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bing System" sheetId="1" r:id="rId4"/>
    <sheet state="visible" name="1" sheetId="2" r:id="rId5"/>
  </sheets>
  <externalReferences>
    <externalReference r:id="rId6"/>
  </externalReferences>
  <definedNames/>
  <calcPr/>
  <extLst>
    <ext uri="GoogleSheetsCustomDataVersion2">
      <go:sheetsCustomData xmlns:go="http://customooxmlschemas.google.com/" r:id="rId7" roundtripDataChecksum="cpnfx83urMtmnLME4rQ0/aHXnZuo126w1XBKGy63ACc="/>
    </ext>
  </extLst>
</workbook>
</file>

<file path=xl/sharedStrings.xml><?xml version="1.0" encoding="utf-8"?>
<sst xmlns="http://schemas.openxmlformats.org/spreadsheetml/2006/main" count="2529" uniqueCount="2304">
  <si>
    <t>NAME</t>
  </si>
  <si>
    <t>TIER 1 DIST PRICING</t>
  </si>
  <si>
    <t>DATE</t>
  </si>
  <si>
    <t>QUOTE FILE NAME</t>
  </si>
  <si>
    <t>Price list 1-2024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</si>
  <si>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</si>
  <si>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</si>
  <si>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</si>
  <si>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</si>
  <si>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</si>
  <si>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</si>
  <si>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</si>
  <si>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</si>
  <si>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</si>
  <si>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</si>
  <si>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</si>
  <si>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</si>
  <si>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</si>
  <si>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</si>
  <si>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</si>
  <si>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</si>
  <si>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</si>
  <si>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</si>
  <si>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TUBING BLUE</t>
  </si>
  <si>
    <t>M6026</t>
  </si>
  <si>
    <t>1/2"</t>
  </si>
  <si>
    <t>M6027</t>
  </si>
  <si>
    <t>M6030</t>
  </si>
  <si>
    <t>3/4"</t>
  </si>
  <si>
    <t>M6031</t>
  </si>
  <si>
    <t>M6032</t>
  </si>
  <si>
    <t>1"</t>
  </si>
  <si>
    <t>M6033</t>
  </si>
  <si>
    <t>M6520-100</t>
  </si>
  <si>
    <t>2"</t>
  </si>
  <si>
    <t>M6520</t>
  </si>
  <si>
    <t>M6026-25</t>
  </si>
  <si>
    <t>M6026-50</t>
  </si>
  <si>
    <t>M6030-25</t>
  </si>
  <si>
    <t>M6030-50</t>
  </si>
  <si>
    <t>M6032-25</t>
  </si>
  <si>
    <t>M6032-50</t>
  </si>
  <si>
    <t>TUBING GREEN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</si>
  <si>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</si>
  <si>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</si>
  <si>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</si>
  <si>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</si>
  <si>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</si>
  <si>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</si>
  <si>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</si>
  <si>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</si>
  <si>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</si>
  <si>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</si>
  <si>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</si>
  <si>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STRUT CLAMP</t>
  </si>
  <si>
    <t>F0022</t>
  </si>
  <si>
    <t>ST035NP100</t>
  </si>
  <si>
    <t>ST068T250</t>
  </si>
  <si>
    <t>UNION</t>
  </si>
  <si>
    <t>MC8021</t>
  </si>
  <si>
    <t>MC8022</t>
  </si>
  <si>
    <t>MC8023</t>
  </si>
  <si>
    <t>M8525</t>
  </si>
  <si>
    <t>MC8024</t>
  </si>
  <si>
    <t>MC8020</t>
  </si>
  <si>
    <t>MC8025</t>
  </si>
  <si>
    <t>90 DEG ELBOW</t>
  </si>
  <si>
    <t>MC8080</t>
  </si>
  <si>
    <t>MC8067</t>
  </si>
  <si>
    <t>MC8068</t>
  </si>
  <si>
    <t>M8535</t>
  </si>
  <si>
    <t>EQUAL TEE</t>
  </si>
  <si>
    <t>MC8010</t>
  </si>
  <si>
    <t>MC8011</t>
  </si>
  <si>
    <t>MC8012</t>
  </si>
  <si>
    <t>M8530</t>
  </si>
  <si>
    <t>REDUCING TEE X TUBE</t>
  </si>
  <si>
    <t>MC8014</t>
  </si>
  <si>
    <t>MC8016</t>
  </si>
  <si>
    <t>MC8018</t>
  </si>
  <si>
    <t>REDUCING TEE  NPT                                                                                        MAIN PIPE      DROP FEMALE NPT</t>
  </si>
  <si>
    <t>MC8019</t>
  </si>
  <si>
    <t>MC8078</t>
  </si>
  <si>
    <t>MC8089</t>
  </si>
  <si>
    <t>M8531</t>
  </si>
  <si>
    <t>MALE THREADED ADAPTER NPT</t>
  </si>
  <si>
    <t>MC8001</t>
  </si>
  <si>
    <t>MC8002</t>
  </si>
  <si>
    <t>MC8005</t>
  </si>
  <si>
    <t>MC8003</t>
  </si>
  <si>
    <t>MC8015</t>
  </si>
  <si>
    <t>MC8004</t>
  </si>
  <si>
    <t>M8541</t>
  </si>
  <si>
    <t>M8542</t>
  </si>
  <si>
    <t>MALE THREADED ADAPTER ELBOW NPT</t>
  </si>
  <si>
    <t>MC8085</t>
  </si>
  <si>
    <t>MC8086</t>
  </si>
  <si>
    <t>MC8088</t>
  </si>
  <si>
    <t>MC8090</t>
  </si>
  <si>
    <t>FEMALE THREADED ADAPTER NPT</t>
  </si>
  <si>
    <t>MC8006</t>
  </si>
  <si>
    <t>MC8007</t>
  </si>
  <si>
    <t>MC8009</t>
  </si>
  <si>
    <t>INLINE VALVE</t>
  </si>
  <si>
    <t>MC8038</t>
  </si>
  <si>
    <t>MC8039</t>
  </si>
  <si>
    <t>MC8040</t>
  </si>
  <si>
    <t>END CAP</t>
  </si>
  <si>
    <t>MC8026</t>
  </si>
  <si>
    <t>MC8027</t>
  </si>
  <si>
    <t>MC8028</t>
  </si>
  <si>
    <t>WALL OUTLET (ON WALL)  SINGLE PORT</t>
  </si>
  <si>
    <t>MC3810</t>
  </si>
  <si>
    <t>MC3810V</t>
  </si>
  <si>
    <t>MC8101</t>
  </si>
  <si>
    <t>MC8101V</t>
  </si>
  <si>
    <t>MC7510</t>
  </si>
  <si>
    <t>MC7510V</t>
  </si>
  <si>
    <t>MC7510-2</t>
  </si>
  <si>
    <t>MC7510-2V</t>
  </si>
  <si>
    <t>WALL OUTLET (ON WALL)   MULTI PORT 4X</t>
  </si>
  <si>
    <t>MC8200</t>
  </si>
  <si>
    <t>MC8200V</t>
  </si>
  <si>
    <t>MC8201</t>
  </si>
  <si>
    <t>MC8201V</t>
  </si>
  <si>
    <t>MC8203</t>
  </si>
  <si>
    <t>MC8203V</t>
  </si>
  <si>
    <t>THRU WALL OUTLET</t>
  </si>
  <si>
    <t>MC3810W</t>
  </si>
  <si>
    <t>MC7510W</t>
  </si>
  <si>
    <t>TOOLS</t>
  </si>
  <si>
    <t>MC8054-10</t>
  </si>
  <si>
    <t>MC8055-10</t>
  </si>
  <si>
    <t>MC8056-10</t>
  </si>
  <si>
    <t>M8559</t>
  </si>
  <si>
    <t>MC8092</t>
  </si>
  <si>
    <t>M8091</t>
  </si>
  <si>
    <t>M8051</t>
  </si>
  <si>
    <t>M8095</t>
  </si>
  <si>
    <t>M8551</t>
  </si>
  <si>
    <t>M8595</t>
  </si>
  <si>
    <t>FC0190</t>
  </si>
  <si>
    <t>M8591</t>
  </si>
  <si>
    <t>M8097</t>
  </si>
  <si>
    <t>M8096</t>
  </si>
  <si>
    <t>TRANSITION FITTING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</si>
  <si>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</si>
  <si>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</si>
  <si>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</si>
  <si>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</si>
  <si>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</si>
  <si>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</si>
  <si>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ADDITIONAL PARTS</t>
  </si>
  <si>
    <t>LIST TOTAL</t>
  </si>
  <si>
    <t>DIST TOTAL</t>
  </si>
  <si>
    <t>PARTS</t>
  </si>
  <si>
    <t>ADDITIONAL DISCOUNT if applicable.</t>
  </si>
  <si>
    <t>SHIP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</si>
  <si>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</si>
  <si>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</si>
  <si>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</si>
  <si>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</si>
  <si>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TUBING</t>
  </si>
  <si>
    <t>FITTINGS</t>
  </si>
  <si>
    <t>Quoted Carrier</t>
  </si>
  <si>
    <t>No.</t>
  </si>
  <si>
    <t>Description</t>
  </si>
  <si>
    <t xml:space="preserve">List </t>
  </si>
  <si>
    <t>Tier 1</t>
  </si>
  <si>
    <t>Weight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</si>
  <si>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</si>
  <si>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</si>
  <si>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</si>
  <si>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</si>
  <si>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</si>
  <si>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</si>
  <si>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</si>
  <si>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</si>
  <si>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</si>
  <si>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</si>
  <si>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</si>
  <si>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</si>
  <si>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</si>
  <si>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</si>
  <si>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</si>
  <si>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</si>
  <si>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</si>
  <si>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</si>
  <si>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</si>
  <si>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</si>
  <si>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</si>
  <si>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</si>
  <si>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</si>
  <si>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</si>
  <si>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</si>
  <si>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</si>
  <si>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</si>
  <si>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</si>
  <si>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</si>
  <si>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</si>
  <si>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</si>
  <si>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</si>
  <si>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</si>
  <si>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</si>
  <si>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</si>
  <si>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</si>
  <si>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</si>
  <si>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</si>
  <si>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</si>
  <si>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</si>
  <si>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</si>
  <si>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</si>
  <si>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</si>
  <si>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</si>
  <si>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</si>
  <si>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</si>
  <si>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</si>
  <si>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</si>
  <si>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</si>
  <si>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</si>
  <si>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</si>
  <si>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</si>
  <si>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</si>
  <si>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</si>
  <si>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</si>
  <si>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</si>
  <si>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</si>
  <si>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</si>
  <si>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</si>
  <si>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</si>
  <si>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</si>
  <si>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</si>
  <si>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</si>
  <si>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</si>
  <si>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</si>
  <si>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</si>
  <si>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</si>
  <si>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</si>
  <si>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</si>
  <si>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</si>
  <si>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</si>
  <si>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</si>
  <si>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</si>
  <si>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</si>
  <si>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</si>
  <si>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</si>
  <si>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</si>
  <si>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</si>
  <si>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</si>
  <si>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</si>
  <si>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</si>
  <si>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</si>
  <si>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</si>
  <si>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</si>
  <si>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</si>
  <si>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</si>
  <si>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</si>
  <si>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</si>
  <si>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</si>
  <si>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</si>
  <si>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</si>
  <si>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</si>
  <si>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</si>
  <si>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</si>
  <si>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</si>
  <si>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</si>
  <si>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</si>
  <si>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</si>
  <si>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</si>
  <si>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</si>
  <si>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</si>
  <si>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</si>
  <si>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</si>
  <si>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</si>
  <si>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</si>
  <si>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</si>
  <si>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</si>
  <si>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</si>
  <si>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</si>
  <si>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</si>
  <si>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</si>
  <si>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</si>
  <si>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</si>
  <si>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</si>
  <si>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</si>
  <si>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</si>
  <si>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</si>
  <si>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</si>
  <si>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</si>
  <si>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</si>
  <si>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</si>
  <si>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</si>
  <si>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</si>
  <si>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</si>
  <si>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</si>
  <si>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</si>
  <si>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</si>
  <si>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</si>
  <si>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</si>
  <si>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</si>
  <si>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</si>
  <si>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</si>
  <si>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</si>
  <si>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</si>
  <si>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</si>
  <si>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</si>
  <si>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</si>
  <si>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</si>
  <si>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</si>
  <si>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</si>
  <si>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</si>
  <si>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</si>
  <si>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1/8 ACTIVE ALUMINA, 350 LB, 4X8, 3.2MM</t>
  </si>
  <si>
    <t>AA-18-1764</t>
  </si>
  <si>
    <t>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</si>
  <si>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</si>
  <si>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</si>
  <si>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</si>
  <si>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</si>
  <si>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</si>
  <si>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</si>
  <si>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</si>
  <si>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3/16 ACTIVE ALUMINA, 350 LB, 3X6, 4.8MM</t>
  </si>
  <si>
    <t>AA-316-1764</t>
  </si>
  <si>
    <t>3/16 ACTIVE ALUMINA, 1764 LB, 3X6, 4.8MM</t>
  </si>
  <si>
    <t>AE-025A</t>
  </si>
  <si>
    <t>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</si>
  <si>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</si>
  <si>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</si>
  <si>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</si>
  <si>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</si>
  <si>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</si>
  <si>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</si>
  <si>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</si>
  <si>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</si>
  <si>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</si>
  <si>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</si>
  <si>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</si>
  <si>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</si>
  <si>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</si>
  <si>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</si>
  <si>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</si>
  <si>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</si>
  <si>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</si>
  <si>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</si>
  <si>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</si>
  <si>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</si>
  <si>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</si>
  <si>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</si>
  <si>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</si>
  <si>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</si>
  <si>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</si>
  <si>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</si>
  <si>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</si>
  <si>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</si>
  <si>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</si>
  <si>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</si>
  <si>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</si>
  <si>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</si>
  <si>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</si>
  <si>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</si>
  <si>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</si>
  <si>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</si>
  <si>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</si>
  <si>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</si>
  <si>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</si>
  <si>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</si>
  <si>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</si>
  <si>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</si>
  <si>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</si>
  <si>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</si>
  <si>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</si>
  <si>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</si>
  <si>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</si>
  <si>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</si>
  <si>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</si>
  <si>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</si>
  <si>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</si>
  <si>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</si>
  <si>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</si>
  <si>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</si>
  <si>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</si>
  <si>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</si>
  <si>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</si>
  <si>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</si>
  <si>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</si>
  <si>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</si>
  <si>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</si>
  <si>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</si>
  <si>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</si>
  <si>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</si>
  <si>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</si>
  <si>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</si>
  <si>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</si>
  <si>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</si>
  <si>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</si>
  <si>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</si>
  <si>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</si>
  <si>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</si>
  <si>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</si>
  <si>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</si>
  <si>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</si>
  <si>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</si>
  <si>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</si>
  <si>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</si>
  <si>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</si>
  <si>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</si>
  <si>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</si>
  <si>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</si>
  <si>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</si>
  <si>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</si>
  <si>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</si>
  <si>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</si>
  <si>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</si>
  <si>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</si>
  <si>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</si>
  <si>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</si>
  <si>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</si>
  <si>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</si>
  <si>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</si>
  <si>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</si>
  <si>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</si>
  <si>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</si>
  <si>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</si>
  <si>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</si>
  <si>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</si>
  <si>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</si>
  <si>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</si>
  <si>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</si>
  <si>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</si>
  <si>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</si>
  <si>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</si>
  <si>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</si>
  <si>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</si>
  <si>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</si>
  <si>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</si>
  <si>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</si>
  <si>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</si>
  <si>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</si>
  <si>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</si>
  <si>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</si>
  <si>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</si>
  <si>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</si>
  <si>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</si>
  <si>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</si>
  <si>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</si>
  <si>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</si>
  <si>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</si>
  <si>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</si>
  <si>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</si>
  <si>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</si>
  <si>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BG2025</t>
  </si>
  <si>
    <t>BLOW GUN WITH AL BODY 1/4" IND. W SAFETY NOZZLE</t>
  </si>
  <si>
    <t>BG2225</t>
  </si>
  <si>
    <t xml:space="preserve">BLOW GUN WITH AL BODY 1/4" IND. W NOZZLE SET </t>
  </si>
  <si>
    <t>CBV-5038-115V</t>
  </si>
  <si>
    <t>1/2", COMBI TIMER CONTROLLED DRAIN 115V 1/2 IN X 3/8 OUT</t>
  </si>
  <si>
    <t>CDD-005</t>
  </si>
  <si>
    <t xml:space="preserve">DRYER, DESICCANT, COMPACT, 5 CFM, 1/2", </t>
  </si>
  <si>
    <t>CDD-005-DES</t>
  </si>
  <si>
    <t>REPLACE DESICCANT, CDD-005, 1.05KG/2.31LB</t>
  </si>
  <si>
    <t>CDD-010</t>
  </si>
  <si>
    <t xml:space="preserve">DRYER, DESICCANT, COMPACT, 10 CFM, 1/2",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</si>
  <si>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</si>
  <si>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</si>
  <si>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</si>
  <si>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</si>
  <si>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</si>
  <si>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</si>
  <si>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</si>
  <si>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</si>
  <si>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</si>
  <si>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</si>
  <si>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CDD-RNG-K</t>
  </si>
  <si>
    <t>CDD HEAD O-RING</t>
  </si>
  <si>
    <t>CH3825-20</t>
  </si>
  <si>
    <t>COIL HOSE 3/8 X 20 FT, 1/4 MALE NPT SWIVEL ENDS</t>
  </si>
  <si>
    <t>CH3825-6</t>
  </si>
  <si>
    <t>COIL HOSE 3/8 X 6 FT, 1/4 MALE NPT SWIVEL ENDS</t>
  </si>
  <si>
    <t>COM-1000K</t>
  </si>
  <si>
    <t>CARBON MONOXIDE MONITOR FILTRATION KIT 1", 150 CFM</t>
  </si>
  <si>
    <t>COM-1050</t>
  </si>
  <si>
    <t>RAM 744 W/POWER SUPPLY</t>
  </si>
  <si>
    <t>COM-1060</t>
  </si>
  <si>
    <t>MOISTURE SEPARATOR, 1" NPT, 150 CFM</t>
  </si>
  <si>
    <t>COM-1061</t>
  </si>
  <si>
    <t>OIL REMOVAL FILTER, 1" NPT, 150 CFM</t>
  </si>
  <si>
    <t>COM-1062</t>
  </si>
  <si>
    <t xml:space="preserve">CARBON FILTER, 1" NPT, 150 CFM </t>
  </si>
  <si>
    <t>COM-1065</t>
  </si>
  <si>
    <t xml:space="preserve">FILTER MOUNT BRACKET </t>
  </si>
  <si>
    <t>COM-1066</t>
  </si>
  <si>
    <t>1" MNPT X 2-1/2" STAINLESS STEEL PIPE NIPPLE</t>
  </si>
  <si>
    <t>COM-1067</t>
  </si>
  <si>
    <t>1" MNPT X 4" SS PIPE NIPPLE</t>
  </si>
  <si>
    <t>COM-1067-1</t>
  </si>
  <si>
    <t xml:space="preserve">1" MNPT X 4" SS PIPE NIPPLE WITH ONE 1/8" NPT PORT </t>
  </si>
  <si>
    <t>COM-1067-2</t>
  </si>
  <si>
    <t xml:space="preserve">1" MNPT X 4" SS PIPE NIPPLE WITH TWO 1/8" NPT PORTS </t>
  </si>
  <si>
    <t>COM-1069</t>
  </si>
  <si>
    <t>PRESSURE DIFFERENTIAL GAUGE 10 PSI</t>
  </si>
  <si>
    <t>COM-1070</t>
  </si>
  <si>
    <t>STRAP WRENCH, 1-1/2 to 5-Inch, 6-Inch L</t>
  </si>
  <si>
    <t>COM-1071</t>
  </si>
  <si>
    <t>744 MOUNT BRACKET</t>
  </si>
  <si>
    <t>COM-1072</t>
  </si>
  <si>
    <t>1/4 TUBE X 1/8 NPT ELBOW PTC FITTING</t>
  </si>
  <si>
    <t>COM-1073</t>
  </si>
  <si>
    <t>1/4 TUBE X 1/2 NPT ELBOW PTC FITTING</t>
  </si>
  <si>
    <t>COM-1074</t>
  </si>
  <si>
    <t>1/4 TUBE X 1/4 NPT STRAIGHT PTC FITTING</t>
  </si>
  <si>
    <t>COM-1075</t>
  </si>
  <si>
    <t>1/4 TUBE X 1/4 NPT ELBOW PTC FITTING</t>
  </si>
  <si>
    <t>COM-1076</t>
  </si>
  <si>
    <t>#2-56 FLAT HEAD CS X 3/8 LONG</t>
  </si>
  <si>
    <t>COM-1077</t>
  </si>
  <si>
    <t xml:space="preserve">#10-32 SOCKET HEAD CS X 7/16 LONG </t>
  </si>
  <si>
    <t>COM-1078</t>
  </si>
  <si>
    <t xml:space="preserve">#10 Stainless Steel Washer </t>
  </si>
  <si>
    <t>COM-1079</t>
  </si>
  <si>
    <t>1/4 TUBE X 1/8 NPT STRAIGHT PTC FITTING</t>
  </si>
  <si>
    <t>COM-1082</t>
  </si>
  <si>
    <t>1/4" SOCKET HEAD CS x 5/8 LONG</t>
  </si>
  <si>
    <t>COM-1083</t>
  </si>
  <si>
    <t>1/4" HEX NUT</t>
  </si>
  <si>
    <t>COM-1084</t>
  </si>
  <si>
    <t>MOUNT PLATE 20X20 STEEL WHITE</t>
  </si>
  <si>
    <t>COM-1085</t>
  </si>
  <si>
    <t>1/4" OD NYLON, BLACK, TUBING</t>
  </si>
  <si>
    <t>COM-1086</t>
  </si>
  <si>
    <t>DO NOT ORDER BLUE MONSTER THREAD TAPE  1429X1/2""</t>
  </si>
  <si>
    <t>COM-1104</t>
  </si>
  <si>
    <t xml:space="preserve">TOOL BOX </t>
  </si>
  <si>
    <t>COM-1105</t>
  </si>
  <si>
    <t>OIL REMOVAL ELEMENT AP 150 CFM</t>
  </si>
  <si>
    <t>COM-1106</t>
  </si>
  <si>
    <t>CARBON ELEMENT AP 150 CFM</t>
  </si>
  <si>
    <t>COM-1107</t>
  </si>
  <si>
    <t>MOISTURE SEPARATOR ELEMENT 150 CFM</t>
  </si>
  <si>
    <t>CORD-115V</t>
  </si>
  <si>
    <t>PART, CORD DRAIN VALVES 115V (6 FT)</t>
  </si>
  <si>
    <t>CORD-230V</t>
  </si>
  <si>
    <t>PART, CORD DRAIN VALVES 230V (6 FT)</t>
  </si>
  <si>
    <t>CP-0100</t>
  </si>
  <si>
    <t>COMPRESSED AIR LABEL,  BLUE,</t>
  </si>
  <si>
    <t>CP-0101</t>
  </si>
  <si>
    <t>NITROGEN LABEL, GREEN</t>
  </si>
  <si>
    <t>CP-0102</t>
  </si>
  <si>
    <t>INERT GAS PIPE LABEL, GREEN</t>
  </si>
  <si>
    <t>CP-0103</t>
  </si>
  <si>
    <t>ARGON PIPE LABEL, GREEN</t>
  </si>
  <si>
    <t>CP-0104</t>
  </si>
  <si>
    <t>CARBON DIOXIDE LABEL,GREEN</t>
  </si>
  <si>
    <t>CP-0190</t>
  </si>
  <si>
    <t>COMPRESSOR SHUT OFF VALVE, 110 VOLT, 3/4" FEMALE NPT</t>
  </si>
  <si>
    <t>CP-441-4X</t>
  </si>
  <si>
    <t>VIBRATION PAD RUBBER/CORK..  SET OF 4,        4 X 4 X 1</t>
  </si>
  <si>
    <t>CP-4525-L</t>
  </si>
  <si>
    <t>PRESSURE GAUGE, BOTTOM MOUNT, 4-1/2" FACE</t>
  </si>
  <si>
    <t>CP-4525-R</t>
  </si>
  <si>
    <t>PRESSURE GAUGE, REAR MOUNT, 4-1/2" DIAMETER FACE</t>
  </si>
  <si>
    <t>DX70</t>
  </si>
  <si>
    <t xml:space="preserve">DRYWALL BRACKET FOR R-03050 HOSE REEL </t>
  </si>
  <si>
    <t>DX77</t>
  </si>
  <si>
    <t>METAL OUTLET STAND</t>
  </si>
  <si>
    <t>DXHR2</t>
  </si>
  <si>
    <t xml:space="preserve">DOUBLE HOSE REEL STAND, 9FT, STEEL, PAINTED BLACK </t>
  </si>
  <si>
    <t>F0017</t>
  </si>
  <si>
    <t xml:space="preserve">3/4" FASTPIPE, 20MM TUBING, STRUT CUSHION CLAMP 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</si>
  <si>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</si>
  <si>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</si>
  <si>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</si>
  <si>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</si>
  <si>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</si>
  <si>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</si>
  <si>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</si>
  <si>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</si>
  <si>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1" FASTPIPE, 1" TUBING, STRUT CUSHION CLAMP  1.00 O.D</t>
  </si>
  <si>
    <t>F0023</t>
  </si>
  <si>
    <t>1- 1/2" FASTPIPE, 40MM -1-5/8" TUBING, STRUT CLAMP</t>
  </si>
  <si>
    <t>F0024</t>
  </si>
  <si>
    <t>2"  LOOP HANGER - FOR 3/8-16 THREADED ROD</t>
  </si>
  <si>
    <t>F0025</t>
  </si>
  <si>
    <t>2" FASTPIPE, 2" TUBING, STRUT CUSHION CLAMP 2.00 O.D.</t>
  </si>
  <si>
    <t>F0026</t>
  </si>
  <si>
    <t xml:space="preserve">1-1/2" SAMMYS FOR STEEL 3/8" ROD 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</si>
  <si>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</si>
  <si>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</si>
  <si>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</si>
  <si>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</si>
  <si>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</si>
  <si>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</si>
  <si>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</si>
  <si>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</t>
  </si>
  <si>
    <t>F0045</t>
  </si>
  <si>
    <t>4"  AND 6" SADDLE DROP DRILL BIT (15/16) FASTPIPE</t>
  </si>
  <si>
    <t>F0136</t>
  </si>
  <si>
    <t xml:space="preserve">3/4" TOOL KIT FASTPIPE </t>
  </si>
  <si>
    <t>F0137</t>
  </si>
  <si>
    <t xml:space="preserve">1" TOOL KIT FASTPIPE  </t>
  </si>
  <si>
    <t>F0138</t>
  </si>
  <si>
    <t>1-1/2" TOOL KIT FASTPIPE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</si>
  <si>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</si>
  <si>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</si>
  <si>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</si>
  <si>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</si>
  <si>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</si>
  <si>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</si>
  <si>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</si>
  <si>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</si>
  <si>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</si>
  <si>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</si>
  <si>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F0145</t>
  </si>
  <si>
    <t>2" TOOL KIT FASTPIPE</t>
  </si>
  <si>
    <t>F0152</t>
  </si>
  <si>
    <t xml:space="preserve">CHANGEABLE-BLADE DEBURRING SCRAPER </t>
  </si>
  <si>
    <t>F0153</t>
  </si>
  <si>
    <t>DEBUR TOOL 3"</t>
  </si>
  <si>
    <t>F0154</t>
  </si>
  <si>
    <t>DEBUR TOOL 4"</t>
  </si>
  <si>
    <t>F0155</t>
  </si>
  <si>
    <t>DEBUR TOOL 6"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</si>
  <si>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</si>
  <si>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</si>
  <si>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</si>
  <si>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</si>
  <si>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</si>
  <si>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</si>
  <si>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</si>
  <si>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</si>
  <si>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</si>
  <si>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</si>
  <si>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</si>
  <si>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</si>
  <si>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</si>
  <si>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</si>
  <si>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</si>
  <si>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</si>
  <si>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</si>
  <si>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</si>
  <si>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</si>
  <si>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</si>
  <si>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</si>
  <si>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</si>
  <si>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F0234</t>
  </si>
  <si>
    <t>JUMPER HOSE BRAIDED SS   4" FLANGE. ANSI 150#,  X 36</t>
  </si>
  <si>
    <t>F0236</t>
  </si>
  <si>
    <t>JUMPER HOSE BRAIDED SS  6" FLANGE, ANSI 150#  X 36</t>
  </si>
  <si>
    <t>F0238</t>
  </si>
  <si>
    <t>3/8" PUSH ON HOSE 164 FT ROLL</t>
  </si>
  <si>
    <t>F0238-FT</t>
  </si>
  <si>
    <t>3/8" PUSH ON HOSE</t>
  </si>
  <si>
    <t>F0239</t>
  </si>
  <si>
    <t xml:space="preserve">3/8 HOSE STRAIN RELIEF, FOR HOSE DIAM .50 - .70  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</si>
  <si>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</si>
  <si>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</si>
  <si>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</si>
  <si>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</si>
  <si>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</si>
  <si>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</si>
  <si>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</si>
  <si>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</si>
  <si>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</si>
  <si>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</si>
  <si>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</si>
  <si>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 160 FT ROLL</t>
  </si>
  <si>
    <t>F0250-FT</t>
  </si>
  <si>
    <t>1/2" ID PUSH ON HOSE</t>
  </si>
  <si>
    <t>F0251</t>
  </si>
  <si>
    <t>1/2 PUSH ON HOSE FITTING X 1/2 MALE NPT</t>
  </si>
  <si>
    <t>F0252</t>
  </si>
  <si>
    <t>1/2 PUSH ON HOSE FITTING X 1/2 FEMALE SWIVEL  NPT</t>
  </si>
  <si>
    <t>F0259</t>
  </si>
  <si>
    <t xml:space="preserve">1/2 HOSE STRAIN RELIEF, FOR HOSE DIAM .70 - 1.00, </t>
  </si>
  <si>
    <t>F0325</t>
  </si>
  <si>
    <t xml:space="preserve">3/8" X 25 FT AIR HOSE 1/4" NPT MALE ENDS, RUBBER, </t>
  </si>
  <si>
    <t>F0335</t>
  </si>
  <si>
    <t>3/8" X 35’ AIR HOSE- TSUNAMI ULTRA-FLO</t>
  </si>
  <si>
    <t>F0350</t>
  </si>
  <si>
    <t xml:space="preserve">3/8" X 50 FT AIR HOSE 1/4" NPT MALE ENDS, RUBBER, 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</si>
  <si>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</si>
  <si>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</si>
  <si>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</si>
  <si>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</si>
  <si>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</si>
  <si>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</si>
  <si>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</si>
  <si>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</si>
  <si>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</si>
  <si>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9.0"" O.D.</t>
  </si>
  <si>
    <t>F0622</t>
  </si>
  <si>
    <t>6" FLANGE EXPANSION JOINT, ANSI 150#,  8 bolt x  11.0"" O.D.</t>
  </si>
  <si>
    <t>F1000</t>
  </si>
  <si>
    <t>3/4" ALUMINUM TUBING 19 FT 2 INCHES LONG FASTPIPE   BLUE</t>
  </si>
  <si>
    <t>F1000-12</t>
  </si>
  <si>
    <t>3/4"  ALUMINUM TUBING 19 FT 2 INCHES LONG FASTPIPE 12 PACK</t>
  </si>
  <si>
    <t>F1000-6</t>
  </si>
  <si>
    <t>3/4"  ALUMINUM TUBING 19 FT 2 INCHES LONG FASTPIPE 6 PACK</t>
  </si>
  <si>
    <t>F1000GREEN</t>
  </si>
  <si>
    <t>3/4" ALUMINUM TUBING 19 FT 2 INCHES LONG FASTPIPE green</t>
  </si>
  <si>
    <t>F1000SS</t>
  </si>
  <si>
    <t>3/4" STAINLESS STEEL 304 GRADE PIPE 19 FT LONG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</si>
  <si>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</si>
  <si>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</si>
  <si>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</si>
  <si>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</si>
  <si>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</si>
  <si>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</si>
  <si>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</si>
  <si>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</si>
  <si>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</si>
  <si>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</si>
  <si>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</si>
  <si>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</si>
  <si>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</si>
  <si>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</si>
  <si>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</si>
  <si>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NIPPLE,   purple</t>
  </si>
  <si>
    <t>F1020</t>
  </si>
  <si>
    <t>3/4" SPANNER WRENCH FASTPIPE, Two Required</t>
  </si>
  <si>
    <t>F1021</t>
  </si>
  <si>
    <t>3/4" TOOLSET FASTPIPE,  (2) F1020 SPANNER, DEBURR TOOL</t>
  </si>
  <si>
    <t>F1022-10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</si>
  <si>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</si>
  <si>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</si>
  <si>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</si>
  <si>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</si>
  <si>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</si>
  <si>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</si>
  <si>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</si>
  <si>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</si>
  <si>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</si>
  <si>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</si>
  <si>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</si>
  <si>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</si>
  <si>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</si>
  <si>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</si>
  <si>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</si>
  <si>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</si>
  <si>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</si>
  <si>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</si>
  <si>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</si>
  <si>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</si>
  <si>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</si>
  <si>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</si>
  <si>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</si>
  <si>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</si>
  <si>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NIPPLE,  yellow</t>
  </si>
  <si>
    <t>F1120</t>
  </si>
  <si>
    <t>3/4" FASTPIPE X 3/4" NPT FEMALE THREADED NIPPLE, orange</t>
  </si>
  <si>
    <t>F1221</t>
  </si>
  <si>
    <t>3/4" REDUCING UNION X 1/2" FEMALE NPT  FASTPIPE</t>
  </si>
  <si>
    <t>F1863</t>
  </si>
  <si>
    <t>3/4" ALUMINUM PIPE (7' 6") FASTPIPE EACH, BLUE,   non returnable</t>
  </si>
  <si>
    <t>F1863-12</t>
  </si>
  <si>
    <t>3/4" ALUMINUM PIPE (7' 6") FASTPIPE 12 PACK</t>
  </si>
  <si>
    <t>F1863GREEN</t>
  </si>
  <si>
    <t>green 3/4" ALUMINUM PIPE (7' 6") FASTPIPE EACH, green,   non returnable</t>
  </si>
  <si>
    <t>F2000</t>
  </si>
  <si>
    <t>1" ALUMINUM TUBING 19 FT 2 INCHES LONG FASTPIPE   BLUE</t>
  </si>
  <si>
    <t>F2000-12</t>
  </si>
  <si>
    <t xml:space="preserve">1" ALUMINUM TUBING 19 FT 2 INCHES LONG FASTPIPE 12 PACK  FASTPIPE </t>
  </si>
  <si>
    <t>F2000-6</t>
  </si>
  <si>
    <t xml:space="preserve">1" ALUMINUM TUBING 19 FT 2 INCHES LONG FASTPIPE 6 PACK  FASTPIPE </t>
  </si>
  <si>
    <t>F2000GREEN</t>
  </si>
  <si>
    <t xml:space="preserve">1" ALUMINUM TUBING 19 FT 2 INCHES LONG FASTPIPE  green, </t>
  </si>
  <si>
    <t>F2000SS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</si>
  <si>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</si>
  <si>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</si>
  <si>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</si>
  <si>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</si>
  <si>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</si>
  <si>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</si>
  <si>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</si>
  <si>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</si>
  <si>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</si>
  <si>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</si>
  <si>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</si>
  <si>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</si>
  <si>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</si>
  <si>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</si>
  <si>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</si>
  <si>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</si>
  <si>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</si>
  <si>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</si>
  <si>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</si>
  <si>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</si>
  <si>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</si>
  <si>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</si>
  <si>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  REDUCING TEE X 1/2" FEMALE NPT  FASTPIPE</t>
  </si>
  <si>
    <t>F2009P</t>
  </si>
  <si>
    <t>1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</si>
  <si>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</si>
  <si>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</si>
  <si>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</si>
  <si>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</si>
  <si>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</si>
  <si>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</si>
  <si>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</si>
  <si>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</si>
  <si>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</si>
  <si>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</si>
  <si>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F2021</t>
  </si>
  <si>
    <t xml:space="preserve">1" TOOLSET,  (2) F2020 SPANNER, DEBURR TOOL  FASTPIPE </t>
  </si>
  <si>
    <t>F2021P</t>
  </si>
  <si>
    <t>1" TOOLSET,  (2) F2020 SPANNER, DEBURR TOOL  FASTPIPE CLAMSHELL</t>
  </si>
  <si>
    <t>F2022-10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</si>
  <si>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</si>
  <si>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</si>
  <si>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</si>
  <si>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</si>
  <si>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</si>
  <si>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</si>
  <si>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</si>
  <si>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</si>
  <si>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</si>
  <si>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</si>
  <si>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</si>
  <si>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</si>
  <si>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</si>
  <si>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</si>
  <si>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</si>
  <si>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</si>
  <si>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</si>
  <si>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</si>
  <si>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</si>
  <si>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</si>
  <si>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</si>
  <si>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</si>
  <si>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</si>
  <si>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</si>
  <si>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</si>
  <si>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</si>
  <si>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</si>
  <si>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</si>
  <si>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</si>
  <si>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</si>
  <si>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</si>
  <si>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</si>
  <si>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</si>
  <si>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</si>
  <si>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</si>
  <si>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</si>
  <si>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</si>
  <si>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</si>
  <si>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</si>
  <si>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</si>
  <si>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NIPPLE,   green</t>
  </si>
  <si>
    <t>F2118P</t>
  </si>
  <si>
    <t>1" FASTPIPE X 3/4" NPT MALE THREADED NIPPLE, GREEN,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</si>
  <si>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</si>
  <si>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</si>
  <si>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</si>
  <si>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</si>
  <si>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</si>
  <si>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</si>
  <si>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</si>
  <si>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NIPPLE,  red</t>
  </si>
  <si>
    <t>F2218P</t>
  </si>
  <si>
    <t>1" FASTPIPE X 1" NPT MALE THREADED NIPPLE, RED, CLAMSHELL</t>
  </si>
  <si>
    <t>F2220</t>
  </si>
  <si>
    <t>1" FASTPIPE X 1" NPT FEMALE THREADED NIPPLE,  blue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</si>
  <si>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</si>
  <si>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</si>
  <si>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</si>
  <si>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</si>
  <si>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</si>
  <si>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</si>
  <si>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F28031</t>
  </si>
  <si>
    <t>3/4" FASTPIPE SPOTLESS PIPING KIT</t>
  </si>
  <si>
    <t>F28070</t>
  </si>
  <si>
    <t>3/4" FASTPIPE MASTER KIT 90 FT, 3 OUTLETS  -  SHIPS IN ONE BOX</t>
  </si>
  <si>
    <t>F28070 FIT-GBOX ONLY</t>
  </si>
  <si>
    <t>3/4" FASTPIPE MASTER KIT 90 FT,  fitting box only</t>
  </si>
  <si>
    <t>F28072</t>
  </si>
  <si>
    <t>3/4" FASTPIPE COOLING KIT</t>
  </si>
  <si>
    <t>F28090</t>
  </si>
  <si>
    <t>1" FASTPIPE MASTER KIT 90FT, 3 OUTLETS -SHIPS IN ONE BOX</t>
  </si>
  <si>
    <t>F28090 FIT-GBOX ONLY</t>
  </si>
  <si>
    <t>1" FASTPIPE MASTER KIT 90FT,    fitting box only</t>
  </si>
  <si>
    <t>F28092</t>
  </si>
  <si>
    <t>1" FASTPIPE COOLING KIT</t>
  </si>
  <si>
    <t>F28099</t>
  </si>
  <si>
    <t>3/4" FASTPIPE MASTER KIT 230FT, 5 OUTLETS  COMBO UNIT 2 PACKAGES</t>
  </si>
  <si>
    <t>F28099 FIT-GBOX ONLY</t>
  </si>
  <si>
    <t>3/4" FASTPIPE MASTER KIT 235FT, fitting box only</t>
  </si>
  <si>
    <t>F28235</t>
  </si>
  <si>
    <t>1" FASTPIPE MASTER KIT 230FT, 5 OUTLETS  COMBO UNIT 2 PACKAGES (non-returnable)</t>
  </si>
  <si>
    <t>F28235 FIT-GBOX ONLY</t>
  </si>
  <si>
    <t>1" FASTPIPE MASTER KIT 230FT, fitting box only</t>
  </si>
  <si>
    <t>F2863</t>
  </si>
  <si>
    <t>1" ALUMINUM PIPE (7' 6") FASTPIPE EACH, BLUE,  non returnable</t>
  </si>
  <si>
    <t>F2863-12</t>
  </si>
  <si>
    <t>1" ALUMINUM PIPE (7' 6") FASTPIPE 12 PACK</t>
  </si>
  <si>
    <t>F2863GREEN</t>
  </si>
  <si>
    <t>green 1" ALUMINUM PIPE (7' 6") FASTPIPE EACH, green, 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</si>
  <si>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</si>
  <si>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</si>
  <si>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</si>
  <si>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</si>
  <si>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</si>
  <si>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</si>
  <si>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</si>
  <si>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</si>
  <si>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</si>
  <si>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</si>
  <si>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</si>
  <si>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</si>
  <si>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</si>
  <si>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</si>
  <si>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</si>
  <si>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</si>
  <si>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</si>
  <si>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</si>
  <si>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</si>
  <si>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2 INCHES LONG  FASTPIPE  BLUE</t>
  </si>
  <si>
    <t>F4000-4</t>
  </si>
  <si>
    <t>1-1/2 " ALUMINUM TUBING 19 FT 2 INCHES LONG  FASTPIPE 4 PACK FASTPIPE</t>
  </si>
  <si>
    <t>F4000GREEN</t>
  </si>
  <si>
    <t xml:space="preserve"> 1-1/2 "" ALUMINUM TUBING 19 FT 2 INCHES LONG  FASTPIPE GREEN</t>
  </si>
  <si>
    <t>F4000SS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</si>
  <si>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</si>
  <si>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</si>
  <si>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</si>
  <si>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</si>
  <si>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</si>
  <si>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</si>
  <si>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</si>
  <si>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</si>
  <si>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</si>
  <si>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</si>
  <si>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</si>
  <si>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F400650-1</t>
  </si>
  <si>
    <t>1-1/2 IN MACHINED AL SLEEVE OUTLET CAP</t>
  </si>
  <si>
    <t>F400650-3</t>
  </si>
  <si>
    <t>1-1/2 IN MACHINED AL SLEEVE INLET CAP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</si>
  <si>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</si>
  <si>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</si>
  <si>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</si>
  <si>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</si>
  <si>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</si>
  <si>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</si>
  <si>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</si>
  <si>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</si>
  <si>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</si>
  <si>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</si>
  <si>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</si>
  <si>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</si>
  <si>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</si>
  <si>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</si>
  <si>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</si>
  <si>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</si>
  <si>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</si>
  <si>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</si>
  <si>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</si>
  <si>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</si>
  <si>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</si>
  <si>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</si>
  <si>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</si>
  <si>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</si>
  <si>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</si>
  <si>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</si>
  <si>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</si>
  <si>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</si>
  <si>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</si>
  <si>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</si>
  <si>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F41005-15.5</t>
  </si>
  <si>
    <t xml:space="preserve">1-1/2" TUBE ASSEMBLY  </t>
  </si>
  <si>
    <t>F41005-34.5</t>
  </si>
  <si>
    <t xml:space="preserve">1-1/2" TUBE ASSEMBLY 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</si>
  <si>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</si>
  <si>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</si>
  <si>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</si>
  <si>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</si>
  <si>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</si>
  <si>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</si>
  <si>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</si>
  <si>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</si>
  <si>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</si>
  <si>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</si>
  <si>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</si>
  <si>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</si>
  <si>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</si>
  <si>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</si>
  <si>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</si>
  <si>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</si>
  <si>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</si>
  <si>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</si>
  <si>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</si>
  <si>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</si>
  <si>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</si>
  <si>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</si>
  <si>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</si>
  <si>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</si>
  <si>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</si>
  <si>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</si>
  <si>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</si>
  <si>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</si>
  <si>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F4863</t>
  </si>
  <si>
    <t>1-1/2" ALUMINUM PIPE (7' 6") FASTPIPE EACH</t>
  </si>
  <si>
    <t>F4863-4</t>
  </si>
  <si>
    <t>1-1/2 " ALUMINUM TUBING 7 FT 6 INCHES LONG  FASTPIPE 4 PACK FASTPIPE</t>
  </si>
  <si>
    <t>F4863GREEN</t>
  </si>
  <si>
    <t>green 1-1/2" ALUMINUM PIPE (7' 6") FASTPIPE EACH, green,   non returnable</t>
  </si>
  <si>
    <t>F5000</t>
  </si>
  <si>
    <t>2" ALUMINUM TUBING 19 FT 2 INCHES LONG FASTPIPE   BLUE</t>
  </si>
  <si>
    <t>F5000-4</t>
  </si>
  <si>
    <t>2" ALUMINUM TUBING 19 FT 2 INCHES LONG FASTPIPE 4 PACK</t>
  </si>
  <si>
    <t>F5000GREEN</t>
  </si>
  <si>
    <t>2" ALUMINUM TUBING 19 FT 2 INCHES LONG FASTPIPE GREEN</t>
  </si>
  <si>
    <t>F5000SS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</si>
  <si>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</si>
  <si>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</si>
  <si>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</si>
  <si>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</si>
  <si>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</si>
  <si>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</si>
  <si>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</si>
  <si>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</si>
  <si>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</si>
  <si>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</si>
  <si>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</si>
  <si>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</si>
  <si>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</si>
  <si>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</si>
  <si>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</si>
  <si>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</si>
  <si>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</si>
  <si>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</si>
  <si>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</si>
  <si>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</si>
  <si>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</si>
  <si>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</si>
  <si>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</si>
  <si>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</si>
  <si>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</si>
  <si>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</si>
  <si>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</si>
  <si>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</si>
  <si>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</si>
  <si>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</si>
  <si>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</si>
  <si>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</si>
  <si>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</si>
  <si>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</si>
  <si>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</si>
  <si>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</si>
  <si>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</si>
  <si>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</si>
  <si>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</si>
  <si>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</si>
  <si>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</si>
  <si>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</si>
  <si>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</si>
  <si>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</si>
  <si>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</si>
  <si>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</si>
  <si>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</si>
  <si>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</si>
  <si>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</si>
  <si>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</si>
  <si>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</si>
  <si>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</si>
  <si>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</si>
  <si>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</si>
  <si>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</si>
  <si>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</si>
  <si>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</si>
  <si>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</si>
  <si>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</si>
  <si>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</si>
  <si>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</si>
  <si>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F5863</t>
  </si>
  <si>
    <t>2" ALUMINUM PIPE (7' 6") FASTPIPE EACH, BLUE,   non returnable</t>
  </si>
  <si>
    <t>F5863-4</t>
  </si>
  <si>
    <t>2" ALUMINUM TUBING 7 FT 6 INCHES LONG  FASTPIPE 4 PACK FASTPIPE</t>
  </si>
  <si>
    <t>F5863GREEN</t>
  </si>
  <si>
    <t>green 2" ALUMINUM PIPE (7' 6") FASTPIPE EACH, green,   non returnable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</si>
  <si>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</si>
  <si>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</si>
  <si>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</si>
  <si>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</si>
  <si>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</si>
  <si>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</si>
  <si>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</si>
  <si>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</si>
  <si>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</si>
  <si>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</si>
  <si>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</si>
  <si>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</si>
  <si>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</si>
  <si>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</si>
  <si>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</si>
  <si>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</si>
  <si>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</si>
  <si>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</si>
  <si>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</si>
  <si>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</si>
  <si>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</si>
  <si>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</si>
  <si>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</si>
  <si>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</si>
  <si>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</si>
  <si>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</si>
  <si>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</si>
  <si>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</si>
  <si>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HAND PUMP PRESS TOOL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</si>
  <si>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</si>
  <si>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</si>
  <si>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</si>
  <si>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</si>
  <si>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</si>
  <si>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</si>
  <si>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</si>
  <si>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</si>
  <si>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</si>
  <si>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</si>
  <si>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</si>
  <si>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</si>
  <si>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</si>
  <si>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</si>
  <si>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</si>
  <si>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</si>
  <si>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</si>
  <si>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</si>
  <si>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</si>
  <si>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 xml:space="preserve">3/4" MULTI PORT WALL OUTLET, 1/2" NPT (4X) </t>
  </si>
  <si>
    <t>FC1024V</t>
  </si>
  <si>
    <t xml:space="preserve">3/4" MULTI PORT WALL OUTLET W/SHUTOFF, 1/2" NPT (4X) </t>
  </si>
  <si>
    <t>FC1024W</t>
  </si>
  <si>
    <t>3/4" THRU WALL OUTLET KIT, 1/2" NPT ON FACE</t>
  </si>
  <si>
    <t>FC1033</t>
  </si>
  <si>
    <t xml:space="preserve">3/4" COMPRESSED PIPE X 3/4" NPT FEMALE SWIVEL </t>
  </si>
  <si>
    <t>3/4" COMPRESSED PIPE X 1/2" COMPRESSED TUBING TRANS UNION</t>
  </si>
  <si>
    <t>FC1051</t>
  </si>
  <si>
    <t>3/4" CROSS FITTING COMPRESSED PIPE</t>
  </si>
  <si>
    <t>3/4" COMPRESSED PIPE X 3/4" COMPRESSED TUBING TRANS UNION</t>
  </si>
  <si>
    <t>FC1076-10</t>
  </si>
  <si>
    <t>3/4" COMPRESSED PIPE REPLACEMENT ORING</t>
  </si>
  <si>
    <t>FC1093</t>
  </si>
  <si>
    <t>3/4" 90 DEGREE REDUCING ELBOW X 1/2" FNPT COMPRESSED PIPE</t>
  </si>
  <si>
    <t>3/4" COMPRESSED PIPE X 1" COMPRESSED TUBING TRANSUNION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</si>
  <si>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</si>
  <si>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</si>
  <si>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</si>
  <si>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</si>
  <si>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</si>
  <si>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</si>
  <si>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</si>
  <si>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</si>
  <si>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</si>
  <si>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</si>
  <si>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</si>
  <si>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</si>
  <si>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</si>
  <si>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</si>
  <si>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</si>
  <si>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</si>
  <si>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</si>
  <si>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</si>
  <si>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</si>
  <si>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</si>
  <si>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</si>
  <si>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</si>
  <si>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</si>
  <si>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</si>
  <si>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</si>
  <si>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</si>
  <si>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</si>
  <si>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 xml:space="preserve">1" MULTI PORT WALL OUTLET, 1/2" NPT (4X) </t>
  </si>
  <si>
    <t>FC2024V</t>
  </si>
  <si>
    <t>1" MULTI PORT WALL OUTLET W/SHUTOFF, 1/2" NPT (4X)</t>
  </si>
  <si>
    <t>FC2024W</t>
  </si>
  <si>
    <t>1" THRU WALL OUTLET KIT, 1/2" NPT ON FACE</t>
  </si>
  <si>
    <t>FC2033</t>
  </si>
  <si>
    <t xml:space="preserve">1" COMPRESSED PIPE X 3/4" NPT FEMALE SWIVEL </t>
  </si>
  <si>
    <t>1" COMPRESSED PIPE X 1/2" COMPRESSED TUBING TRANS UNION</t>
  </si>
  <si>
    <t>FC2051</t>
  </si>
  <si>
    <t>1" CROSS FITTING COMPRESSED PIPE</t>
  </si>
  <si>
    <t>1" COMPRESSED PIPE X 3/4" COMPRESSED TUBING TRANS UNION</t>
  </si>
  <si>
    <t>FC2076-10</t>
  </si>
  <si>
    <t>1" COMPRESSED PIPE REPLACEMENT ORING</t>
  </si>
  <si>
    <t>FC2093</t>
  </si>
  <si>
    <t>1" 90 DEGREE REDUCING ELBOW X 1/2" FNPT COMPRESSED PIPE</t>
  </si>
  <si>
    <t>1" COMPRESSED PIPE X 1" COMPRESSED TUBING TRANS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</si>
  <si>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</si>
  <si>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</si>
  <si>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</si>
  <si>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</si>
  <si>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</si>
  <si>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</si>
  <si>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</si>
  <si>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</si>
  <si>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</si>
  <si>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</si>
  <si>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</si>
  <si>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</si>
  <si>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</si>
  <si>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</si>
  <si>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</si>
  <si>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</si>
  <si>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</si>
  <si>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</si>
  <si>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</si>
  <si>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</si>
  <si>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</si>
  <si>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</si>
  <si>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</si>
  <si>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</si>
  <si>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</si>
  <si>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</si>
  <si>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</si>
  <si>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</si>
  <si>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</si>
  <si>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</si>
  <si>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</si>
  <si>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</si>
  <si>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</si>
  <si>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</si>
  <si>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</si>
  <si>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</si>
  <si>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</si>
  <si>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</si>
  <si>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</si>
  <si>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</si>
  <si>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</si>
  <si>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</si>
  <si>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</si>
  <si>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</si>
  <si>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</si>
  <si>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</si>
  <si>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</si>
  <si>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</si>
  <si>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</si>
  <si>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</si>
  <si>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</si>
  <si>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</si>
  <si>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</si>
  <si>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</si>
  <si>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</si>
  <si>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</si>
  <si>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</si>
  <si>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</si>
  <si>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</si>
  <si>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</si>
  <si>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</si>
  <si>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</si>
  <si>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</si>
  <si>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</si>
  <si>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</si>
  <si>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</si>
  <si>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</si>
  <si>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</si>
  <si>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</si>
  <si>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</si>
  <si>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</si>
  <si>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</si>
  <si>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</si>
  <si>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</si>
  <si>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</si>
  <si>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</si>
  <si>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</si>
  <si>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</si>
  <si>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</si>
  <si>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</si>
  <si>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</si>
  <si>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</si>
  <si>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</si>
  <si>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</si>
  <si>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</si>
  <si>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</si>
  <si>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</si>
  <si>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</si>
  <si>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</si>
  <si>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</si>
  <si>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</si>
  <si>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</si>
  <si>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</si>
  <si>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</si>
  <si>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</si>
  <si>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</si>
  <si>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</si>
  <si>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</si>
  <si>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</si>
  <si>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</si>
  <si>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</si>
  <si>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</si>
  <si>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</si>
  <si>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</si>
  <si>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</si>
  <si>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</si>
  <si>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</si>
  <si>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</si>
  <si>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</si>
  <si>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</si>
  <si>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</si>
  <si>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</si>
  <si>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</si>
  <si>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</si>
  <si>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</si>
  <si>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</si>
  <si>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</si>
  <si>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</si>
  <si>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</si>
  <si>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</si>
  <si>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</si>
  <si>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</si>
  <si>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</si>
  <si>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</si>
  <si>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</si>
  <si>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</si>
  <si>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</si>
  <si>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</si>
  <si>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</si>
  <si>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</si>
  <si>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</si>
  <si>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</si>
  <si>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</si>
  <si>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</si>
  <si>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</si>
  <si>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</si>
  <si>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</si>
  <si>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</si>
  <si>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</si>
  <si>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</si>
  <si>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</si>
  <si>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</si>
  <si>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</si>
  <si>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</si>
  <si>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</si>
  <si>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</si>
  <si>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</si>
  <si>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</si>
  <si>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</si>
  <si>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</si>
  <si>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</si>
  <si>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</si>
  <si>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</si>
  <si>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</si>
  <si>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</si>
  <si>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</si>
  <si>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</si>
  <si>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</si>
  <si>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</si>
  <si>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</si>
  <si>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</si>
  <si>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</si>
  <si>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</si>
  <si>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>4" INLINE VALVE-MUST INCLUDE (2) FLANGES AND BOLTS</t>
  </si>
  <si>
    <t>FC8900</t>
  </si>
  <si>
    <t>4" FLANGE, ANSI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</si>
  <si>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</si>
  <si>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</si>
  <si>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</si>
  <si>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</si>
  <si>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</si>
  <si>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</si>
  <si>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</si>
  <si>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</si>
  <si>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</si>
  <si>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</si>
  <si>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FI0028</t>
  </si>
  <si>
    <t>3" FASTPIPE STRUT CLAMP</t>
  </si>
  <si>
    <t>FI0030</t>
  </si>
  <si>
    <t>3" HANGER - FOR 3/8-16 THREADED ROD</t>
  </si>
  <si>
    <t>FI0031</t>
  </si>
  <si>
    <t>4" HANGER - FOR 3/8-16 THREADED ROD</t>
  </si>
  <si>
    <t>FI0032</t>
  </si>
  <si>
    <t>6" HANGER - FOR 1/2"-13 THREADED ROD</t>
  </si>
  <si>
    <t>FI0035</t>
  </si>
  <si>
    <t>4" TUBING, STRUT CUSHION CLAMP  4.00 O.D.   FASTPIPE 4</t>
  </si>
  <si>
    <t>FI0040</t>
  </si>
  <si>
    <t>6" TUBING, STRUT CUSHION CLAMP  6.00 O.D.   FASTPIPE 6</t>
  </si>
  <si>
    <t>FI0146</t>
  </si>
  <si>
    <t xml:space="preserve">3" TOOL KIT FASTPIPE INDUSTRIAL </t>
  </si>
  <si>
    <t>FI0148</t>
  </si>
  <si>
    <t>PIPE CUTTER 2"x3-1/2", non returnable</t>
  </si>
  <si>
    <t>FI0149</t>
  </si>
  <si>
    <t>MANUAL PIPE CUTTER 4" THRU 6", non returnable</t>
  </si>
  <si>
    <t>FI0153</t>
  </si>
  <si>
    <t>DEBUR TOOL 3",  ELECT DRILL REQ, KIT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</si>
  <si>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</si>
  <si>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</si>
  <si>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</si>
  <si>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</si>
  <si>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</si>
  <si>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2 INCHES LONG FASTPIPE BLUE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</si>
  <si>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</si>
  <si>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</si>
  <si>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</si>
  <si>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</si>
  <si>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</si>
  <si>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</si>
  <si>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</si>
  <si>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</si>
  <si>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</si>
  <si>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</si>
  <si>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</si>
  <si>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</si>
  <si>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</si>
  <si>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</si>
  <si>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</si>
  <si>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</si>
  <si>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</si>
  <si>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</si>
  <si>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</si>
  <si>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</si>
  <si>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</si>
  <si>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</si>
  <si>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</si>
  <si>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</si>
  <si>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</si>
  <si>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</si>
  <si>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</si>
  <si>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</si>
  <si>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</si>
  <si>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    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</si>
  <si>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</si>
  <si>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</si>
  <si>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</si>
  <si>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</si>
  <si>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</si>
  <si>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</si>
  <si>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</si>
  <si>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</si>
  <si>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FI7863</t>
  </si>
  <si>
    <t>3" ALUMINUM PIPE (7' 6") FASTPIPE EACH, BLUE,   non returnable</t>
  </si>
  <si>
    <t>FI7900</t>
  </si>
  <si>
    <t>3" FLANGE FASTPIPE  COMPRESSION X FLANGE   4 HOLE, 7-1/2" OD, ANSI 150#</t>
  </si>
  <si>
    <t>FI7905</t>
  </si>
  <si>
    <t>3" FASTPIPE FLANGE GASKET AND BOLT SET</t>
  </si>
  <si>
    <t>FI8000</t>
  </si>
  <si>
    <t>4"  ALUMINUM TUBING 19 FT 2 INCHES LONG FASTPIPE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</si>
  <si>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</si>
  <si>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</si>
  <si>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</si>
  <si>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</si>
  <si>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</si>
  <si>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</si>
  <si>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</si>
  <si>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</si>
  <si>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</si>
  <si>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</si>
  <si>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</si>
  <si>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</si>
  <si>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FI8210C</t>
  </si>
  <si>
    <t>4" SADDLE DROP REPLACEMENT GASKET  COMPRESSED PIPE</t>
  </si>
  <si>
    <t>FI8221</t>
  </si>
  <si>
    <t>4" UNION PLUG X 2" FEMALE NPT FASTPIPE INDUSTRIAL NEEDS(1) FI8002 to connect to pipe</t>
  </si>
  <si>
    <t>FI8312</t>
  </si>
  <si>
    <t>4" SADDLE DROP FASTPIPE X 1" FEMALE NPT / or 1" Pipe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</si>
  <si>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</si>
  <si>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</si>
  <si>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</si>
  <si>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</si>
  <si>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</si>
  <si>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</t>
  </si>
  <si>
    <t>FI8905</t>
  </si>
  <si>
    <t>4" FASTPIPE FLANGE GASKET AND BOLT SET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</si>
  <si>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</si>
  <si>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</si>
  <si>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</si>
  <si>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</si>
  <si>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</si>
  <si>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</si>
  <si>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</si>
  <si>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</si>
  <si>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</si>
  <si>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</si>
  <si>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</si>
  <si>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</si>
  <si>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FI9020</t>
  </si>
  <si>
    <t>PRESS TOOL 3/4"-2"  LUGGING FP INDUSTRIAL 4" &amp; 6" PIPE</t>
  </si>
  <si>
    <t>FI9020-RB</t>
  </si>
  <si>
    <t>REPLACEMENT BATTERY FOR FI9020 LUGGING TOOL</t>
  </si>
  <si>
    <t>FI9021</t>
  </si>
  <si>
    <t xml:space="preserve">LUG TOOL JAW SET,  4" and 6" FASTPIPE INDUSTRIAL, 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</si>
  <si>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</si>
  <si>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</si>
  <si>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</si>
  <si>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</si>
  <si>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</si>
  <si>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</si>
  <si>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</si>
  <si>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</si>
  <si>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</si>
  <si>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</si>
  <si>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</si>
  <si>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</si>
  <si>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</si>
  <si>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</si>
  <si>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</si>
  <si>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</si>
  <si>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</si>
  <si>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</si>
  <si>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</si>
  <si>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</si>
  <si>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</si>
  <si>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</si>
  <si>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</si>
  <si>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</si>
  <si>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</si>
  <si>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</si>
  <si>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</si>
  <si>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</si>
  <si>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</si>
  <si>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</si>
  <si>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</si>
  <si>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</si>
  <si>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</si>
  <si>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</si>
  <si>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</si>
  <si>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</si>
  <si>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</si>
  <si>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</si>
  <si>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</si>
  <si>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</si>
  <si>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</si>
  <si>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</si>
  <si>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</si>
  <si>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</si>
  <si>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</si>
  <si>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</si>
  <si>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</si>
  <si>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</si>
  <si>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</si>
  <si>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</si>
  <si>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</si>
  <si>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</si>
  <si>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</si>
  <si>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</si>
  <si>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</si>
  <si>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</si>
  <si>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</si>
  <si>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</si>
  <si>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</si>
  <si>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</si>
  <si>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</si>
  <si>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</si>
  <si>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</si>
  <si>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</si>
  <si>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</si>
  <si>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</si>
  <si>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</si>
  <si>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</si>
  <si>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</si>
  <si>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</si>
  <si>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</si>
  <si>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</si>
  <si>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</si>
  <si>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</si>
  <si>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K3000</t>
  </si>
  <si>
    <t>discontinued  AUTO TIRE INFLATOR, LITHIUM RECHARGEABLE</t>
  </si>
  <si>
    <t>K3001</t>
  </si>
  <si>
    <t>REPLACEMENT CHARGER FOR K3000</t>
  </si>
  <si>
    <t>K3015</t>
  </si>
  <si>
    <t>AUTO FILL TIRE INFLATOR</t>
  </si>
  <si>
    <t>K3020</t>
  </si>
  <si>
    <t>AUTO TIRE INFLATOR  +20 PSI OVERFILL OPTION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</si>
  <si>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</si>
  <si>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</si>
  <si>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</si>
  <si>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</si>
  <si>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</si>
  <si>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</si>
  <si>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</si>
  <si>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</si>
  <si>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</si>
  <si>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</si>
  <si>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</si>
  <si>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</si>
  <si>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</si>
  <si>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</si>
  <si>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</si>
  <si>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</si>
  <si>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</si>
  <si>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</si>
  <si>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</si>
  <si>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</si>
  <si>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</si>
  <si>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</si>
  <si>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</si>
  <si>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</si>
  <si>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</si>
  <si>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</si>
  <si>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</si>
  <si>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</si>
  <si>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</si>
  <si>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</si>
  <si>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</si>
  <si>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</si>
  <si>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</si>
  <si>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</si>
  <si>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</si>
  <si>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</si>
  <si>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</si>
  <si>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</si>
  <si>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</si>
  <si>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</si>
  <si>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</si>
  <si>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</si>
  <si>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</si>
  <si>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</si>
  <si>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</si>
  <si>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</si>
  <si>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</si>
  <si>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</si>
  <si>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</si>
  <si>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</si>
  <si>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</si>
  <si>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</si>
  <si>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</si>
  <si>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</si>
  <si>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</si>
  <si>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</si>
  <si>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</si>
  <si>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</si>
  <si>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</si>
  <si>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</si>
  <si>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</si>
  <si>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</si>
  <si>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</si>
  <si>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</si>
  <si>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</si>
  <si>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</si>
  <si>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</si>
  <si>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</si>
  <si>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</si>
  <si>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</si>
  <si>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</si>
  <si>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</si>
  <si>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</si>
  <si>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</si>
  <si>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</si>
  <si>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</si>
  <si>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</si>
  <si>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</si>
  <si>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</si>
  <si>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</si>
  <si>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</si>
  <si>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</si>
  <si>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</si>
  <si>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</si>
  <si>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</si>
  <si>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</si>
  <si>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</si>
  <si>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</si>
  <si>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</si>
  <si>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</si>
  <si>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</si>
  <si>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</si>
  <si>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</si>
  <si>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</si>
  <si>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K93219</t>
  </si>
  <si>
    <t>1" INLINE REGULATOR WITH GAUGE AND MOUNT BRACKET</t>
  </si>
  <si>
    <t>K94200</t>
  </si>
  <si>
    <t xml:space="preserve">do not sell    2" NPT REGULATOR  AR-20    </t>
  </si>
  <si>
    <t>K96050</t>
  </si>
  <si>
    <t>1/2" VERTICAL FILTER REGULATOR UNIT WITH GAUGE,  1/2" NPT PORTS</t>
  </si>
  <si>
    <t>K96075</t>
  </si>
  <si>
    <t>3/4" VERTICAL FILTER REGULATOR UNIT WITH GAUGE,  3/4"  NPT PORTS</t>
  </si>
  <si>
    <t>M3800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</si>
  <si>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</si>
  <si>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</si>
  <si>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</si>
  <si>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</si>
  <si>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</si>
  <si>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</si>
  <si>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</si>
  <si>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M38120</t>
  </si>
  <si>
    <t>1/2" MASTER KIT NAPA,  120 FT OF TUBING, 3 AIR OUTLETS</t>
  </si>
  <si>
    <t>M3820</t>
  </si>
  <si>
    <t>1/2" MAXLINE MANIFOLD KIT</t>
  </si>
  <si>
    <t>M38220</t>
  </si>
  <si>
    <t>MANIFOLD BLOCK ONLY 3/8" PORTS, MAXLINE LONG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</si>
  <si>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</si>
  <si>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</si>
  <si>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</si>
  <si>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</si>
  <si>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</si>
  <si>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</si>
  <si>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</si>
  <si>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</si>
  <si>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</si>
  <si>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</si>
  <si>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</si>
  <si>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</si>
  <si>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</si>
  <si>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</si>
  <si>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</si>
  <si>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</si>
  <si>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</si>
  <si>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</si>
  <si>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</si>
  <si>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</si>
  <si>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M6580</t>
  </si>
  <si>
    <t>1" MAXLINE MASTER KIT  300 FT</t>
  </si>
  <si>
    <t>M7500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</si>
  <si>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</si>
  <si>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</si>
  <si>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</si>
  <si>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</si>
  <si>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</si>
  <si>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</si>
  <si>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</si>
  <si>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</si>
  <si>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</si>
  <si>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</si>
  <si>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</si>
  <si>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</si>
  <si>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</si>
  <si>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M75120</t>
  </si>
  <si>
    <t>3/4"  MASTER KIT NAPA,  120 FT OF TUBING, 3 AIR OUTLETS</t>
  </si>
  <si>
    <t>M7580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</si>
  <si>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</si>
  <si>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</si>
  <si>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</si>
  <si>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</si>
  <si>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</si>
  <si>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M8002</t>
  </si>
  <si>
    <t>1/2" MAXLINE X 1/2" MALE NPT STRAIGHT FITTING</t>
  </si>
  <si>
    <t>M8002P</t>
  </si>
  <si>
    <t>1/2" MAXLINE X 1/2" MALE NPT STRAIGHT FITTING CLAMSHELL</t>
  </si>
  <si>
    <t>M8003</t>
  </si>
  <si>
    <t>3/4" MAXLINE X 3/4" MALE NPT FITTING</t>
  </si>
  <si>
    <t>M8003P</t>
  </si>
  <si>
    <t>3/4" MAXLINE X 3/4" MALE NPT FITTING CLAMSHELL</t>
  </si>
  <si>
    <t>M8004</t>
  </si>
  <si>
    <t>1" MAXLINE X 1" MALE NPT STRAIGHT FITTING</t>
  </si>
  <si>
    <t>M8005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</si>
  <si>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</si>
  <si>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</si>
  <si>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</si>
  <si>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</si>
  <si>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</si>
  <si>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</si>
  <si>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</si>
  <si>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</si>
  <si>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</si>
  <si>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</si>
  <si>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</si>
  <si>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M8010</t>
  </si>
  <si>
    <t>1/2"  EQUAL TEE MAXLINE</t>
  </si>
  <si>
    <t>M8010P</t>
  </si>
  <si>
    <t>1/2"  EQUAL TEE MAXLINE CLAMSHELL</t>
  </si>
  <si>
    <t>M8011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</si>
  <si>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</si>
  <si>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</si>
  <si>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</si>
  <si>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</si>
  <si>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</si>
  <si>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</si>
  <si>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</si>
  <si>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</si>
  <si>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</si>
  <si>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</si>
  <si>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</si>
  <si>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</si>
  <si>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</si>
  <si>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</si>
  <si>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</si>
  <si>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</si>
  <si>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</si>
  <si>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</si>
  <si>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</si>
  <si>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</si>
  <si>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</si>
  <si>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</si>
  <si>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</si>
  <si>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</si>
  <si>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</si>
  <si>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</si>
  <si>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</si>
  <si>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</si>
  <si>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</si>
  <si>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</si>
  <si>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</si>
  <si>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</si>
  <si>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</si>
  <si>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</si>
  <si>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</si>
  <si>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</si>
  <si>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</si>
  <si>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</si>
  <si>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</si>
  <si>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</si>
  <si>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</si>
  <si>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</si>
  <si>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</si>
  <si>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</si>
  <si>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</si>
  <si>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</si>
  <si>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</si>
  <si>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</si>
  <si>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</si>
  <si>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</si>
  <si>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</si>
  <si>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</si>
  <si>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</si>
  <si>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</si>
  <si>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</si>
  <si>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</si>
  <si>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</si>
  <si>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</si>
  <si>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</si>
  <si>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</si>
  <si>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</si>
  <si>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</si>
  <si>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</si>
  <si>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</si>
  <si>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</si>
  <si>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</si>
  <si>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</si>
  <si>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</si>
  <si>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</si>
  <si>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</si>
  <si>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</si>
  <si>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</si>
  <si>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</si>
  <si>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</si>
  <si>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</si>
  <si>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</si>
  <si>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</si>
  <si>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</si>
  <si>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</si>
  <si>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</si>
  <si>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</si>
  <si>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</si>
  <si>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</si>
  <si>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</si>
  <si>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</si>
  <si>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</si>
  <si>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</si>
  <si>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</si>
  <si>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</si>
  <si>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</si>
  <si>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</si>
  <si>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</si>
  <si>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</si>
  <si>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</si>
  <si>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</si>
  <si>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</si>
  <si>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</si>
  <si>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</si>
  <si>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</si>
  <si>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</si>
  <si>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</si>
  <si>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</si>
  <si>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</si>
  <si>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</si>
  <si>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</si>
  <si>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</si>
  <si>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</si>
  <si>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</si>
  <si>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</si>
  <si>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</si>
  <si>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</si>
  <si>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</si>
  <si>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</si>
  <si>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</si>
  <si>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</si>
  <si>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</si>
  <si>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</si>
  <si>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</si>
  <si>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</si>
  <si>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</si>
  <si>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</si>
  <si>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</si>
  <si>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</si>
  <si>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</si>
  <si>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</si>
  <si>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</si>
  <si>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</si>
  <si>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M81010-THRU</t>
  </si>
  <si>
    <t>M81010 MAXLINE BLOCK WITH 1/2 FEMALE NPT BOTH ENDS</t>
  </si>
  <si>
    <t>M8101V</t>
  </si>
  <si>
    <t>1/2" MAXLINE SINGLE PORT OUTLET WITH SHUTOFF, 1/2" NPT PORT</t>
  </si>
  <si>
    <t>M8200</t>
  </si>
  <si>
    <t>1/2" MAXLINE MULTI PORT OUTLET,1/2" NPT PORT (4X)</t>
  </si>
  <si>
    <t>M8200V</t>
  </si>
  <si>
    <t>1/2" MAXLINE MULTI PORT OUTLET  WITH SHUTOFF, 1/2" NPT PORT (4X)</t>
  </si>
  <si>
    <t>M8201</t>
  </si>
  <si>
    <t>3/4" MAXLINE MULTI PORT OUTLET, 1/2" NPT PORT (4X)</t>
  </si>
  <si>
    <t>M8201V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</si>
  <si>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</si>
  <si>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</si>
  <si>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</si>
  <si>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</si>
  <si>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</si>
  <si>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</si>
  <si>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</si>
  <si>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</si>
  <si>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</si>
  <si>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</si>
  <si>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</si>
  <si>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M8549</t>
  </si>
  <si>
    <t>2" MAXLINE CRIMP SLEEVE</t>
  </si>
  <si>
    <t>2" MAXLINE CUTTER, non returnable</t>
  </si>
  <si>
    <t>2" MAXLINE ORING</t>
  </si>
  <si>
    <t>M8590</t>
  </si>
  <si>
    <t>2" MAXLINE HYDRAULIC CRIMPING TOOL,    non returnable</t>
  </si>
  <si>
    <t>2" MAXLINE CRIMP HEAD, WITH ALUMINUM EXPANDER PLUG</t>
  </si>
  <si>
    <t>M8592</t>
  </si>
  <si>
    <t>2" MAXLINE CRIMP HEAD</t>
  </si>
  <si>
    <t>2" MAXLINE DEBURR TOOL, non returnable</t>
  </si>
  <si>
    <t>M8596</t>
  </si>
  <si>
    <t>2" MAXLINE INSTALLATION EXPANDER PLUG  non returnable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</si>
  <si>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</si>
  <si>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</si>
  <si>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</si>
  <si>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</si>
  <si>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</si>
  <si>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</si>
  <si>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</si>
  <si>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</si>
  <si>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</si>
  <si>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</si>
  <si>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</si>
  <si>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</si>
  <si>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</si>
  <si>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</si>
  <si>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</si>
  <si>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</si>
  <si>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</si>
  <si>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</si>
  <si>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</si>
  <si>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</si>
  <si>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MC0164</t>
  </si>
  <si>
    <t xml:space="preserve">JAWS 1/2" COMPRESSED PIPE </t>
  </si>
  <si>
    <t>MC0165</t>
  </si>
  <si>
    <t>MC0166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</si>
  <si>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</si>
  <si>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</si>
  <si>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</si>
  <si>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MC6026-02</t>
  </si>
  <si>
    <t>MCMASTER ONLY  MAXLINE 1/2 TUBING X 2 FT WITH DEBUR TOOL AND INSTRUCTION SHEET *ADD WARNING LABEL*</t>
  </si>
  <si>
    <t>MC6026-05</t>
  </si>
  <si>
    <t>MCMASTER ONLY MAXLINE 1/2 TUBING X 5 FT WITH DEBUR TOOL AND INSTRUCTION SHEET *ADD WARNING LABEL*</t>
  </si>
  <si>
    <t>MC6026-10</t>
  </si>
  <si>
    <t>MCMASTER ONLY MAXLINE 1/2 TUBING X 10 FT WITH DEBUR TOOL AND INSTRUCTION SHEET *ADD WARNING LABEL*</t>
  </si>
  <si>
    <t>MC6026-15</t>
  </si>
  <si>
    <t>MCMASTER ONLY MAXLINE 1/2 TUBING X 15 FT WITH DEBUR TOOL AND INSTRUCTION SHEET *ADD WARNING LABEL*</t>
  </si>
  <si>
    <t>MC6026-25</t>
  </si>
  <si>
    <t>MCMASTER ONLY MAXLINE 1/2 TUBING X 25 FT WITH DEBUR TOOL AND INSTRUCTION SHEET *ADD WARNING LABEL*</t>
  </si>
  <si>
    <t>MC6030-02</t>
  </si>
  <si>
    <t>MCMASTER ONLY MAXLINE 3/4 TUBING X 2 FT WITH DEBUR TOOL AND INSTRUCTION SHEET *ADD WARNING LABEL*</t>
  </si>
  <si>
    <t>MC6030-05</t>
  </si>
  <si>
    <t>MCMASTER ONLY MAXLINE 3/4 TUBING X 5 FT WITH DEBUR TOOL AND INSTRUCTION SHEET *ADD WARNING LABEL*</t>
  </si>
  <si>
    <t>MC6030-10</t>
  </si>
  <si>
    <t>MCMASTER ONLY MAXLINE 3/4 TUBING X 10 FT WITH DEBUR TOOL AND INSTRUCTION SHEET *ADD WARNING LABEL*</t>
  </si>
  <si>
    <t>MC6030-15</t>
  </si>
  <si>
    <t>MCMASTER ONLY MAXLINE 3/4 TUBING X 15 FT WITH DEBUR TOOL AND INSTRUCTION SHEET *ADD WARNING LABEL*</t>
  </si>
  <si>
    <t>MC6030-25</t>
  </si>
  <si>
    <t>MCMASTER ONLY MAXLINE 3/4 TUBING X 25 FT WITH DEBUR TOOL AND INSTRUCTION SHEET *ADD WARNING LABEL*</t>
  </si>
  <si>
    <t>MC6032-02</t>
  </si>
  <si>
    <t>MCMASTER ONLY MAXLINE 1" TUBING X 2 FT WITH DEBUR TOOL AND INSTRUCTION SHEET *ADD WARNING LABEL*</t>
  </si>
  <si>
    <t>MC6032-05</t>
  </si>
  <si>
    <t>MCMASTER ONLY MAXLINE 1" TUBING X 5 FT WITH DEBUR TOOL AND INSTRUCTION SHEET *ADD WARNING LABEL*</t>
  </si>
  <si>
    <t>MC6032-10</t>
  </si>
  <si>
    <t>MCMASTER ONLY MAXLINE 1" TUBING X 10 FT WITH DEBUR TOOL AND INSTRUCTION SHEET *ADD WARNING LABEL*</t>
  </si>
  <si>
    <t>MC6032-15</t>
  </si>
  <si>
    <t>MCMASTER ONLY MAXLINE 1" TUBING X 15 FT WITH DEBUR TOOL AND INSTRUCTION SHEET *ADD WARNING LABEL*</t>
  </si>
  <si>
    <t>MC6032-25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</si>
  <si>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</si>
  <si>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</si>
  <si>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</si>
  <si>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</si>
  <si>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</si>
  <si>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</si>
  <si>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</si>
  <si>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</si>
  <si>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</si>
  <si>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</si>
  <si>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</si>
  <si>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</si>
  <si>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</si>
  <si>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</si>
  <si>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</si>
  <si>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</si>
  <si>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</si>
  <si>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</si>
  <si>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</si>
  <si>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</si>
  <si>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</si>
  <si>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</si>
  <si>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</si>
  <si>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</si>
  <si>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</si>
  <si>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</si>
  <si>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</si>
  <si>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</si>
  <si>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</si>
  <si>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</si>
  <si>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</si>
  <si>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</si>
  <si>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</si>
  <si>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</si>
  <si>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</si>
  <si>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</si>
  <si>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</si>
  <si>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</si>
  <si>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</si>
  <si>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</si>
  <si>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</si>
  <si>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</si>
  <si>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</si>
  <si>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</si>
  <si>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</si>
  <si>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</si>
  <si>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</si>
  <si>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</si>
  <si>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</si>
  <si>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</si>
  <si>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</si>
  <si>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</si>
  <si>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</si>
  <si>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</si>
  <si>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</si>
  <si>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MDD250</t>
  </si>
  <si>
    <t>1/4" MINI DISPOSABLE INLINE DESICCANT  DRYER, 2 PK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</si>
  <si>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</si>
  <si>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</si>
  <si>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</si>
  <si>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</si>
  <si>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</si>
  <si>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</si>
  <si>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MHTV-100</t>
  </si>
  <si>
    <t>HOLDING TANK VENT FILTER, 5/8", 3/4", 1", 1-1/2"</t>
  </si>
  <si>
    <t>MKON-155-KIT</t>
  </si>
  <si>
    <t>RNC DRYER ELEMENT KIT</t>
  </si>
  <si>
    <t>MKON-405-KIT</t>
  </si>
  <si>
    <t>MKON-55-KIT</t>
  </si>
  <si>
    <t>MKON-65-KIT</t>
  </si>
  <si>
    <t>MKON-75-KIT</t>
  </si>
  <si>
    <t>MKO-US-90-KIT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</si>
  <si>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</si>
  <si>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</si>
  <si>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</si>
  <si>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</si>
  <si>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</si>
  <si>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</si>
  <si>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</si>
  <si>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</si>
  <si>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</si>
  <si>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</si>
  <si>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</si>
  <si>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</si>
  <si>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</si>
  <si>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</si>
  <si>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</si>
  <si>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</si>
  <si>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</si>
  <si>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</si>
  <si>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</si>
  <si>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</si>
  <si>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</si>
  <si>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</si>
  <si>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</si>
  <si>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</si>
  <si>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MMR-120-150-115V</t>
  </si>
  <si>
    <t>REGENERATIVE, MODULAR, 120 CFM, 1-1/2", 115V</t>
  </si>
  <si>
    <t>MMR-240-150-115V</t>
  </si>
  <si>
    <t>REGENERATIVE, MODULAR, 240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</si>
  <si>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</si>
  <si>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</si>
  <si>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</si>
  <si>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</si>
  <si>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</si>
  <si>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</si>
  <si>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</si>
  <si>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</si>
  <si>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</si>
  <si>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</si>
  <si>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</si>
  <si>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</si>
  <si>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</si>
  <si>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</si>
  <si>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</si>
  <si>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</si>
  <si>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</si>
  <si>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</si>
  <si>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</si>
  <si>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</si>
  <si>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</si>
  <si>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</si>
  <si>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</si>
  <si>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</si>
  <si>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</si>
  <si>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</si>
  <si>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</si>
  <si>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</si>
  <si>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</si>
  <si>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</si>
  <si>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</si>
  <si>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</si>
  <si>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</si>
  <si>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</si>
  <si>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</si>
  <si>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</si>
  <si>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</si>
  <si>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</si>
  <si>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</si>
  <si>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</si>
  <si>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</si>
  <si>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</si>
  <si>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</si>
  <si>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</si>
  <si>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</si>
  <si>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</si>
  <si>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</si>
  <si>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</si>
  <si>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</si>
  <si>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</si>
  <si>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</si>
  <si>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</si>
  <si>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</si>
  <si>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PCA250</t>
  </si>
  <si>
    <t>PAINTERS CLIP ASSEMBLY, NON STATIC HOSE, REGULATOR AND DRYER</t>
  </si>
  <si>
    <t>R-01045</t>
  </si>
  <si>
    <t>ELECTRIC CORD REEL 16 GA X 45 FT, WITH SWIVEL, LEAD IN CORD (3 FT), RATED 10 AMPS AT 120 VOLTS</t>
  </si>
  <si>
    <t>R-03050</t>
  </si>
  <si>
    <t>HOSE REEL,  3/8 X 50 FT, 1/2" INLET X 1/4" NPT OUTLET,  BLUE, DUAL ARM, ALL METAL, RAPIDAIR</t>
  </si>
  <si>
    <t>R-03050BR</t>
  </si>
  <si>
    <t>HOSE REEL, 3/8" X 50 FT 1/2" INLET X 1/4" NPT OUTLET,  BLACK W/ RED HOSE, DUAL ARM, ALL METAL</t>
  </si>
  <si>
    <t>R-03075</t>
  </si>
  <si>
    <t>HOSE REEL,  3/8 X 75 FT, 1/2" INLET X 1/4" NPT OUTLET,  BLUE, DUAL ARM, ALL METAL, RAPIDAIR</t>
  </si>
  <si>
    <t>R-03075BR</t>
  </si>
  <si>
    <t>HOSE REEL, 3/8 X 75 FT, 1/2" INLET X 1/4" NPT OUTLET,  BLACK W/ RED HOSE, DUAL ARM, ALL METAL</t>
  </si>
  <si>
    <t>R-05050</t>
  </si>
  <si>
    <t>HOSE REEL,  1/2 X 50 FT, 1/2" INLET X 1/2" NPT OUTLET,  BLUE, DUAL ARM, ALL METAL, RAPIDAIR</t>
  </si>
  <si>
    <t>R-05050BR</t>
  </si>
  <si>
    <t>R-05100</t>
  </si>
  <si>
    <t>HOSE REEL, 1/2 X 100 FT, 1/2" INLET X 1/2" NPT OUTLET,  BLUE, RAPIDAIR **SHIP  LTL ONLY **</t>
  </si>
  <si>
    <t>RA23001</t>
  </si>
  <si>
    <t>BLOW GUN + 20FT COIL HOSE + SAFETY COUPLER</t>
  </si>
  <si>
    <t>RA23002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</si>
  <si>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</si>
  <si>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</si>
  <si>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</si>
  <si>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</si>
  <si>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</si>
  <si>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</si>
  <si>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</si>
  <si>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</si>
  <si>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</si>
  <si>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</si>
  <si>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</si>
  <si>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</si>
  <si>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</si>
  <si>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</si>
  <si>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</si>
  <si>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</si>
  <si>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</si>
  <si>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</si>
  <si>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</si>
  <si>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</si>
  <si>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</si>
  <si>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</si>
  <si>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</si>
  <si>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</si>
  <si>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</si>
  <si>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</si>
  <si>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</si>
  <si>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</si>
  <si>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</si>
  <si>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</si>
  <si>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</si>
  <si>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</si>
  <si>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</si>
  <si>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</si>
  <si>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</si>
  <si>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</si>
  <si>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</si>
  <si>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</si>
  <si>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</si>
  <si>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</si>
  <si>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R-SB03050</t>
  </si>
  <si>
    <t>SWIVEL BRACKET FOR R-03050</t>
  </si>
  <si>
    <t>R-SB05050</t>
  </si>
  <si>
    <t>SWIVEL BRACKET FOR R-05050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</si>
  <si>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</si>
  <si>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</si>
  <si>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</si>
  <si>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</si>
  <si>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</si>
  <si>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</si>
  <si>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</si>
  <si>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RST-1003071</t>
  </si>
  <si>
    <t>BRACKETS,WALL MOUNT FOR RST DRYER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</si>
  <si>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</si>
  <si>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</si>
  <si>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</si>
  <si>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</si>
  <si>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</si>
  <si>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</si>
  <si>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</si>
  <si>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</si>
  <si>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</si>
  <si>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</si>
  <si>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</si>
  <si>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</si>
  <si>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</si>
  <si>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</si>
  <si>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</si>
  <si>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</si>
  <si>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</si>
  <si>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</si>
  <si>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</si>
  <si>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</si>
  <si>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</si>
  <si>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</si>
  <si>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</si>
  <si>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</si>
  <si>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</si>
  <si>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</si>
  <si>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</si>
  <si>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</si>
  <si>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</si>
  <si>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</si>
  <si>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</si>
  <si>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</si>
  <si>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</si>
  <si>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</si>
  <si>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</si>
  <si>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</si>
  <si>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</si>
  <si>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</si>
  <si>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</si>
  <si>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</si>
  <si>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</si>
  <si>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</si>
  <si>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</si>
  <si>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</si>
  <si>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</si>
  <si>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</si>
  <si>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</si>
  <si>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</si>
  <si>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</si>
  <si>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</si>
  <si>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</si>
  <si>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</si>
  <si>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</si>
  <si>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</si>
  <si>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</si>
  <si>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</si>
  <si>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</si>
  <si>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</si>
  <si>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</si>
  <si>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</si>
  <si>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</si>
  <si>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</si>
  <si>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</si>
  <si>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</si>
  <si>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</si>
  <si>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</si>
  <si>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</si>
  <si>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</si>
  <si>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</si>
  <si>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</si>
  <si>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</si>
  <si>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</si>
  <si>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</si>
  <si>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</si>
  <si>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</si>
  <si>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</si>
  <si>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</si>
  <si>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</si>
  <si>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</si>
  <si>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</si>
  <si>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</si>
  <si>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</si>
  <si>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</si>
  <si>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</si>
  <si>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</si>
  <si>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</si>
  <si>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VAIR-150</t>
  </si>
  <si>
    <t>VAIR-150REK</t>
  </si>
  <si>
    <t>REPLACEMENT ELEMENTS (3) FOR COM-1000K</t>
  </si>
  <si>
    <t>VAIR-150REK-3M</t>
  </si>
  <si>
    <t>REPLACEMENT ELEMENTS (3) FOR VAIR-150- 3MONTH SUBSCRIPTION</t>
  </si>
  <si>
    <t>VAIR-150REK-6M</t>
  </si>
  <si>
    <t>REPLACEMENT ELEMENTS (3) for VAIR-150- 6 MONTH SUBSCRIPTION</t>
  </si>
  <si>
    <t>VAIR-150REK-M</t>
  </si>
  <si>
    <t>REPLACEMENT ELEMENTS (3) for VAIR-150- MONTHLY SUBSCRIPTION</t>
  </si>
  <si>
    <t>WMD-1</t>
  </si>
  <si>
    <t>BRACKET, WMD-1 (A)</t>
  </si>
  <si>
    <t>WMD-2</t>
  </si>
  <si>
    <t>BRACKET, WMD-2 (B)</t>
  </si>
  <si>
    <t>WMD-3</t>
  </si>
  <si>
    <t>BRACKET, WMD-3 (C)</t>
  </si>
  <si>
    <t>WMD-4</t>
  </si>
  <si>
    <t>BRACKET, WMD-4 (D)</t>
  </si>
  <si>
    <t>WMD-5</t>
  </si>
  <si>
    <t>BRACKET, WMD-5 (E)</t>
  </si>
  <si>
    <t>XDV-250-115V</t>
  </si>
  <si>
    <t>TIMER CONTROLLED, 1/4", 115V, 250 PSI</t>
  </si>
  <si>
    <t>XDV-250-115V-FBV</t>
  </si>
  <si>
    <t>TIMER CONTROLLED DRAIN, ELECTRIC, 1/2" MALE NPT INLET,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</si>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</sst>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0.000"/>
    <numFmt numFmtId="166" formatCode="####\ ####\ ##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FF0000"/>
      <name val="Calibri"/>
    </font>
    <font>
      <b/>
      <sz val="11.0"/>
      <color theme="1"/>
      <name val="Calibri"/>
    </font>
    <font/>
    <font>
      <sz val="9.0"/>
      <color rgb="FF000000"/>
      <name val="&quot;Google Sans Mono&quot;"/>
    </font>
    <font>
      <sz val="10.0"/>
      <color theme="1"/>
      <name val="Arial"/>
    </font>
    <font>
      <sz val="10.0"/>
      <color theme="1"/>
      <name val="Calibri"/>
    </font>
    <font>
      <sz val="10.0"/>
      <color theme="1"/>
      <name val="Times New Roman"/>
    </font>
    <font>
      <sz val="9.0"/>
      <color theme="1"/>
      <name val="Arial"/>
    </font>
    <font>
      <sz val="11.0"/>
      <color rgb="FF323232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</fills>
  <borders count="4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2" numFmtId="164" xfId="0" applyBorder="1" applyFont="1" applyNumberFormat="1"/>
    <xf borderId="2" fillId="0" fontId="1" numFmtId="0" xfId="0" applyAlignment="1" applyBorder="1" applyFont="1">
      <alignment horizontal="center"/>
    </xf>
    <xf borderId="3" fillId="2" fontId="1" numFmtId="0" xfId="0" applyAlignment="1" applyBorder="1" applyFill="1" applyFont="1">
      <alignment horizontal="left" shrinkToFit="0" wrapText="1"/>
    </xf>
    <xf borderId="4" fillId="2" fontId="1" numFmtId="165" xfId="0" applyAlignment="1" applyBorder="1" applyFont="1" applyNumberFormat="1">
      <alignment horizontal="center"/>
    </xf>
    <xf borderId="5" fillId="0" fontId="3" numFmtId="164" xfId="0" applyBorder="1" applyFont="1" applyNumberFormat="1"/>
    <xf borderId="6" fillId="2" fontId="1" numFmtId="14" xfId="0" applyAlignment="1" applyBorder="1" applyFont="1" applyNumberFormat="1">
      <alignment horizontal="left" shrinkToFit="0" wrapText="1"/>
    </xf>
    <xf borderId="5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6" fillId="3" fontId="1" numFmtId="0" xfId="0" applyAlignment="1" applyBorder="1" applyFill="1" applyFont="1">
      <alignment horizontal="left" shrinkToFit="0" wrapText="1"/>
    </xf>
    <xf borderId="0" fillId="0" fontId="4" numFmtId="0" xfId="0" applyFont="1"/>
    <xf borderId="7" fillId="0" fontId="1" numFmtId="164" xfId="0" applyAlignment="1" applyBorder="1" applyFont="1" applyNumberFormat="1">
      <alignment horizontal="left"/>
    </xf>
    <xf borderId="8" fillId="0" fontId="1" numFmtId="0" xfId="0" applyBorder="1" applyFont="1"/>
    <xf borderId="9" fillId="0" fontId="5" numFmtId="0" xfId="0" applyAlignment="1" applyBorder="1" applyFont="1">
      <alignment horizontal="left" shrinkToFit="0" wrapText="1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0" xfId="0" applyFont="1"/>
    <xf borderId="0" fillId="0" fontId="5" numFmtId="0" xfId="0" applyAlignment="1" applyFont="1">
      <alignment shrinkToFit="0" wrapText="1"/>
    </xf>
    <xf borderId="10" fillId="0" fontId="1" numFmtId="0" xfId="0" applyBorder="1" applyFont="1"/>
    <xf borderId="11" fillId="2" fontId="5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" numFmtId="165" xfId="0" applyAlignment="1" applyBorder="1" applyFont="1" applyNumberFormat="1">
      <alignment horizontal="center"/>
    </xf>
    <xf borderId="15" fillId="0" fontId="1" numFmtId="0" xfId="0" applyBorder="1" applyFont="1"/>
    <xf borderId="16" fillId="2" fontId="1" numFmtId="0" xfId="0" applyBorder="1" applyFont="1"/>
    <xf borderId="17" fillId="0" fontId="1" numFmtId="164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horizontal="center" vertical="center"/>
    </xf>
    <xf borderId="19" fillId="4" fontId="1" numFmtId="1" xfId="0" applyAlignment="1" applyBorder="1" applyFill="1" applyFont="1" applyNumberFormat="1">
      <alignment horizontal="center" vertical="center"/>
    </xf>
    <xf borderId="20" fillId="0" fontId="1" numFmtId="164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horizontal="center"/>
    </xf>
    <xf borderId="21" fillId="0" fontId="1" numFmtId="49" xfId="0" applyAlignment="1" applyBorder="1" applyFont="1" applyNumberFormat="1">
      <alignment shrinkToFit="0" wrapText="1"/>
    </xf>
    <xf borderId="22" fillId="2" fontId="1" numFmtId="165" xfId="0" applyAlignment="1" applyBorder="1" applyFont="1" applyNumberFormat="1">
      <alignment horizontal="center"/>
    </xf>
    <xf borderId="23" fillId="0" fontId="1" numFmtId="0" xfId="0" applyBorder="1" applyFont="1"/>
    <xf borderId="23" fillId="0" fontId="1" numFmtId="164" xfId="0" applyBorder="1" applyFont="1" applyNumberFormat="1"/>
    <xf borderId="0" fillId="5" fontId="7" numFmtId="0" xfId="0" applyAlignment="1" applyFill="1" applyFont="1">
      <alignment horizontal="left"/>
    </xf>
    <xf borderId="24" fillId="2" fontId="1" numFmtId="0" xfId="0" applyBorder="1" applyFont="1"/>
    <xf borderId="23" fillId="0" fontId="1" numFmtId="164" xfId="0" applyAlignment="1" applyBorder="1" applyFont="1" applyNumberFormat="1">
      <alignment horizontal="center" vertical="center"/>
    </xf>
    <xf borderId="25" fillId="0" fontId="1" numFmtId="164" xfId="0" applyAlignment="1" applyBorder="1" applyFont="1" applyNumberFormat="1">
      <alignment horizontal="center" vertical="center"/>
    </xf>
    <xf borderId="26" fillId="4" fontId="1" numFmtId="1" xfId="0" applyAlignment="1" applyBorder="1" applyFont="1" applyNumberFormat="1">
      <alignment horizontal="center" vertical="center"/>
    </xf>
    <xf borderId="27" fillId="0" fontId="1" numFmtId="164" xfId="0" applyAlignment="1" applyBorder="1" applyFont="1" applyNumberFormat="1">
      <alignment horizontal="center" vertical="center"/>
    </xf>
    <xf borderId="23" fillId="0" fontId="1" numFmtId="0" xfId="0" applyAlignment="1" applyBorder="1" applyFont="1">
      <alignment horizontal="center"/>
    </xf>
    <xf borderId="28" fillId="0" fontId="1" numFmtId="49" xfId="0" applyAlignment="1" applyBorder="1" applyFont="1" applyNumberFormat="1">
      <alignment shrinkToFit="0" wrapText="1"/>
    </xf>
    <xf borderId="23" fillId="0" fontId="1" numFmtId="164" xfId="0" applyAlignment="1" applyBorder="1" applyFont="1" applyNumberFormat="1">
      <alignment horizontal="center"/>
    </xf>
    <xf borderId="25" fillId="0" fontId="1" numFmtId="164" xfId="0" applyAlignment="1" applyBorder="1" applyFont="1" applyNumberFormat="1">
      <alignment horizontal="center"/>
    </xf>
    <xf borderId="26" fillId="4" fontId="1" numFmtId="1" xfId="0" applyAlignment="1" applyBorder="1" applyFont="1" applyNumberFormat="1">
      <alignment horizontal="center"/>
    </xf>
    <xf borderId="26" fillId="2" fontId="1" numFmtId="1" xfId="0" applyAlignment="1" applyBorder="1" applyFont="1" applyNumberFormat="1">
      <alignment horizontal="center"/>
    </xf>
    <xf borderId="28" fillId="0" fontId="1" numFmtId="0" xfId="0" applyAlignment="1" applyBorder="1" applyFont="1">
      <alignment shrinkToFit="0" wrapText="1"/>
    </xf>
    <xf borderId="29" fillId="0" fontId="1" numFmtId="0" xfId="0" applyBorder="1" applyFont="1"/>
    <xf borderId="30" fillId="2" fontId="1" numFmtId="0" xfId="0" applyBorder="1" applyFont="1"/>
    <xf borderId="31" fillId="0" fontId="1" numFmtId="164" xfId="0" applyAlignment="1" applyBorder="1" applyFont="1" applyNumberFormat="1">
      <alignment horizontal="center" vertical="center"/>
    </xf>
    <xf borderId="32" fillId="0" fontId="1" numFmtId="164" xfId="0" applyAlignment="1" applyBorder="1" applyFont="1" applyNumberFormat="1">
      <alignment horizontal="center" vertical="center"/>
    </xf>
    <xf borderId="33" fillId="4" fontId="1" numFmtId="1" xfId="0" applyAlignment="1" applyBorder="1" applyFont="1" applyNumberFormat="1">
      <alignment horizontal="center" vertical="center"/>
    </xf>
    <xf borderId="34" fillId="0" fontId="1" numFmtId="164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horizontal="center"/>
    </xf>
    <xf borderId="35" fillId="0" fontId="1" numFmtId="49" xfId="0" applyAlignment="1" applyBorder="1" applyFont="1" applyNumberFormat="1">
      <alignment shrinkToFit="0" wrapText="1"/>
    </xf>
    <xf borderId="36" fillId="2" fontId="5" numFmtId="0" xfId="0" applyBorder="1" applyFont="1"/>
    <xf borderId="16" fillId="2" fontId="1" numFmtId="166" xfId="0" applyAlignment="1" applyBorder="1" applyFont="1" applyNumberFormat="1">
      <alignment horizontal="left" vertical="center"/>
    </xf>
    <xf borderId="21" fillId="0" fontId="1" numFmtId="49" xfId="0" applyAlignment="1" applyBorder="1" applyFont="1" applyNumberFormat="1">
      <alignment shrinkToFit="0" vertical="center" wrapText="1"/>
    </xf>
    <xf borderId="24" fillId="2" fontId="1" numFmtId="166" xfId="0" applyAlignment="1" applyBorder="1" applyFont="1" applyNumberFormat="1">
      <alignment horizontal="left" vertical="center"/>
    </xf>
    <xf borderId="28" fillId="0" fontId="1" numFmtId="49" xfId="0" applyAlignment="1" applyBorder="1" applyFont="1" applyNumberFormat="1">
      <alignment shrinkToFit="0" vertical="center" wrapText="1"/>
    </xf>
    <xf borderId="30" fillId="2" fontId="1" numFmtId="166" xfId="0" applyAlignment="1" applyBorder="1" applyFont="1" applyNumberFormat="1">
      <alignment horizontal="left" vertical="center"/>
    </xf>
    <xf borderId="35" fillId="0" fontId="1" numFmtId="49" xfId="0" applyAlignment="1" applyBorder="1" applyFont="1" applyNumberFormat="1">
      <alignment shrinkToFit="0" vertical="center" wrapText="1"/>
    </xf>
    <xf borderId="26" fillId="0" fontId="1" numFmtId="1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left"/>
    </xf>
    <xf borderId="37" fillId="2" fontId="5" numFmtId="0" xfId="0" applyBorder="1" applyFont="1"/>
    <xf borderId="38" fillId="0" fontId="6" numFmtId="0" xfId="0" applyBorder="1" applyFont="1"/>
    <xf borderId="39" fillId="0" fontId="6" numFmtId="0" xfId="0" applyBorder="1" applyFont="1"/>
    <xf borderId="16" fillId="0" fontId="1" numFmtId="164" xfId="0" applyAlignment="1" applyBorder="1" applyFont="1" applyNumberFormat="1">
      <alignment horizontal="center" vertical="center"/>
    </xf>
    <xf borderId="21" fillId="0" fontId="1" numFmtId="0" xfId="0" applyAlignment="1" applyBorder="1" applyFont="1">
      <alignment shrinkToFit="0" wrapText="1"/>
    </xf>
    <xf borderId="24" fillId="0" fontId="1" numFmtId="164" xfId="0" applyAlignment="1" applyBorder="1" applyFont="1" applyNumberFormat="1">
      <alignment horizontal="center" vertical="center"/>
    </xf>
    <xf borderId="30" fillId="0" fontId="1" numFmtId="164" xfId="0" applyAlignment="1" applyBorder="1" applyFont="1" applyNumberFormat="1">
      <alignment horizontal="center" vertical="center"/>
    </xf>
    <xf borderId="35" fillId="0" fontId="1" numFmtId="0" xfId="0" applyAlignment="1" applyBorder="1" applyFont="1">
      <alignment shrinkToFit="0" vertical="center" wrapText="1"/>
    </xf>
    <xf borderId="5" fillId="0" fontId="1" numFmtId="0" xfId="0" applyBorder="1" applyFont="1"/>
    <xf borderId="7" fillId="0" fontId="1" numFmtId="0" xfId="0" applyBorder="1" applyFont="1"/>
    <xf borderId="40" fillId="2" fontId="5" numFmtId="0" xfId="0" applyBorder="1" applyFont="1"/>
    <xf borderId="41" fillId="0" fontId="6" numFmtId="0" xfId="0" applyBorder="1" applyFont="1"/>
    <xf borderId="42" fillId="0" fontId="6" numFmtId="0" xfId="0" applyBorder="1" applyFont="1"/>
    <xf borderId="10" fillId="0" fontId="8" numFmtId="0" xfId="0" applyBorder="1" applyFont="1"/>
    <xf borderId="43" fillId="2" fontId="5" numFmtId="0" xfId="0" applyBorder="1" applyFont="1"/>
    <xf borderId="5" fillId="0" fontId="8" numFmtId="0" xfId="0" applyBorder="1" applyFont="1"/>
    <xf borderId="44" fillId="0" fontId="1" numFmtId="164" xfId="0" applyAlignment="1" applyBorder="1" applyFont="1" applyNumberFormat="1">
      <alignment horizontal="center" vertical="center"/>
    </xf>
    <xf borderId="21" fillId="0" fontId="1" numFmtId="0" xfId="0" applyAlignment="1" applyBorder="1" applyFont="1">
      <alignment shrinkToFit="0" vertical="center" wrapText="1"/>
    </xf>
    <xf borderId="45" fillId="0" fontId="1" numFmtId="164" xfId="0" applyAlignment="1" applyBorder="1" applyFont="1" applyNumberFormat="1">
      <alignment horizontal="center" vertical="center"/>
    </xf>
    <xf borderId="0" fillId="0" fontId="8" numFmtId="0" xfId="0" applyFont="1"/>
    <xf borderId="7" fillId="0" fontId="8" numFmtId="0" xfId="0" applyBorder="1" applyFont="1"/>
    <xf borderId="46" fillId="0" fontId="1" numFmtId="164" xfId="0" applyAlignment="1" applyBorder="1" applyFont="1" applyNumberFormat="1">
      <alignment horizontal="center" vertical="center"/>
    </xf>
    <xf borderId="35" fillId="0" fontId="1" numFmtId="0" xfId="0" applyAlignment="1" applyBorder="1" applyFont="1">
      <alignment shrinkToFit="0" wrapText="1"/>
    </xf>
    <xf borderId="4" fillId="2" fontId="1" numFmtId="0" xfId="0" applyBorder="1" applyFont="1"/>
    <xf borderId="15" fillId="0" fontId="1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shrinkToFit="0" wrapText="1"/>
    </xf>
    <xf borderId="0" fillId="0" fontId="1" numFmtId="165" xfId="0" applyAlignment="1" applyFont="1" applyNumberFormat="1">
      <alignment horizontal="center"/>
    </xf>
    <xf borderId="0" fillId="0" fontId="1" numFmtId="164" xfId="0" applyFont="1" applyNumberFormat="1"/>
    <xf borderId="29" fillId="0" fontId="1" numFmtId="164" xfId="0" applyAlignment="1" applyBorder="1" applyFont="1" applyNumberFormat="1">
      <alignment horizontal="center"/>
    </xf>
    <xf borderId="47" fillId="0" fontId="1" numFmtId="0" xfId="0" applyAlignment="1" applyBorder="1" applyFont="1">
      <alignment horizontal="center"/>
    </xf>
    <xf borderId="11" fillId="0" fontId="1" numFmtId="164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3" fillId="0" fontId="9" numFmtId="0" xfId="0" applyAlignment="1" applyBorder="1" applyFont="1">
      <alignment shrinkToFit="0" wrapText="1"/>
    </xf>
    <xf borderId="4" fillId="2" fontId="1" numFmtId="0" xfId="0" applyAlignment="1" applyBorder="1" applyFont="1">
      <alignment horizontal="right"/>
    </xf>
    <xf borderId="0" fillId="0" fontId="8" numFmtId="0" xfId="0" applyAlignment="1" applyFont="1">
      <alignment horizontal="right"/>
    </xf>
    <xf borderId="47" fillId="0" fontId="9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right"/>
    </xf>
    <xf borderId="23" fillId="0" fontId="10" numFmtId="0" xfId="0" applyAlignment="1" applyBorder="1" applyFont="1">
      <alignment horizontal="right"/>
    </xf>
    <xf borderId="23" fillId="2" fontId="10" numFmtId="165" xfId="0" applyBorder="1" applyFont="1" applyNumberFormat="1"/>
    <xf borderId="48" fillId="2" fontId="10" numFmtId="165" xfId="0" applyBorder="1" applyFont="1" applyNumberFormat="1"/>
    <xf borderId="45" fillId="0" fontId="10" numFmtId="0" xfId="0" applyAlignment="1" applyBorder="1" applyFont="1">
      <alignment horizontal="right"/>
    </xf>
    <xf borderId="47" fillId="2" fontId="10" numFmtId="165" xfId="0" applyBorder="1" applyFont="1" applyNumberFormat="1"/>
    <xf borderId="47" fillId="2" fontId="10" numFmtId="0" xfId="0" applyBorder="1" applyFont="1"/>
    <xf borderId="0" fillId="0" fontId="1" numFmtId="1" xfId="0" applyAlignment="1" applyFont="1" applyNumberFormat="1">
      <alignment vertical="bottom"/>
    </xf>
    <xf borderId="0" fillId="0" fontId="1" numFmtId="49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" numFmtId="2" xfId="0" applyAlignment="1" applyFont="1" applyNumberFormat="1">
      <alignment horizontal="center" vertical="bottom"/>
    </xf>
    <xf borderId="0" fillId="0" fontId="9" numFmtId="0" xfId="0" applyFont="1"/>
    <xf borderId="0" fillId="0" fontId="11" numFmtId="1" xfId="0" applyAlignment="1" applyFont="1" applyNumberFormat="1">
      <alignment shrinkToFit="0" wrapText="1"/>
    </xf>
    <xf borderId="0" fillId="0" fontId="11" numFmtId="49" xfId="0" applyAlignment="1" applyFont="1" applyNumberFormat="1">
      <alignment shrinkToFit="0" wrapText="1"/>
    </xf>
    <xf borderId="0" fillId="0" fontId="1" numFmtId="164" xfId="0" applyAlignment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borderId="0" fillId="0" fontId="12" numFmtId="1" xfId="0" applyAlignment="1" applyFont="1" applyNumberFormat="1">
      <alignment vertical="bottom"/>
    </xf>
    <xf borderId="0" fillId="0" fontId="12" numFmtId="49" xfId="0" applyAlignment="1" applyFont="1" applyNumberFormat="1">
      <alignment vertical="bottom"/>
    </xf>
    <xf borderId="0" fillId="0" fontId="1" numFmtId="2" xfId="0" applyAlignment="1" applyFont="1" applyNumberFormat="1">
      <alignment horizontal="right" vertical="bottom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14.jpg"/><Relationship Id="rId22" Type="http://schemas.openxmlformats.org/officeDocument/2006/relationships/image" Target="../media/image4.jpg"/><Relationship Id="rId21" Type="http://schemas.openxmlformats.org/officeDocument/2006/relationships/image" Target="../media/image6.jpg"/><Relationship Id="rId24" Type="http://schemas.openxmlformats.org/officeDocument/2006/relationships/image" Target="../media/image10.jpg"/><Relationship Id="rId23" Type="http://schemas.openxmlformats.org/officeDocument/2006/relationships/image" Target="../media/image16.png"/><Relationship Id="rId1" Type="http://schemas.openxmlformats.org/officeDocument/2006/relationships/image" Target="../media/image20.png"/><Relationship Id="rId2" Type="http://schemas.openxmlformats.org/officeDocument/2006/relationships/image" Target="../media/image5.png"/><Relationship Id="rId3" Type="http://schemas.openxmlformats.org/officeDocument/2006/relationships/image" Target="../media/image15.png"/><Relationship Id="rId4" Type="http://schemas.openxmlformats.org/officeDocument/2006/relationships/image" Target="../media/image19.jpg"/><Relationship Id="rId9" Type="http://schemas.openxmlformats.org/officeDocument/2006/relationships/image" Target="../media/image9.jpg"/><Relationship Id="rId26" Type="http://schemas.openxmlformats.org/officeDocument/2006/relationships/image" Target="../media/image25.png"/><Relationship Id="rId25" Type="http://schemas.openxmlformats.org/officeDocument/2006/relationships/image" Target="../media/image8.jpg"/><Relationship Id="rId28" Type="http://schemas.openxmlformats.org/officeDocument/2006/relationships/image" Target="../media/image27.png"/><Relationship Id="rId27" Type="http://schemas.openxmlformats.org/officeDocument/2006/relationships/image" Target="../media/image28.jpg"/><Relationship Id="rId5" Type="http://schemas.openxmlformats.org/officeDocument/2006/relationships/image" Target="../media/image12.jpg"/><Relationship Id="rId6" Type="http://schemas.openxmlformats.org/officeDocument/2006/relationships/image" Target="../media/image1.jpg"/><Relationship Id="rId7" Type="http://schemas.openxmlformats.org/officeDocument/2006/relationships/image" Target="../media/image3.jpg"/><Relationship Id="rId8" Type="http://schemas.openxmlformats.org/officeDocument/2006/relationships/image" Target="../media/image26.jpg"/><Relationship Id="rId11" Type="http://schemas.openxmlformats.org/officeDocument/2006/relationships/image" Target="../media/image23.jpg"/><Relationship Id="rId10" Type="http://schemas.openxmlformats.org/officeDocument/2006/relationships/image" Target="../media/image13.jpg"/><Relationship Id="rId13" Type="http://schemas.openxmlformats.org/officeDocument/2006/relationships/image" Target="../media/image22.png"/><Relationship Id="rId12" Type="http://schemas.openxmlformats.org/officeDocument/2006/relationships/image" Target="../media/image17.jpg"/><Relationship Id="rId15" Type="http://schemas.openxmlformats.org/officeDocument/2006/relationships/image" Target="../media/image18.png"/><Relationship Id="rId14" Type="http://schemas.openxmlformats.org/officeDocument/2006/relationships/image" Target="../media/image11.jpg"/><Relationship Id="rId17" Type="http://schemas.openxmlformats.org/officeDocument/2006/relationships/image" Target="../media/image21.jpg"/><Relationship Id="rId16" Type="http://schemas.openxmlformats.org/officeDocument/2006/relationships/image" Target="../media/image24.png"/><Relationship Id="rId19" Type="http://schemas.openxmlformats.org/officeDocument/2006/relationships/image" Target="../media/image2.jpg"/><Relationship Id="rId18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-1133475</xdr:colOff>
      <xdr:row>136</xdr:row>
      <xdr:rowOff>0</xdr:rowOff>
    </xdr:from>
    <xdr:ext cx="1038225" cy="590550"/>
    <xdr:pic>
      <xdr:nvPicPr>
        <xdr:cNvPr id="0" name="image2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137</xdr:row>
      <xdr:rowOff>38100</xdr:rowOff>
    </xdr:from>
    <xdr:ext cx="1314450" cy="8286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-1543050</xdr:colOff>
      <xdr:row>156</xdr:row>
      <xdr:rowOff>104775</xdr:rowOff>
    </xdr:from>
    <xdr:ext cx="1057275" cy="581025"/>
    <xdr:pic>
      <xdr:nvPicPr>
        <xdr:cNvPr id="0" name="image1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10</xdr:row>
      <xdr:rowOff>38100</xdr:rowOff>
    </xdr:from>
    <xdr:ext cx="1476375" cy="981075"/>
    <xdr:pic>
      <xdr:nvPicPr>
        <xdr:cNvPr id="0" name="image1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22</xdr:row>
      <xdr:rowOff>57150</xdr:rowOff>
    </xdr:from>
    <xdr:ext cx="1447800" cy="962025"/>
    <xdr:pic>
      <xdr:nvPicPr>
        <xdr:cNvPr id="0" name="image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29</xdr:row>
      <xdr:rowOff>76200</xdr:rowOff>
    </xdr:from>
    <xdr:ext cx="885825" cy="628650"/>
    <xdr:pic>
      <xdr:nvPicPr>
        <xdr:cNvPr descr="RAPIDAIR-MAX 010.jpg"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32</xdr:row>
      <xdr:rowOff>171450</xdr:rowOff>
    </xdr:from>
    <xdr:ext cx="742950" cy="733425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39</xdr:row>
      <xdr:rowOff>38100</xdr:rowOff>
    </xdr:from>
    <xdr:ext cx="1200150" cy="1057275"/>
    <xdr:pic>
      <xdr:nvPicPr>
        <xdr:cNvPr id="0" name="image2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46</xdr:row>
      <xdr:rowOff>47625</xdr:rowOff>
    </xdr:from>
    <xdr:ext cx="1133475" cy="809625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51</xdr:row>
      <xdr:rowOff>66675</xdr:rowOff>
    </xdr:from>
    <xdr:ext cx="1038225" cy="781050"/>
    <xdr:pic>
      <xdr:nvPicPr>
        <xdr:cNvPr id="0" name="image1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56</xdr:row>
      <xdr:rowOff>38100</xdr:rowOff>
    </xdr:from>
    <xdr:ext cx="895350" cy="676275"/>
    <xdr:pic>
      <xdr:nvPicPr>
        <xdr:cNvPr id="0" name="image2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60</xdr:row>
      <xdr:rowOff>47625</xdr:rowOff>
    </xdr:from>
    <xdr:ext cx="1247775" cy="752475"/>
    <xdr:pic>
      <xdr:nvPicPr>
        <xdr:cNvPr id="0" name="image1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419100</xdr:colOff>
      <xdr:row>70</xdr:row>
      <xdr:rowOff>19050</xdr:rowOff>
    </xdr:from>
    <xdr:ext cx="1047750" cy="1000125"/>
    <xdr:pic>
      <xdr:nvPicPr>
        <xdr:cNvPr id="0" name="image2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78</xdr:row>
      <xdr:rowOff>95250</xdr:rowOff>
    </xdr:from>
    <xdr:ext cx="800100" cy="800100"/>
    <xdr:pic>
      <xdr:nvPicPr>
        <xdr:cNvPr id="0" name="image11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83</xdr:row>
      <xdr:rowOff>76200</xdr:rowOff>
    </xdr:from>
    <xdr:ext cx="809625" cy="571500"/>
    <xdr:pic>
      <xdr:nvPicPr>
        <xdr:cNvPr id="0" name="image1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86</xdr:row>
      <xdr:rowOff>95250</xdr:rowOff>
    </xdr:from>
    <xdr:ext cx="685800" cy="828675"/>
    <xdr:pic>
      <xdr:nvPicPr>
        <xdr:cNvPr id="0" name="image2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91</xdr:row>
      <xdr:rowOff>19050</xdr:rowOff>
    </xdr:from>
    <xdr:ext cx="942975" cy="704850"/>
    <xdr:pic>
      <xdr:nvPicPr>
        <xdr:cNvPr id="0" name="image21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666750</xdr:colOff>
      <xdr:row>95</xdr:row>
      <xdr:rowOff>76200</xdr:rowOff>
    </xdr:from>
    <xdr:ext cx="638175" cy="600075"/>
    <xdr:pic>
      <xdr:nvPicPr>
        <xdr:cNvPr id="0" name="image7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101</xdr:row>
      <xdr:rowOff>0</xdr:rowOff>
    </xdr:from>
    <xdr:ext cx="723900" cy="1066800"/>
    <xdr:pic>
      <xdr:nvPicPr>
        <xdr:cNvPr descr="M3810  SINGLE.JPG" id="0" name="image2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1066800</xdr:colOff>
      <xdr:row>101</xdr:row>
      <xdr:rowOff>28575</xdr:rowOff>
    </xdr:from>
    <xdr:ext cx="723900" cy="1085850"/>
    <xdr:pic>
      <xdr:nvPicPr>
        <xdr:cNvPr descr="M7510 OUTLET.jpg" id="0" name="image1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108</xdr:row>
      <xdr:rowOff>142875</xdr:rowOff>
    </xdr:from>
    <xdr:ext cx="742950" cy="981075"/>
    <xdr:pic>
      <xdr:nvPicPr>
        <xdr:cNvPr id="0" name="image6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1133475</xdr:colOff>
      <xdr:row>108</xdr:row>
      <xdr:rowOff>85725</xdr:rowOff>
    </xdr:from>
    <xdr:ext cx="628650" cy="828675"/>
    <xdr:pic>
      <xdr:nvPicPr>
        <xdr:cNvPr id="0" name="image4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110</xdr:row>
      <xdr:rowOff>95250</xdr:rowOff>
    </xdr:from>
    <xdr:ext cx="619125" cy="733425"/>
    <xdr:pic>
      <xdr:nvPicPr>
        <xdr:cNvPr id="0" name="image16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115</xdr:row>
      <xdr:rowOff>28575</xdr:rowOff>
    </xdr:from>
    <xdr:ext cx="857250" cy="866775"/>
    <xdr:pic>
      <xdr:nvPicPr>
        <xdr:cNvPr id="0" name="image10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127</xdr:row>
      <xdr:rowOff>180975</xdr:rowOff>
    </xdr:from>
    <xdr:ext cx="1333500" cy="561975"/>
    <xdr:pic>
      <xdr:nvPicPr>
        <xdr:cNvPr id="0" name="image8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809625</xdr:colOff>
      <xdr:row>121</xdr:row>
      <xdr:rowOff>66675</xdr:rowOff>
    </xdr:from>
    <xdr:ext cx="685800" cy="952500"/>
    <xdr:pic>
      <xdr:nvPicPr>
        <xdr:cNvPr id="0" name="image25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57150</xdr:rowOff>
    </xdr:from>
    <xdr:ext cx="3209925" cy="400050"/>
    <xdr:pic>
      <xdr:nvPicPr>
        <xdr:cNvPr id="0" name="image28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132</xdr:row>
      <xdr:rowOff>66675</xdr:rowOff>
    </xdr:from>
    <xdr:ext cx="990600" cy="590550"/>
    <xdr:pic>
      <xdr:nvPicPr>
        <xdr:cNvPr id="0" name="image2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2024%20Price%20list%20maste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7.88"/>
    <col customWidth="1" min="2" max="2" width="11.88"/>
    <col customWidth="1" min="3" max="4" width="9.75"/>
    <col customWidth="1" min="5" max="5" width="7.25"/>
    <col customWidth="1" min="6" max="6" width="11.88"/>
    <col customWidth="1" min="7" max="7" width="6.88"/>
    <col customWidth="1" min="8" max="8" width="56.38"/>
    <col customWidth="1" hidden="1" min="9" max="9" width="12.38"/>
    <col customWidth="1" hidden="1" min="10" max="10" width="12.13"/>
    <col customWidth="1" hidden="1" min="11" max="11" width="8.38"/>
    <col customWidth="1" min="12" max="26" width="9.13"/>
  </cols>
  <sheetData>
    <row r="1" ht="15.0" customHeight="1">
      <c r="A1" s="1"/>
      <c r="B1" s="1"/>
      <c r="C1" s="2"/>
      <c r="D1" s="2"/>
      <c r="E1" s="3"/>
      <c r="F1" s="4"/>
      <c r="G1" s="5" t="s">
        <v>0</v>
      </c>
      <c r="H1" s="6" t="s">
        <v>1</v>
      </c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"/>
      <c r="C2" s="2"/>
      <c r="D2" s="2"/>
      <c r="E2" s="3"/>
      <c r="F2" s="8"/>
      <c r="G2" s="2" t="s">
        <v>2</v>
      </c>
      <c r="H2" s="9">
        <v>45322.0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2"/>
      <c r="D3" s="2"/>
      <c r="E3" s="3"/>
      <c r="F3" s="10"/>
      <c r="G3" s="11" t="s">
        <v>3</v>
      </c>
      <c r="H3" s="12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3" t="s">
        <v>4</v>
      </c>
      <c r="B4" s="1"/>
      <c r="C4" s="2"/>
      <c r="D4" s="2"/>
      <c r="E4" s="3" t="s">
        <v>5</v>
      </c>
      <c r="F4" s="14"/>
      <c r="G4" s="15"/>
      <c r="H4" s="1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 t="s">
        <v>6</v>
      </c>
      <c r="B5" s="1"/>
      <c r="C5" s="17" t="s">
        <v>7</v>
      </c>
      <c r="D5" s="17" t="s">
        <v>8</v>
      </c>
      <c r="E5" s="18" t="s">
        <v>9</v>
      </c>
      <c r="F5" s="17"/>
      <c r="G5" s="19" t="s">
        <v>10</v>
      </c>
      <c r="H5" s="20"/>
      <c r="I5" s="7"/>
      <c r="J5" s="1" t="s">
        <v>11</v>
      </c>
      <c r="K5" s="1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 t="s">
        <v>13</v>
      </c>
      <c r="B6" s="19" t="s">
        <v>14</v>
      </c>
      <c r="C6" s="17" t="s">
        <v>15</v>
      </c>
      <c r="D6" s="17" t="s">
        <v>16</v>
      </c>
      <c r="E6" s="18" t="s">
        <v>17</v>
      </c>
      <c r="F6" s="17" t="s">
        <v>18</v>
      </c>
      <c r="G6" s="19" t="s">
        <v>19</v>
      </c>
      <c r="H6" s="20" t="s">
        <v>20</v>
      </c>
      <c r="I6" s="7" t="s">
        <v>21</v>
      </c>
      <c r="J6" s="1" t="s">
        <v>22</v>
      </c>
      <c r="K6" s="1" t="s">
        <v>22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1"/>
      <c r="B7" s="22" t="s">
        <v>23</v>
      </c>
      <c r="C7" s="23"/>
      <c r="D7" s="23"/>
      <c r="E7" s="23"/>
      <c r="F7" s="23"/>
      <c r="G7" s="23"/>
      <c r="H7" s="24"/>
      <c r="I7" s="2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26"/>
      <c r="B8" s="27" t="s">
        <v>24</v>
      </c>
      <c r="C8" s="28">
        <f>VLOOKUP(B8,'1'!A:D,3,FALSE)</f>
        <v>95.99</v>
      </c>
      <c r="D8" s="29">
        <f>VLOOKUP(B8,'1'!A:E,4,FALSE)</f>
        <v>67.19</v>
      </c>
      <c r="E8" s="30"/>
      <c r="F8" s="31">
        <f t="shared" ref="F8:F15" si="1">D8*E8</f>
        <v>0</v>
      </c>
      <c r="G8" s="32" t="s">
        <v>25</v>
      </c>
      <c r="H8" s="33" t="str">
        <f>VLOOKUP(B8,'1'!A:B,2,FALSE)</f>
        <v>1/2" MAXLINE TUBING 100FT ROLL, includes bevel tool and cutter,  non returnable</v>
      </c>
      <c r="I8" s="34">
        <f>IFERROR(VLOOKUP(B8,'1'!A:E,5,FALSE),0)</f>
        <v>10</v>
      </c>
      <c r="J8" s="35">
        <f t="shared" ref="J8:J15" si="2">I8*E8</f>
        <v>0</v>
      </c>
      <c r="K8" s="36">
        <f t="shared" ref="K8:K15" si="3">C8*E8</f>
        <v>0</v>
      </c>
      <c r="L8" s="1"/>
      <c r="M8" s="1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6"/>
      <c r="B9" s="38" t="s">
        <v>26</v>
      </c>
      <c r="C9" s="39">
        <f>VLOOKUP(B9,'1'!A:D,3,FALSE)</f>
        <v>272.98</v>
      </c>
      <c r="D9" s="40">
        <f>VLOOKUP(B9,'1'!A:E,4,FALSE)</f>
        <v>191.08</v>
      </c>
      <c r="E9" s="41"/>
      <c r="F9" s="42">
        <f t="shared" si="1"/>
        <v>0</v>
      </c>
      <c r="G9" s="43" t="s">
        <v>25</v>
      </c>
      <c r="H9" s="44" t="str">
        <f>VLOOKUP(B9,'1'!A:B,2,FALSE)</f>
        <v>1/2" MAXLINE TUBING 300FT ROLL,  includes bevel tool and cutter, non returnable</v>
      </c>
      <c r="I9" s="34">
        <f>IFERROR(VLOOKUP(B9,'1'!A:E,5,FALSE),0)</f>
        <v>27</v>
      </c>
      <c r="J9" s="35">
        <f t="shared" si="2"/>
        <v>0</v>
      </c>
      <c r="K9" s="36">
        <f t="shared" si="3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6"/>
      <c r="B10" s="38" t="s">
        <v>27</v>
      </c>
      <c r="C10" s="39">
        <f>VLOOKUP(B10,'1'!A:D,3,FALSE)</f>
        <v>197.15</v>
      </c>
      <c r="D10" s="40">
        <f>VLOOKUP(B10,'1'!A:E,4,FALSE)</f>
        <v>138.01</v>
      </c>
      <c r="E10" s="41"/>
      <c r="F10" s="42">
        <f t="shared" si="1"/>
        <v>0</v>
      </c>
      <c r="G10" s="43" t="s">
        <v>28</v>
      </c>
      <c r="H10" s="44" t="str">
        <f>VLOOKUP(B10,'1'!A:B,2,FALSE)</f>
        <v>3/4" MAXLINE TUBING 100FT ROLL,  includes bevel tool and cutter, non returnable</v>
      </c>
      <c r="I10" s="34">
        <f>IFERROR(VLOOKUP(B10,'1'!A:E,5,FALSE),0)</f>
        <v>18</v>
      </c>
      <c r="J10" s="35">
        <f t="shared" si="2"/>
        <v>0</v>
      </c>
      <c r="K10" s="36">
        <f t="shared" si="3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6"/>
      <c r="B11" s="38" t="s">
        <v>29</v>
      </c>
      <c r="C11" s="39">
        <f>VLOOKUP(B11,'1'!A:D,3,FALSE)</f>
        <v>494.99</v>
      </c>
      <c r="D11" s="40">
        <f>VLOOKUP(B11,'1'!A:E,4,FALSE)</f>
        <v>346.49</v>
      </c>
      <c r="E11" s="41"/>
      <c r="F11" s="42">
        <f t="shared" si="1"/>
        <v>0</v>
      </c>
      <c r="G11" s="43" t="s">
        <v>28</v>
      </c>
      <c r="H11" s="44" t="str">
        <f>VLOOKUP(B11,'1'!A:B,2,FALSE)</f>
        <v>3/4" MAXLINE TUBING 300FT ROLL,  includes bevel tool and cutter, non returnable</v>
      </c>
      <c r="I11" s="34">
        <f>IFERROR(VLOOKUP(B11,'1'!A:E,5,FALSE),0)</f>
        <v>50</v>
      </c>
      <c r="J11" s="35">
        <f t="shared" si="2"/>
        <v>0</v>
      </c>
      <c r="K11" s="36">
        <f t="shared" si="3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6"/>
      <c r="B12" s="38" t="s">
        <v>30</v>
      </c>
      <c r="C12" s="39">
        <f>VLOOKUP(B12,'1'!A:D,3,FALSE)</f>
        <v>257.99</v>
      </c>
      <c r="D12" s="40">
        <f>VLOOKUP(B12,'1'!A:E,4,FALSE)</f>
        <v>180.59</v>
      </c>
      <c r="E12" s="41"/>
      <c r="F12" s="42">
        <f t="shared" si="1"/>
        <v>0</v>
      </c>
      <c r="G12" s="43" t="s">
        <v>31</v>
      </c>
      <c r="H12" s="44" t="str">
        <f>VLOOKUP(B12,'1'!A:B,2,FALSE)</f>
        <v>1" MAXLINE TUBING 100FT ROLL  includes  bevel tool and cutter, non returnable</v>
      </c>
      <c r="I12" s="34">
        <f>IFERROR(VLOOKUP(B12,'1'!A:E,5,FALSE),0)</f>
        <v>26</v>
      </c>
      <c r="J12" s="35">
        <f t="shared" si="2"/>
        <v>0</v>
      </c>
      <c r="K12" s="36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6"/>
      <c r="B13" s="38" t="s">
        <v>32</v>
      </c>
      <c r="C13" s="45">
        <f>VLOOKUP(B13,'1'!A:D,3,FALSE)</f>
        <v>679.97</v>
      </c>
      <c r="D13" s="46">
        <f>VLOOKUP(B13,'1'!A:E,4,FALSE)</f>
        <v>475.98</v>
      </c>
      <c r="E13" s="47"/>
      <c r="F13" s="42">
        <f t="shared" si="1"/>
        <v>0</v>
      </c>
      <c r="G13" s="43" t="s">
        <v>31</v>
      </c>
      <c r="H13" s="44" t="str">
        <f>VLOOKUP(B13,'1'!A:B,2,FALSE)</f>
        <v>1" MAXLINE TUBING 300FT ROLL,  includes bevel tool and cutter, non returnable</v>
      </c>
      <c r="I13" s="34">
        <f>IFERROR(VLOOKUP(B13,'1'!A:E,5,FALSE),0)</f>
        <v>71</v>
      </c>
      <c r="J13" s="35">
        <f t="shared" si="2"/>
        <v>0</v>
      </c>
      <c r="K13" s="36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6"/>
      <c r="B14" s="38" t="s">
        <v>33</v>
      </c>
      <c r="C14" s="45">
        <f>VLOOKUP(B14,'1'!A:D,3,FALSE)</f>
        <v>589.97</v>
      </c>
      <c r="D14" s="46">
        <f>VLOOKUP(B14,'1'!A:E,4,FALSE)</f>
        <v>412.98</v>
      </c>
      <c r="E14" s="47"/>
      <c r="F14" s="42">
        <f t="shared" si="1"/>
        <v>0</v>
      </c>
      <c r="G14" s="43" t="s">
        <v>34</v>
      </c>
      <c r="H14" s="44" t="str">
        <f>VLOOKUP(B14,'1'!A:B,2,FALSE)</f>
        <v>2" MAXLINE 100 FT ROLL  does not include deburr tool, crimp tool or cutter, non returnable</v>
      </c>
      <c r="I14" s="34">
        <f>IFERROR(VLOOKUP(B14,'1'!A:E,5,FALSE),0)</f>
        <v>0</v>
      </c>
      <c r="J14" s="35">
        <f t="shared" si="2"/>
        <v>0</v>
      </c>
      <c r="K14" s="36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26"/>
      <c r="B15" s="38" t="s">
        <v>35</v>
      </c>
      <c r="C15" s="45">
        <f>VLOOKUP(B15,'1'!A:D,3,FALSE)</f>
        <v>1139.97</v>
      </c>
      <c r="D15" s="46">
        <f>VLOOKUP(B15,'1'!A:E,4,FALSE)</f>
        <v>797.98</v>
      </c>
      <c r="E15" s="47"/>
      <c r="F15" s="42">
        <f t="shared" si="1"/>
        <v>0</v>
      </c>
      <c r="G15" s="43" t="s">
        <v>34</v>
      </c>
      <c r="H15" s="44" t="str">
        <f>VLOOKUP(B15,'1'!A:B,2,FALSE)</f>
        <v>2" MAXLINE TUBING 200FT ROLL, does not include deburr tool, crimp tool or cutter, non returnable</v>
      </c>
      <c r="I15" s="34">
        <f>IFERROR(VLOOKUP(B15,'1'!A:E,5,FALSE),0)</f>
        <v>1.12</v>
      </c>
      <c r="J15" s="35">
        <f t="shared" si="2"/>
        <v>0</v>
      </c>
      <c r="K15" s="36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26"/>
      <c r="B16" s="38"/>
      <c r="C16" s="45"/>
      <c r="D16" s="46"/>
      <c r="E16" s="48"/>
      <c r="F16" s="42"/>
      <c r="G16" s="43"/>
      <c r="H16" s="49"/>
      <c r="I16" s="34">
        <f>IFERROR(VLOOKUP(B16,'1'!A:E,5,FALSE),0)</f>
        <v>0</v>
      </c>
      <c r="J16" s="35"/>
      <c r="K16" s="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26"/>
      <c r="B17" s="38" t="s">
        <v>36</v>
      </c>
      <c r="C17" s="39">
        <f>VLOOKUP(B17,'1'!A:D,3,FALSE)</f>
        <v>25.15</v>
      </c>
      <c r="D17" s="40">
        <f>VLOOKUP(B17,'1'!A:E,4,FALSE)</f>
        <v>17.6</v>
      </c>
      <c r="E17" s="41"/>
      <c r="F17" s="42">
        <f t="shared" ref="F17:F22" si="4">D17*E17</f>
        <v>0</v>
      </c>
      <c r="G17" s="43" t="s">
        <v>25</v>
      </c>
      <c r="H17" s="44" t="str">
        <f>VLOOKUP(B17,'1'!A:B,2,FALSE)</f>
        <v>MAXLINE 1/2 TUBING X 25 FT  with instruction sheet, non returnable</v>
      </c>
      <c r="I17" s="34">
        <f>IFERROR(VLOOKUP(B17,'1'!A:E,5,FALSE),0)</f>
        <v>5</v>
      </c>
      <c r="J17" s="35">
        <f t="shared" ref="J17:J22" si="5">I17*E17</f>
        <v>0</v>
      </c>
      <c r="K17" s="36">
        <f t="shared" ref="K17:K22" si="6">C17*E17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6"/>
      <c r="B18" s="38" t="s">
        <v>37</v>
      </c>
      <c r="C18" s="39">
        <f>VLOOKUP(B18,'1'!A:D,3,FALSE)</f>
        <v>49.74</v>
      </c>
      <c r="D18" s="40">
        <f>VLOOKUP(B18,'1'!A:E,4,FALSE)</f>
        <v>34.82</v>
      </c>
      <c r="E18" s="41"/>
      <c r="F18" s="42">
        <f t="shared" si="4"/>
        <v>0</v>
      </c>
      <c r="G18" s="43" t="s">
        <v>25</v>
      </c>
      <c r="H18" s="44" t="str">
        <f>VLOOKUP(B18,'1'!A:B,2,FALSE)</f>
        <v>MAXLINE 1/2 TUBING X 50 FT  with instruction sheet, non returnable</v>
      </c>
      <c r="I18" s="34">
        <f>IFERROR(VLOOKUP(B18,'1'!A:E,5,FALSE),0)</f>
        <v>7</v>
      </c>
      <c r="J18" s="35">
        <f t="shared" si="5"/>
        <v>0</v>
      </c>
      <c r="K18" s="36">
        <f t="shared" si="6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26"/>
      <c r="B19" s="38" t="s">
        <v>38</v>
      </c>
      <c r="C19" s="39">
        <f>VLOOKUP(B19,'1'!A:D,3,FALSE)</f>
        <v>50.57</v>
      </c>
      <c r="D19" s="40">
        <f>VLOOKUP(B19,'1'!A:E,4,FALSE)</f>
        <v>35.4</v>
      </c>
      <c r="E19" s="41"/>
      <c r="F19" s="42">
        <f t="shared" si="4"/>
        <v>0</v>
      </c>
      <c r="G19" s="43" t="s">
        <v>28</v>
      </c>
      <c r="H19" s="44" t="str">
        <f>VLOOKUP(B19,'1'!A:B,2,FALSE)</f>
        <v>MAXLINE 3/4 TUBING X 25 FT  with instruction sheet, non returnable</v>
      </c>
      <c r="I19" s="34">
        <f>IFERROR(VLOOKUP(B19,'1'!A:E,5,FALSE),0)</f>
        <v>10</v>
      </c>
      <c r="J19" s="35">
        <f t="shared" si="5"/>
        <v>0</v>
      </c>
      <c r="K19" s="36">
        <f t="shared" si="6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26"/>
      <c r="B20" s="38" t="s">
        <v>39</v>
      </c>
      <c r="C20" s="39">
        <f>VLOOKUP(B20,'1'!A:D,3,FALSE)</f>
        <v>100.94</v>
      </c>
      <c r="D20" s="40">
        <f>VLOOKUP(B20,'1'!A:E,4,FALSE)</f>
        <v>70.66</v>
      </c>
      <c r="E20" s="41"/>
      <c r="F20" s="42">
        <f t="shared" si="4"/>
        <v>0</v>
      </c>
      <c r="G20" s="43" t="s">
        <v>28</v>
      </c>
      <c r="H20" s="44" t="str">
        <f>VLOOKUP(B20,'1'!A:B,2,FALSE)</f>
        <v>MAXLINE 3/4 TUBING X 50 FT with instruction sheet, non returnable</v>
      </c>
      <c r="I20" s="34">
        <f>IFERROR(VLOOKUP(B20,'1'!A:E,5,FALSE),0)</f>
        <v>7</v>
      </c>
      <c r="J20" s="35">
        <f t="shared" si="5"/>
        <v>0</v>
      </c>
      <c r="K20" s="36">
        <f t="shared" si="6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26"/>
      <c r="B21" s="38" t="s">
        <v>40</v>
      </c>
      <c r="C21" s="39">
        <f>VLOOKUP(B21,'1'!A:D,3,FALSE)</f>
        <v>67.94</v>
      </c>
      <c r="D21" s="40">
        <f>VLOOKUP(B21,'1'!A:E,4,FALSE)</f>
        <v>47.56</v>
      </c>
      <c r="E21" s="41"/>
      <c r="F21" s="42">
        <f t="shared" si="4"/>
        <v>0</v>
      </c>
      <c r="G21" s="43" t="s">
        <v>31</v>
      </c>
      <c r="H21" s="44" t="str">
        <f>VLOOKUP(B21,'1'!A:B,2,FALSE)</f>
        <v>MAXLINE 1" TUBING X 25 FT  with instruction sheet, non returnable</v>
      </c>
      <c r="I21" s="34">
        <f>IFERROR(VLOOKUP(B21,'1'!A:E,5,FALSE),0)</f>
        <v>15</v>
      </c>
      <c r="J21" s="35">
        <f t="shared" si="5"/>
        <v>0</v>
      </c>
      <c r="K21" s="36">
        <f t="shared" si="6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50"/>
      <c r="B22" s="51" t="s">
        <v>41</v>
      </c>
      <c r="C22" s="52">
        <f>VLOOKUP(B22,'1'!A:D,3,FALSE)</f>
        <v>135.97</v>
      </c>
      <c r="D22" s="53">
        <f>VLOOKUP(B22,'1'!A:E,4,FALSE)</f>
        <v>95.18</v>
      </c>
      <c r="E22" s="54"/>
      <c r="F22" s="55">
        <f t="shared" si="4"/>
        <v>0</v>
      </c>
      <c r="G22" s="56" t="s">
        <v>31</v>
      </c>
      <c r="H22" s="57" t="str">
        <f>VLOOKUP(B22,'1'!A:B,2,FALSE)</f>
        <v>MAXLINE 1" TUBING X 50 FT with instruction sheet, non returnable</v>
      </c>
      <c r="I22" s="34">
        <f>IFERROR(VLOOKUP(B22,'1'!A:E,5,FALSE),0)</f>
        <v>100</v>
      </c>
      <c r="J22" s="35">
        <f t="shared" si="5"/>
        <v>0</v>
      </c>
      <c r="K22" s="36">
        <f t="shared" si="6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21"/>
      <c r="B23" s="58" t="s">
        <v>42</v>
      </c>
      <c r="C23" s="23"/>
      <c r="D23" s="23"/>
      <c r="E23" s="23"/>
      <c r="F23" s="23"/>
      <c r="G23" s="23"/>
      <c r="H23" s="24"/>
      <c r="I23" s="34">
        <f>IFERROR(VLOOKUP(B23,'1'!A:E,5,FALSE),0)</f>
        <v>0</v>
      </c>
      <c r="J23" s="35"/>
      <c r="K23" s="3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26"/>
      <c r="B24" s="27" t="s">
        <v>43</v>
      </c>
      <c r="C24" s="28">
        <f>VLOOKUP(B24,'1'!A:D,3,FALSE)</f>
        <v>100.45</v>
      </c>
      <c r="D24" s="29">
        <f>VLOOKUP(B24,'1'!A:E,4,FALSE)</f>
        <v>70.31</v>
      </c>
      <c r="E24" s="30"/>
      <c r="F24" s="31">
        <f t="shared" ref="F24:F29" si="7">D24*E24</f>
        <v>0</v>
      </c>
      <c r="G24" s="32" t="s">
        <v>25</v>
      </c>
      <c r="H24" s="33" t="str">
        <f>VLOOKUP(B24,'1'!A:B,2,FALSE)</f>
        <v>1/2" MAXLINE TUBING 100FT ROLL, GREEN,  includes bevel tool and cutter, non returnable</v>
      </c>
      <c r="I24" s="34">
        <f>IFERROR(VLOOKUP(B24,'1'!A:E,5,FALSE),0)</f>
        <v>27</v>
      </c>
      <c r="J24" s="35">
        <f t="shared" ref="J24:J29" si="8">I24*E24</f>
        <v>0</v>
      </c>
      <c r="K24" s="36">
        <f t="shared" ref="K24:K29" si="9">C24*E24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26"/>
      <c r="B25" s="38" t="s">
        <v>44</v>
      </c>
      <c r="C25" s="39">
        <f>VLOOKUP(B25,'1'!A:D,3,FALSE)</f>
        <v>284.47</v>
      </c>
      <c r="D25" s="40">
        <f>VLOOKUP(B25,'1'!A:E,4,FALSE)</f>
        <v>199.13</v>
      </c>
      <c r="E25" s="41"/>
      <c r="F25" s="42">
        <f t="shared" si="7"/>
        <v>0</v>
      </c>
      <c r="G25" s="43" t="s">
        <v>25</v>
      </c>
      <c r="H25" s="44" t="str">
        <f>VLOOKUP(B25,'1'!A:B,2,FALSE)</f>
        <v>1/2" MAXLINE TUBING 300FT ROLL,  GREEN, includes bevel tool and cutter, non returnable</v>
      </c>
      <c r="I25" s="34">
        <f>IFERROR(VLOOKUP(B25,'1'!A:E,5,FALSE),0)</f>
        <v>18</v>
      </c>
      <c r="J25" s="35">
        <f t="shared" si="8"/>
        <v>0</v>
      </c>
      <c r="K25" s="36">
        <f t="shared" si="9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26"/>
      <c r="B26" s="38" t="s">
        <v>45</v>
      </c>
      <c r="C26" s="39">
        <f>VLOOKUP(B26,'1'!A:D,3,FALSE)</f>
        <v>204.96</v>
      </c>
      <c r="D26" s="40">
        <f>VLOOKUP(B26,'1'!A:E,4,FALSE)</f>
        <v>143.47</v>
      </c>
      <c r="E26" s="41"/>
      <c r="F26" s="42">
        <f t="shared" si="7"/>
        <v>0</v>
      </c>
      <c r="G26" s="43" t="s">
        <v>28</v>
      </c>
      <c r="H26" s="44" t="str">
        <f>VLOOKUP(B26,'1'!A:B,2,FALSE)</f>
        <v>3/4" MAXLINE TUBING 100FT ROLL,  GREEN, includes bevel tool and cutter, non returnable</v>
      </c>
      <c r="I26" s="34">
        <f>IFERROR(VLOOKUP(B26,'1'!A:E,5,FALSE),0)</f>
        <v>50</v>
      </c>
      <c r="J26" s="35">
        <f t="shared" si="8"/>
        <v>0</v>
      </c>
      <c r="K26" s="36">
        <f t="shared" si="9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26"/>
      <c r="B27" s="38" t="s">
        <v>46</v>
      </c>
      <c r="C27" s="39">
        <f>VLOOKUP(B27,'1'!A:D,3,FALSE)</f>
        <v>516.95</v>
      </c>
      <c r="D27" s="40">
        <f>VLOOKUP(B27,'1'!A:E,4,FALSE)</f>
        <v>361.87</v>
      </c>
      <c r="E27" s="41"/>
      <c r="F27" s="42">
        <f t="shared" si="7"/>
        <v>0</v>
      </c>
      <c r="G27" s="43" t="s">
        <v>28</v>
      </c>
      <c r="H27" s="44" t="str">
        <f>VLOOKUP(B27,'1'!A:B,2,FALSE)</f>
        <v>3/4" MAXLINE TUBING 300FT ROLL, GREEN, includes bevel tool and cutter, non returnable</v>
      </c>
      <c r="I27" s="34">
        <f>IFERROR(VLOOKUP(B27,'1'!A:E,5,FALSE),0)</f>
        <v>26</v>
      </c>
      <c r="J27" s="35">
        <f t="shared" si="8"/>
        <v>0</v>
      </c>
      <c r="K27" s="36">
        <f t="shared" si="9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26"/>
      <c r="B28" s="38" t="s">
        <v>47</v>
      </c>
      <c r="C28" s="39">
        <f>VLOOKUP(B28,'1'!A:D,3,FALSE)</f>
        <v>272.95</v>
      </c>
      <c r="D28" s="40">
        <f>VLOOKUP(B28,'1'!A:E,4,FALSE)</f>
        <v>191.06</v>
      </c>
      <c r="E28" s="41"/>
      <c r="F28" s="42">
        <f t="shared" si="7"/>
        <v>0</v>
      </c>
      <c r="G28" s="43" t="s">
        <v>31</v>
      </c>
      <c r="H28" s="44" t="str">
        <f>VLOOKUP(B28,'1'!A:B,2,FALSE)</f>
        <v>1" MAXLINE TUBING 100FT ROLL, GREEN, includes  bevel tool and cutter, non returnable</v>
      </c>
      <c r="I28" s="34">
        <f>IFERROR(VLOOKUP(B28,'1'!A:E,5,FALSE),0)</f>
        <v>71</v>
      </c>
      <c r="J28" s="35">
        <f t="shared" si="8"/>
        <v>0</v>
      </c>
      <c r="K28" s="36">
        <f t="shared" si="9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26"/>
      <c r="B29" s="51" t="s">
        <v>48</v>
      </c>
      <c r="C29" s="52">
        <f>VLOOKUP(B29,'1'!A:D,3,FALSE)</f>
        <v>709.94</v>
      </c>
      <c r="D29" s="53">
        <f>VLOOKUP(B29,'1'!A:E,4,FALSE)</f>
        <v>496.96</v>
      </c>
      <c r="E29" s="54"/>
      <c r="F29" s="55">
        <f t="shared" si="7"/>
        <v>0</v>
      </c>
      <c r="G29" s="56" t="s">
        <v>31</v>
      </c>
      <c r="H29" s="57" t="str">
        <f>VLOOKUP(B29,'1'!A:B,2,FALSE)</f>
        <v>1" MAXLINE TUBING 300FT ROLL, GREEN includes bevel tool and cutter, non returnable</v>
      </c>
      <c r="I29" s="34">
        <f>IFERROR(VLOOKUP(B29,'1'!A:E,5,FALSE),0)</f>
        <v>166</v>
      </c>
      <c r="J29" s="35">
        <f t="shared" si="8"/>
        <v>0</v>
      </c>
      <c r="K29" s="36">
        <f t="shared" si="9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21"/>
      <c r="B30" s="22" t="s">
        <v>49</v>
      </c>
      <c r="C30" s="23"/>
      <c r="D30" s="23"/>
      <c r="E30" s="23"/>
      <c r="F30" s="23"/>
      <c r="G30" s="23"/>
      <c r="H30" s="24"/>
      <c r="I30" s="34">
        <f>IFERROR(VLOOKUP(B30,'1'!A:E,5,FALSE),0)</f>
        <v>0</v>
      </c>
      <c r="J30" s="35"/>
      <c r="K30" s="3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26"/>
      <c r="B31" s="59" t="s">
        <v>50</v>
      </c>
      <c r="C31" s="28">
        <f>VLOOKUP(B31,'1'!A:D,3,FALSE)</f>
        <v>13.95</v>
      </c>
      <c r="D31" s="29">
        <f>VLOOKUP(B31,'1'!A:E,4,FALSE)</f>
        <v>9.76</v>
      </c>
      <c r="E31" s="30"/>
      <c r="F31" s="31">
        <f t="shared" ref="F31:F37" si="10">D31*E31</f>
        <v>0</v>
      </c>
      <c r="G31" s="32" t="s">
        <v>25</v>
      </c>
      <c r="H31" s="60" t="str">
        <f>VLOOKUP(B31,'1'!A:B,2,FALSE)</f>
        <v>1/2" PIPE CLIP MAXLINE 10/PACK</v>
      </c>
      <c r="I31" s="34">
        <f>IFERROR(VLOOKUP(B31,'1'!A:E,5,FALSE),0)</f>
        <v>0.18</v>
      </c>
      <c r="J31" s="35">
        <f t="shared" ref="J31:J37" si="11">I31*E31</f>
        <v>0</v>
      </c>
      <c r="K31" s="36">
        <f t="shared" ref="K31:K37" si="12">C31*E31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26"/>
      <c r="B32" s="61" t="s">
        <v>51</v>
      </c>
      <c r="C32" s="39">
        <f>VLOOKUP(B32,'1'!A:D,3,FALSE)</f>
        <v>19.45</v>
      </c>
      <c r="D32" s="40">
        <f>VLOOKUP(B32,'1'!A:E,4,FALSE)</f>
        <v>13.62</v>
      </c>
      <c r="E32" s="41"/>
      <c r="F32" s="42">
        <f t="shared" si="10"/>
        <v>0</v>
      </c>
      <c r="G32" s="43" t="s">
        <v>28</v>
      </c>
      <c r="H32" s="62" t="str">
        <f>VLOOKUP(B32,'1'!A:B,2,FALSE)</f>
        <v>3/4" PIPE CLIP MAXLINE 10/PACK</v>
      </c>
      <c r="I32" s="34">
        <f>IFERROR(VLOOKUP(B32,'1'!A:E,5,FALSE),0)</f>
        <v>0.38</v>
      </c>
      <c r="J32" s="35">
        <f t="shared" si="11"/>
        <v>0</v>
      </c>
      <c r="K32" s="36">
        <f t="shared" si="1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26"/>
      <c r="B33" s="61" t="s">
        <v>52</v>
      </c>
      <c r="C33" s="39">
        <f>VLOOKUP(B33,'1'!A:D,3,FALSE)</f>
        <v>25.35</v>
      </c>
      <c r="D33" s="40">
        <f>VLOOKUP(B33,'1'!A:E,4,FALSE)</f>
        <v>17.74</v>
      </c>
      <c r="E33" s="41"/>
      <c r="F33" s="42">
        <f t="shared" si="10"/>
        <v>0</v>
      </c>
      <c r="G33" s="43" t="s">
        <v>31</v>
      </c>
      <c r="H33" s="62" t="str">
        <f>VLOOKUP(B33,'1'!A:B,2,FALSE)</f>
        <v>1" PIPE CLIP MAXLINE 10/PACK</v>
      </c>
      <c r="I33" s="34">
        <f>IFERROR(VLOOKUP(B33,'1'!A:E,5,FALSE),0)</f>
        <v>0.58</v>
      </c>
      <c r="J33" s="35">
        <f t="shared" si="11"/>
        <v>0</v>
      </c>
      <c r="K33" s="36">
        <f t="shared" si="12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26"/>
      <c r="B34" s="61" t="s">
        <v>53</v>
      </c>
      <c r="C34" s="39">
        <f>VLOOKUP(B34,'1'!A:D,3,FALSE)</f>
        <v>3.24</v>
      </c>
      <c r="D34" s="40">
        <f>VLOOKUP(B34,'1'!A:E,4,FALSE)</f>
        <v>2.27</v>
      </c>
      <c r="E34" s="41"/>
      <c r="F34" s="42">
        <f t="shared" si="10"/>
        <v>0</v>
      </c>
      <c r="G34" s="43" t="s">
        <v>25</v>
      </c>
      <c r="H34" s="62" t="str">
        <f>VLOOKUP(B34,'1'!A:B,2,FALSE)</f>
        <v>1/2" MAXLINE STRUT CUSHION CLAMP   .62 O.D  5/8"" TUBING</v>
      </c>
      <c r="I34" s="34">
        <f>IFERROR(VLOOKUP(B34,'1'!A:E,5,FALSE),0)</f>
        <v>0.125</v>
      </c>
      <c r="J34" s="35">
        <f t="shared" si="11"/>
        <v>0</v>
      </c>
      <c r="K34" s="36">
        <f t="shared" si="12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26" t="s">
        <v>54</v>
      </c>
      <c r="B35" s="61" t="s">
        <v>55</v>
      </c>
      <c r="C35" s="39">
        <f>VLOOKUP(B35,'1'!A:D,3,FALSE)</f>
        <v>3.67</v>
      </c>
      <c r="D35" s="40">
        <f>VLOOKUP(B35,'1'!A:E,4,FALSE)</f>
        <v>2.57</v>
      </c>
      <c r="E35" s="41"/>
      <c r="F35" s="42">
        <f t="shared" si="10"/>
        <v>0</v>
      </c>
      <c r="G35" s="43" t="s">
        <v>28</v>
      </c>
      <c r="H35" s="62" t="str">
        <f>VLOOKUP(B35,'1'!A:B,2,FALSE)</f>
        <v>1" FASTPIPE, 1" TUBING, STRUT CUSHION CLAMP  1.00 O.D</v>
      </c>
      <c r="I35" s="34">
        <f>IFERROR(VLOOKUP(B35,'1'!A:E,5,FALSE),0)</f>
        <v>0.156</v>
      </c>
      <c r="J35" s="35">
        <f t="shared" si="11"/>
        <v>0</v>
      </c>
      <c r="K35" s="36">
        <f t="shared" si="12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26"/>
      <c r="B36" s="61" t="s">
        <v>56</v>
      </c>
      <c r="C36" s="39">
        <f>VLOOKUP(B36,'1'!A:D,3,FALSE)</f>
        <v>3.54</v>
      </c>
      <c r="D36" s="40">
        <f>VLOOKUP(B36,'1'!A:E,4,FALSE)</f>
        <v>2.48</v>
      </c>
      <c r="E36" s="41"/>
      <c r="F36" s="42">
        <f t="shared" si="10"/>
        <v>0</v>
      </c>
      <c r="G36" s="43" t="s">
        <v>31</v>
      </c>
      <c r="H36" s="62" t="str">
        <f>VLOOKUP(B36,'1'!A:B,2,FALSE)</f>
        <v>1" MAXLINE STRUT CUSHION CLAMP       1"" N. PIPE  1.31 O.D.</v>
      </c>
      <c r="I36" s="34">
        <f>IFERROR(VLOOKUP(B36,'1'!A:E,5,FALSE),0)</f>
        <v>0.2125</v>
      </c>
      <c r="J36" s="35">
        <f t="shared" si="11"/>
        <v>0</v>
      </c>
      <c r="K36" s="36">
        <f t="shared" si="12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50"/>
      <c r="B37" s="63" t="s">
        <v>57</v>
      </c>
      <c r="C37" s="52">
        <f>VLOOKUP(B37,'1'!A:D,3,FALSE)</f>
        <v>5.34</v>
      </c>
      <c r="D37" s="53">
        <f>VLOOKUP(B37,'1'!A:E,4,FALSE)</f>
        <v>3.74</v>
      </c>
      <c r="E37" s="54"/>
      <c r="F37" s="55">
        <f t="shared" si="10"/>
        <v>0</v>
      </c>
      <c r="G37" s="56" t="s">
        <v>34</v>
      </c>
      <c r="H37" s="64" t="str">
        <f>VLOOKUP(B37,'1'!A:B,2,FALSE)</f>
        <v>2" MAXLINE STRUT CUSHION CLAMP     63MM -2-1/2" ALUM PIPE</v>
      </c>
      <c r="I37" s="34">
        <f>IFERROR(VLOOKUP(B37,'1'!A:E,5,FALSE),0)</f>
        <v>0.45</v>
      </c>
      <c r="J37" s="35">
        <f t="shared" si="11"/>
        <v>0</v>
      </c>
      <c r="K37" s="36">
        <f t="shared" si="12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21"/>
      <c r="B38" s="22" t="s">
        <v>58</v>
      </c>
      <c r="C38" s="23"/>
      <c r="D38" s="23"/>
      <c r="E38" s="23"/>
      <c r="F38" s="23"/>
      <c r="G38" s="23"/>
      <c r="H38" s="24"/>
      <c r="I38" s="34">
        <f>IFERROR(VLOOKUP(B38,'1'!A:E,5,FALSE),0)</f>
        <v>0</v>
      </c>
      <c r="J38" s="35"/>
      <c r="K38" s="3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26"/>
      <c r="B39" s="27" t="s">
        <v>59</v>
      </c>
      <c r="C39" s="28">
        <f>VLOOKUP(B39,'1'!A:D,3,FALSE)</f>
        <v>13.1</v>
      </c>
      <c r="D39" s="29">
        <f>VLOOKUP(B39,'1'!A:E,4,FALSE)</f>
        <v>9.17</v>
      </c>
      <c r="E39" s="30"/>
      <c r="F39" s="31">
        <f t="shared" ref="F39:F42" si="13">D39*E39</f>
        <v>0</v>
      </c>
      <c r="G39" s="32" t="s">
        <v>25</v>
      </c>
      <c r="H39" s="60" t="str">
        <f>VLOOKUP(B39,'1'!A:B,2,FALSE)</f>
        <v>1/2" UNION FITTING COMPRESSED FLEXIBLE TUBING</v>
      </c>
      <c r="I39" s="34">
        <f>IFERROR(VLOOKUP(B39,'1'!A:E,5,FALSE),0)</f>
        <v>0.08</v>
      </c>
      <c r="J39" s="35">
        <f t="shared" ref="J39:J42" si="14">I39*E39</f>
        <v>0</v>
      </c>
      <c r="K39" s="36">
        <f t="shared" ref="K39:K42" si="15">C39*E39</f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26"/>
      <c r="B40" s="38" t="s">
        <v>60</v>
      </c>
      <c r="C40" s="39">
        <f>VLOOKUP(B40,'1'!A:D,3,FALSE)</f>
        <v>25.52</v>
      </c>
      <c r="D40" s="40">
        <f>VLOOKUP(B40,'1'!A:E,4,FALSE)</f>
        <v>17.87</v>
      </c>
      <c r="E40" s="41"/>
      <c r="F40" s="42">
        <f t="shared" si="13"/>
        <v>0</v>
      </c>
      <c r="G40" s="43" t="s">
        <v>28</v>
      </c>
      <c r="H40" s="62" t="str">
        <f>VLOOKUP(B40,'1'!A:B,2,FALSE)</f>
        <v>3/4" UNION FITTING COMPRESSED FLEXIBLE TUBING</v>
      </c>
      <c r="I40" s="34">
        <f>IFERROR(VLOOKUP(B40,'1'!A:E,5,FALSE),0)</f>
        <v>0.21</v>
      </c>
      <c r="J40" s="35">
        <f t="shared" si="14"/>
        <v>0</v>
      </c>
      <c r="K40" s="36">
        <f t="shared" si="15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26"/>
      <c r="B41" s="38" t="s">
        <v>61</v>
      </c>
      <c r="C41" s="39">
        <f>VLOOKUP(B41,'1'!A:D,3,FALSE)</f>
        <v>33.58</v>
      </c>
      <c r="D41" s="40">
        <f>VLOOKUP(B41,'1'!A:E,4,FALSE)</f>
        <v>23.5</v>
      </c>
      <c r="E41" s="41"/>
      <c r="F41" s="42">
        <f t="shared" si="13"/>
        <v>0</v>
      </c>
      <c r="G41" s="43" t="s">
        <v>31</v>
      </c>
      <c r="H41" s="62" t="str">
        <f>VLOOKUP(B41,'1'!A:B,2,FALSE)</f>
        <v>1" UNION FITTING COMPRESSED FLEXIBLE TUBING</v>
      </c>
      <c r="I41" s="34">
        <f>IFERROR(VLOOKUP(B41,'1'!A:E,5,FALSE),0)</f>
        <v>0.32</v>
      </c>
      <c r="J41" s="35">
        <f t="shared" si="14"/>
        <v>0</v>
      </c>
      <c r="K41" s="36">
        <f t="shared" si="15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26"/>
      <c r="B42" s="38" t="s">
        <v>62</v>
      </c>
      <c r="C42" s="39">
        <f>VLOOKUP(B42,'1'!A:D,3,FALSE)</f>
        <v>76.97</v>
      </c>
      <c r="D42" s="40">
        <f>VLOOKUP(B42,'1'!A:E,4,FALSE)</f>
        <v>53.88</v>
      </c>
      <c r="E42" s="41"/>
      <c r="F42" s="42">
        <f t="shared" si="13"/>
        <v>0</v>
      </c>
      <c r="G42" s="43" t="s">
        <v>34</v>
      </c>
      <c r="H42" s="62" t="str">
        <f>VLOOKUP(B42,'1'!A:B,2,FALSE)</f>
        <v>2" UNION FITTING MAXLINE</v>
      </c>
      <c r="I42" s="34">
        <f>IFERROR(VLOOKUP(B42,'1'!A:E,5,FALSE),0)</f>
        <v>3.313</v>
      </c>
      <c r="J42" s="35">
        <f t="shared" si="14"/>
        <v>0</v>
      </c>
      <c r="K42" s="36">
        <f t="shared" si="15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26"/>
      <c r="B43" s="38"/>
      <c r="C43" s="39"/>
      <c r="D43" s="40"/>
      <c r="E43" s="65"/>
      <c r="F43" s="42"/>
      <c r="G43" s="43"/>
      <c r="H43" s="66"/>
      <c r="I43" s="34">
        <f>IFERROR(VLOOKUP(B43,'1'!A:E,5,FALSE),0)</f>
        <v>0</v>
      </c>
      <c r="J43" s="35"/>
      <c r="K43" s="3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26"/>
      <c r="B44" s="38" t="s">
        <v>63</v>
      </c>
      <c r="C44" s="39">
        <f>VLOOKUP(B44,'1'!A:D,3,FALSE)</f>
        <v>25.04</v>
      </c>
      <c r="D44" s="40">
        <f>VLOOKUP(B44,'1'!A:E,4,FALSE)</f>
        <v>17.53</v>
      </c>
      <c r="E44" s="41"/>
      <c r="F44" s="42">
        <f t="shared" ref="F44:F46" si="16">D44*E44</f>
        <v>0</v>
      </c>
      <c r="G44" s="43" t="s">
        <v>28</v>
      </c>
      <c r="H44" s="62" t="str">
        <f>VLOOKUP(B44,'1'!A:B,2,FALSE)</f>
        <v>3/4" X 1/2"  REDUCING UNION FITTING  COMPRESSED FLEXIBLE TUBING</v>
      </c>
      <c r="I44" s="34">
        <f>IFERROR(VLOOKUP(B44,'1'!A:E,5,FALSE),0)</f>
        <v>0.15</v>
      </c>
      <c r="J44" s="35">
        <f t="shared" ref="J44:J46" si="17">I44*E44</f>
        <v>0</v>
      </c>
      <c r="K44" s="36">
        <f t="shared" ref="K44:K46" si="18">C44*E44</f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26"/>
      <c r="B45" s="38" t="s">
        <v>64</v>
      </c>
      <c r="C45" s="39">
        <f>VLOOKUP(B45,'1'!A:D,3,FALSE)</f>
        <v>32.71</v>
      </c>
      <c r="D45" s="40">
        <f>VLOOKUP(B45,'1'!A:E,4,FALSE)</f>
        <v>22.9</v>
      </c>
      <c r="E45" s="41"/>
      <c r="F45" s="42">
        <f t="shared" si="16"/>
        <v>0</v>
      </c>
      <c r="G45" s="43" t="s">
        <v>31</v>
      </c>
      <c r="H45" s="62" t="str">
        <f>VLOOKUP(B45,'1'!A:B,2,FALSE)</f>
        <v>1" X 1/2"  REDUCING UNION FITTING  COMPRESSED FLEXIBLE TUBING</v>
      </c>
      <c r="I45" s="34">
        <f>IFERROR(VLOOKUP(B45,'1'!A:E,5,FALSE),0)</f>
        <v>0.21</v>
      </c>
      <c r="J45" s="35">
        <f t="shared" si="17"/>
        <v>0</v>
      </c>
      <c r="K45" s="36">
        <f t="shared" si="18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50"/>
      <c r="B46" s="51" t="s">
        <v>65</v>
      </c>
      <c r="C46" s="52">
        <f>VLOOKUP(B46,'1'!A:D,3,FALSE)</f>
        <v>33.98</v>
      </c>
      <c r="D46" s="53">
        <f>VLOOKUP(B46,'1'!A:E,4,FALSE)</f>
        <v>23.79</v>
      </c>
      <c r="E46" s="54"/>
      <c r="F46" s="55">
        <f t="shared" si="16"/>
        <v>0</v>
      </c>
      <c r="G46" s="56" t="s">
        <v>31</v>
      </c>
      <c r="H46" s="64" t="str">
        <f>VLOOKUP(B46,'1'!A:B,2,FALSE)</f>
        <v>1" X 3/4" REDUCING UNION FITTING  COMPRESSED FLEXIBLE TUBING</v>
      </c>
      <c r="I46" s="34">
        <f>IFERROR(VLOOKUP(B46,'1'!A:E,5,FALSE),0)</f>
        <v>0.27</v>
      </c>
      <c r="J46" s="35">
        <f t="shared" si="17"/>
        <v>0</v>
      </c>
      <c r="K46" s="36">
        <f t="shared" si="18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21"/>
      <c r="B47" s="58" t="s">
        <v>66</v>
      </c>
      <c r="C47" s="23"/>
      <c r="D47" s="23"/>
      <c r="E47" s="23"/>
      <c r="F47" s="23"/>
      <c r="G47" s="23"/>
      <c r="H47" s="24"/>
      <c r="I47" s="34">
        <f>IFERROR(VLOOKUP(B47,'1'!A:E,5,FALSE),0)</f>
        <v>0</v>
      </c>
      <c r="J47" s="35"/>
      <c r="K47" s="3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67"/>
      <c r="B48" s="27" t="s">
        <v>67</v>
      </c>
      <c r="C48" s="28">
        <f>VLOOKUP(B48,'1'!A:D,3,FALSE)</f>
        <v>13.18</v>
      </c>
      <c r="D48" s="29">
        <f>VLOOKUP(B48,'1'!A:E,4,FALSE)</f>
        <v>9.22</v>
      </c>
      <c r="E48" s="30"/>
      <c r="F48" s="31">
        <f t="shared" ref="F48:F51" si="19">D48*E48</f>
        <v>0</v>
      </c>
      <c r="G48" s="32" t="s">
        <v>25</v>
      </c>
      <c r="H48" s="60" t="str">
        <f>VLOOKUP(B48,'1'!A:B,2,FALSE)</f>
        <v>1/2"  ELBOW FITTING COMPRESSED FLEXIBLE TUBING</v>
      </c>
      <c r="I48" s="34">
        <f>IFERROR(VLOOKUP(B48,'1'!A:E,5,FALSE),0)</f>
        <v>0.11</v>
      </c>
      <c r="J48" s="35">
        <f t="shared" ref="J48:J51" si="20">I48*E48</f>
        <v>0</v>
      </c>
      <c r="K48" s="36">
        <f t="shared" ref="K48:K51" si="21">C48*E48</f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26"/>
      <c r="B49" s="38" t="s">
        <v>68</v>
      </c>
      <c r="C49" s="39">
        <f>VLOOKUP(B49,'1'!A:D,3,FALSE)</f>
        <v>29.02</v>
      </c>
      <c r="D49" s="40">
        <f>VLOOKUP(B49,'1'!A:E,4,FALSE)</f>
        <v>20.31</v>
      </c>
      <c r="E49" s="41"/>
      <c r="F49" s="42">
        <f t="shared" si="19"/>
        <v>0</v>
      </c>
      <c r="G49" s="43" t="s">
        <v>28</v>
      </c>
      <c r="H49" s="62" t="str">
        <f>VLOOKUP(B49,'1'!A:B,2,FALSE)</f>
        <v>3/4" ELBOW COMPRESSED FLEXIBLE TUBING</v>
      </c>
      <c r="I49" s="34">
        <f>IFERROR(VLOOKUP(B49,'1'!A:E,5,FALSE),0)</f>
        <v>0.27</v>
      </c>
      <c r="J49" s="35">
        <f t="shared" si="20"/>
        <v>0</v>
      </c>
      <c r="K49" s="36">
        <f t="shared" si="21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26"/>
      <c r="B50" s="38" t="s">
        <v>69</v>
      </c>
      <c r="C50" s="39">
        <f>VLOOKUP(B50,'1'!A:D,3,FALSE)</f>
        <v>38.38</v>
      </c>
      <c r="D50" s="40">
        <f>VLOOKUP(B50,'1'!A:E,4,FALSE)</f>
        <v>26.86</v>
      </c>
      <c r="E50" s="41"/>
      <c r="F50" s="42">
        <f t="shared" si="19"/>
        <v>0</v>
      </c>
      <c r="G50" s="43" t="s">
        <v>31</v>
      </c>
      <c r="H50" s="62" t="str">
        <f>VLOOKUP(B50,'1'!A:B,2,FALSE)</f>
        <v>1" ELBOW COMPRESSED FLEXIBLE TUBING</v>
      </c>
      <c r="I50" s="34">
        <f>IFERROR(VLOOKUP(B50,'1'!A:E,5,FALSE),0)</f>
        <v>0.42</v>
      </c>
      <c r="J50" s="35">
        <f t="shared" si="20"/>
        <v>0</v>
      </c>
      <c r="K50" s="36">
        <f t="shared" si="21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50"/>
      <c r="B51" s="51" t="s">
        <v>70</v>
      </c>
      <c r="C51" s="52">
        <f>VLOOKUP(B51,'1'!A:D,3,FALSE)</f>
        <v>76.97</v>
      </c>
      <c r="D51" s="53">
        <f>VLOOKUP(B51,'1'!A:E,4,FALSE)</f>
        <v>53.88</v>
      </c>
      <c r="E51" s="54"/>
      <c r="F51" s="55">
        <f t="shared" si="19"/>
        <v>0</v>
      </c>
      <c r="G51" s="56" t="s">
        <v>34</v>
      </c>
      <c r="H51" s="64" t="str">
        <f>VLOOKUP(B51,'1'!A:B,2,FALSE)</f>
        <v>2" ELBOW FITTING MAXLINE</v>
      </c>
      <c r="I51" s="34">
        <f>IFERROR(VLOOKUP(B51,'1'!A:E,5,FALSE),0)</f>
        <v>1.313</v>
      </c>
      <c r="J51" s="35">
        <f t="shared" si="20"/>
        <v>0</v>
      </c>
      <c r="K51" s="36">
        <f t="shared" si="21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21"/>
      <c r="B52" s="58" t="s">
        <v>71</v>
      </c>
      <c r="C52" s="23"/>
      <c r="D52" s="23"/>
      <c r="E52" s="23"/>
      <c r="F52" s="23"/>
      <c r="G52" s="23"/>
      <c r="H52" s="24"/>
      <c r="I52" s="34">
        <f>IFERROR(VLOOKUP(B52,'1'!A:E,5,FALSE),0)</f>
        <v>0</v>
      </c>
      <c r="J52" s="35"/>
      <c r="K52" s="3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26"/>
      <c r="B53" s="27" t="s">
        <v>72</v>
      </c>
      <c r="C53" s="28">
        <f>VLOOKUP(B53,'1'!A:D,3,FALSE)</f>
        <v>17.58</v>
      </c>
      <c r="D53" s="29">
        <f>VLOOKUP(B53,'1'!A:E,4,FALSE)</f>
        <v>12.31</v>
      </c>
      <c r="E53" s="30"/>
      <c r="F53" s="31">
        <f t="shared" ref="F53:F56" si="22">D53*E53</f>
        <v>0</v>
      </c>
      <c r="G53" s="32" t="s">
        <v>25</v>
      </c>
      <c r="H53" s="33" t="str">
        <f>VLOOKUP(B53,'1'!A:B,2,FALSE)</f>
        <v>1/2"  EQUAL TEE COMPRESSED FLEXIBLE TUBING</v>
      </c>
      <c r="I53" s="34">
        <f>IFERROR(VLOOKUP(B53,'1'!A:E,5,FALSE),0)</f>
        <v>0.15</v>
      </c>
      <c r="J53" s="35">
        <f t="shared" ref="J53:J56" si="23">I53*E53</f>
        <v>0</v>
      </c>
      <c r="K53" s="36">
        <f t="shared" ref="K53:K56" si="24">C53*E53</f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26"/>
      <c r="B54" s="38" t="s">
        <v>73</v>
      </c>
      <c r="C54" s="39">
        <f>VLOOKUP(B54,'1'!A:D,3,FALSE)</f>
        <v>31.9</v>
      </c>
      <c r="D54" s="40">
        <f>VLOOKUP(B54,'1'!A:E,4,FALSE)</f>
        <v>22.33</v>
      </c>
      <c r="E54" s="41"/>
      <c r="F54" s="42">
        <f t="shared" si="22"/>
        <v>0</v>
      </c>
      <c r="G54" s="43" t="s">
        <v>28</v>
      </c>
      <c r="H54" s="44" t="str">
        <f>VLOOKUP(B54,'1'!A:B,2,FALSE)</f>
        <v>3/4" EQUAL TEE COMPRESSED FLEXIBLE TUBING</v>
      </c>
      <c r="I54" s="34">
        <f>IFERROR(VLOOKUP(B54,'1'!A:E,5,FALSE),0)</f>
        <v>0.38</v>
      </c>
      <c r="J54" s="35">
        <f t="shared" si="23"/>
        <v>0</v>
      </c>
      <c r="K54" s="36">
        <f t="shared" si="24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26"/>
      <c r="B55" s="38" t="s">
        <v>74</v>
      </c>
      <c r="C55" s="39">
        <f>VLOOKUP(B55,'1'!A:D,3,FALSE)</f>
        <v>41.45</v>
      </c>
      <c r="D55" s="40">
        <f>VLOOKUP(B55,'1'!A:E,4,FALSE)</f>
        <v>29.01</v>
      </c>
      <c r="E55" s="41"/>
      <c r="F55" s="42">
        <f t="shared" si="22"/>
        <v>0</v>
      </c>
      <c r="G55" s="43" t="s">
        <v>31</v>
      </c>
      <c r="H55" s="44" t="str">
        <f>VLOOKUP(B55,'1'!A:B,2,FALSE)</f>
        <v>1"  EQUAL TEE  COMPRESSED FLEXIBLE TUBING</v>
      </c>
      <c r="I55" s="34">
        <f>IFERROR(VLOOKUP(B55,'1'!A:E,5,FALSE),0)</f>
        <v>0.58</v>
      </c>
      <c r="J55" s="35">
        <f t="shared" si="23"/>
        <v>0</v>
      </c>
      <c r="K55" s="36">
        <f t="shared" si="24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50"/>
      <c r="B56" s="51" t="s">
        <v>75</v>
      </c>
      <c r="C56" s="52">
        <f>VLOOKUP(B56,'1'!A:D,3,FALSE)</f>
        <v>96.24</v>
      </c>
      <c r="D56" s="53">
        <f>VLOOKUP(B56,'1'!A:E,4,FALSE)</f>
        <v>67.37</v>
      </c>
      <c r="E56" s="54"/>
      <c r="F56" s="55">
        <f t="shared" si="22"/>
        <v>0</v>
      </c>
      <c r="G56" s="56" t="s">
        <v>34</v>
      </c>
      <c r="H56" s="57" t="str">
        <f>VLOOKUP(B56,'1'!A:B,2,FALSE)</f>
        <v>2" TEE FITTING MAXLINE</v>
      </c>
      <c r="I56" s="34">
        <f>IFERROR(VLOOKUP(B56,'1'!A:E,5,FALSE),0)</f>
        <v>2.2</v>
      </c>
      <c r="J56" s="35">
        <f t="shared" si="23"/>
        <v>0</v>
      </c>
      <c r="K56" s="36">
        <f t="shared" si="24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21"/>
      <c r="B57" s="68" t="s">
        <v>76</v>
      </c>
      <c r="C57" s="69"/>
      <c r="D57" s="69"/>
      <c r="E57" s="69"/>
      <c r="F57" s="69"/>
      <c r="G57" s="69"/>
      <c r="H57" s="70"/>
      <c r="I57" s="34">
        <f>IFERROR(VLOOKUP(B57,'1'!A:E,5,FALSE),0)</f>
        <v>0</v>
      </c>
      <c r="J57" s="35"/>
      <c r="K57" s="3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26"/>
      <c r="B58" s="27" t="s">
        <v>77</v>
      </c>
      <c r="C58" s="28">
        <f>VLOOKUP(B58,'1'!A:D,3,FALSE)</f>
        <v>27.84</v>
      </c>
      <c r="D58" s="29">
        <f>VLOOKUP(B58,'1'!A:E,4,FALSE)</f>
        <v>19.49</v>
      </c>
      <c r="E58" s="30"/>
      <c r="F58" s="31">
        <f t="shared" ref="F58:F60" si="25">D58*E58</f>
        <v>0</v>
      </c>
      <c r="G58" s="32" t="s">
        <v>25</v>
      </c>
      <c r="H58" s="33" t="str">
        <f>VLOOKUP(B58,'1'!A:B,2,FALSE)</f>
        <v>3/4" REDUCING TEE FITTING, DROP LEG 1/2" COMPRESSED FLEXIBLE TUBING</v>
      </c>
      <c r="I58" s="34">
        <f>IFERROR(VLOOKUP(B58,'1'!A:E,5,FALSE),0)</f>
        <v>0.31</v>
      </c>
      <c r="J58" s="35">
        <f t="shared" ref="J58:J60" si="26">I58*E58</f>
        <v>0</v>
      </c>
      <c r="K58" s="36">
        <f t="shared" ref="K58:K60" si="27">C58*E58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26"/>
      <c r="B59" s="38" t="s">
        <v>78</v>
      </c>
      <c r="C59" s="39">
        <f>VLOOKUP(B59,'1'!A:D,3,FALSE)</f>
        <v>49.59</v>
      </c>
      <c r="D59" s="40">
        <f>VLOOKUP(B59,'1'!A:E,4,FALSE)</f>
        <v>34.71</v>
      </c>
      <c r="E59" s="41"/>
      <c r="F59" s="42">
        <f t="shared" si="25"/>
        <v>0</v>
      </c>
      <c r="G59" s="43" t="s">
        <v>28</v>
      </c>
      <c r="H59" s="44" t="str">
        <f>VLOOKUP(B59,'1'!A:B,2,FALSE)</f>
        <v>1" REDUCING TEE FITTING, DROP LEG 1/2" COMPRESSED FLEXIBLE TUBING</v>
      </c>
      <c r="I59" s="34">
        <f>IFERROR(VLOOKUP(B59,'1'!A:E,5,FALSE),0)</f>
        <v>0.46</v>
      </c>
      <c r="J59" s="35">
        <f t="shared" si="26"/>
        <v>0</v>
      </c>
      <c r="K59" s="36">
        <f t="shared" si="27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50"/>
      <c r="B60" s="51" t="s">
        <v>79</v>
      </c>
      <c r="C60" s="52">
        <f>VLOOKUP(B60,'1'!A:D,3,FALSE)</f>
        <v>42.84</v>
      </c>
      <c r="D60" s="53">
        <f>VLOOKUP(B60,'1'!A:E,4,FALSE)</f>
        <v>29.99</v>
      </c>
      <c r="E60" s="54"/>
      <c r="F60" s="55">
        <f t="shared" si="25"/>
        <v>0</v>
      </c>
      <c r="G60" s="56" t="s">
        <v>31</v>
      </c>
      <c r="H60" s="57" t="str">
        <f>VLOOKUP(B60,'1'!A:B,2,FALSE)</f>
        <v>1" REDUCING TEE FITTING, DROP LEG 3/4" COMPRESSED FLEXIBLE TUBING</v>
      </c>
      <c r="I60" s="34">
        <f>IFERROR(VLOOKUP(B60,'1'!A:E,5,FALSE),0)</f>
        <v>0.56</v>
      </c>
      <c r="J60" s="35">
        <f t="shared" si="26"/>
        <v>0</v>
      </c>
      <c r="K60" s="36">
        <f t="shared" si="27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21"/>
      <c r="B61" s="58" t="s">
        <v>80</v>
      </c>
      <c r="C61" s="23"/>
      <c r="D61" s="23"/>
      <c r="E61" s="23"/>
      <c r="F61" s="23"/>
      <c r="G61" s="23"/>
      <c r="H61" s="24"/>
      <c r="I61" s="34">
        <f>IFERROR(VLOOKUP(B61,'1'!A:E,5,FALSE),0)</f>
        <v>0</v>
      </c>
      <c r="J61" s="35"/>
      <c r="K61" s="3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0" customHeight="1">
      <c r="A62" s="26"/>
      <c r="B62" s="27" t="s">
        <v>81</v>
      </c>
      <c r="C62" s="28">
        <f>VLOOKUP(B62,'1'!A:D,3,FALSE)</f>
        <v>17.83</v>
      </c>
      <c r="D62" s="29">
        <f>VLOOKUP(B62,'1'!A:E,4,FALSE)</f>
        <v>12.48</v>
      </c>
      <c r="E62" s="30"/>
      <c r="F62" s="31">
        <f t="shared" ref="F62:F65" si="28">D62*E62</f>
        <v>0</v>
      </c>
      <c r="G62" s="32" t="s">
        <v>25</v>
      </c>
      <c r="H62" s="33" t="str">
        <f>VLOOKUP(B62,'1'!A:B,2,FALSE)</f>
        <v>1/2" REDUCING TEE X 1/2" FEMALE NPT COMPRESSED FLEXIBLE TUBING</v>
      </c>
      <c r="I62" s="34">
        <f>IFERROR(VLOOKUP(B62,'1'!A:E,5,FALSE),0)</f>
        <v>0.16</v>
      </c>
      <c r="J62" s="35">
        <f t="shared" ref="J62:J65" si="29">I62*E62</f>
        <v>0</v>
      </c>
      <c r="K62" s="36">
        <f t="shared" ref="K62:K65" si="30">C62*E62</f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26"/>
      <c r="B63" s="38" t="s">
        <v>82</v>
      </c>
      <c r="C63" s="39">
        <f>VLOOKUP(B63,'1'!A:D,3,FALSE)</f>
        <v>32.23</v>
      </c>
      <c r="D63" s="40">
        <f>VLOOKUP(B63,'1'!A:E,4,FALSE)</f>
        <v>22.56</v>
      </c>
      <c r="E63" s="41"/>
      <c r="F63" s="42">
        <f t="shared" si="28"/>
        <v>0</v>
      </c>
      <c r="G63" s="43" t="s">
        <v>28</v>
      </c>
      <c r="H63" s="44" t="str">
        <f>VLOOKUP(B63,'1'!A:B,2,FALSE)</f>
        <v>3/4" REDUCING TEE, 1/2" FEMALE NPT DROP LEG  COMPRESSED FLEXIBLE TUBING</v>
      </c>
      <c r="I63" s="34">
        <f>IFERROR(VLOOKUP(B63,'1'!A:E,5,FALSE),0)</f>
        <v>0.34</v>
      </c>
      <c r="J63" s="35">
        <f t="shared" si="29"/>
        <v>0</v>
      </c>
      <c r="K63" s="36">
        <f t="shared" si="30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26"/>
      <c r="B64" s="38" t="s">
        <v>83</v>
      </c>
      <c r="C64" s="39">
        <f>VLOOKUP(B64,'1'!A:D,3,FALSE)</f>
        <v>38.38</v>
      </c>
      <c r="D64" s="40">
        <f>VLOOKUP(B64,'1'!A:E,4,FALSE)</f>
        <v>26.86</v>
      </c>
      <c r="E64" s="41"/>
      <c r="F64" s="42">
        <f t="shared" si="28"/>
        <v>0</v>
      </c>
      <c r="G64" s="43" t="s">
        <v>31</v>
      </c>
      <c r="H64" s="44" t="str">
        <f>VLOOKUP(B64,'1'!A:B,2,FALSE)</f>
        <v>1"  REDUCING TEE, 3/4" FEMALE NPT DROP LEG,   COMPRESSED FLEXIBLE TUBING</v>
      </c>
      <c r="I64" s="34">
        <f>IFERROR(VLOOKUP(B64,'1'!A:E,5,FALSE),0)</f>
        <v>0.48</v>
      </c>
      <c r="J64" s="35">
        <f t="shared" si="29"/>
        <v>0</v>
      </c>
      <c r="K64" s="36">
        <f t="shared" si="30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50"/>
      <c r="B65" s="51" t="s">
        <v>84</v>
      </c>
      <c r="C65" s="52">
        <f>VLOOKUP(B65,'1'!A:D,3,FALSE)</f>
        <v>89.77</v>
      </c>
      <c r="D65" s="53">
        <f>VLOOKUP(B65,'1'!A:E,4,FALSE)</f>
        <v>62.84</v>
      </c>
      <c r="E65" s="54"/>
      <c r="F65" s="55">
        <f t="shared" si="28"/>
        <v>0</v>
      </c>
      <c r="G65" s="56" t="s">
        <v>34</v>
      </c>
      <c r="H65" s="57" t="str">
        <f>VLOOKUP(B65,'1'!A:B,2,FALSE)</f>
        <v>2" REDUCING TEE X 1"" FEMALE NPT FITTING MAXLINE</v>
      </c>
      <c r="I65" s="34">
        <f>IFERROR(VLOOKUP(B65,'1'!A:E,5,FALSE),0)</f>
        <v>2.5</v>
      </c>
      <c r="J65" s="35">
        <f t="shared" si="29"/>
        <v>0</v>
      </c>
      <c r="K65" s="36">
        <f t="shared" si="30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21"/>
      <c r="B66" s="22"/>
      <c r="C66" s="23"/>
      <c r="D66" s="23"/>
      <c r="E66" s="23"/>
      <c r="F66" s="23"/>
      <c r="G66" s="23"/>
      <c r="H66" s="24"/>
      <c r="I66" s="34">
        <f>IFERROR(VLOOKUP(B66,'1'!A:E,5,FALSE),0)</f>
        <v>0</v>
      </c>
      <c r="J66" s="35"/>
      <c r="K66" s="3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0" customHeight="1">
      <c r="A67" s="26"/>
      <c r="B67" s="27"/>
      <c r="C67" s="28"/>
      <c r="D67" s="29"/>
      <c r="E67" s="30"/>
      <c r="F67" s="71"/>
      <c r="G67" s="32"/>
      <c r="H67" s="72"/>
      <c r="I67" s="34">
        <f>IFERROR(VLOOKUP(B67,'1'!A:E,5,FALSE),0)</f>
        <v>0</v>
      </c>
      <c r="J67" s="35"/>
      <c r="K67" s="3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26"/>
      <c r="B68" s="38"/>
      <c r="C68" s="39"/>
      <c r="D68" s="40"/>
      <c r="E68" s="41"/>
      <c r="F68" s="73"/>
      <c r="G68" s="43"/>
      <c r="H68" s="66"/>
      <c r="I68" s="34">
        <f>IFERROR(VLOOKUP(B68,'1'!A:E,5,FALSE),0)</f>
        <v>0</v>
      </c>
      <c r="J68" s="35"/>
      <c r="K68" s="3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50"/>
      <c r="B69" s="51"/>
      <c r="C69" s="52"/>
      <c r="D69" s="53"/>
      <c r="E69" s="54"/>
      <c r="F69" s="74"/>
      <c r="G69" s="56"/>
      <c r="H69" s="75"/>
      <c r="I69" s="34">
        <f>IFERROR(VLOOKUP(B69,'1'!A:E,5,FALSE),0)</f>
        <v>0</v>
      </c>
      <c r="J69" s="35"/>
      <c r="K69" s="3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21"/>
      <c r="B70" s="22" t="s">
        <v>85</v>
      </c>
      <c r="C70" s="23"/>
      <c r="D70" s="23"/>
      <c r="E70" s="23"/>
      <c r="F70" s="23"/>
      <c r="G70" s="23"/>
      <c r="H70" s="24"/>
      <c r="I70" s="34">
        <f>IFERROR(VLOOKUP(B70,'1'!A:E,5,FALSE),0)</f>
        <v>0</v>
      </c>
      <c r="J70" s="35"/>
      <c r="K70" s="3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26"/>
      <c r="B71" s="27" t="s">
        <v>86</v>
      </c>
      <c r="C71" s="28">
        <f>VLOOKUP(B71,'1'!A:D,3,FALSE)</f>
        <v>9.71</v>
      </c>
      <c r="D71" s="29">
        <f>VLOOKUP(B71,'1'!A:E,4,FALSE)</f>
        <v>6.8</v>
      </c>
      <c r="E71" s="30"/>
      <c r="F71" s="31">
        <f t="shared" ref="F71:F78" si="31">D71*E71</f>
        <v>0</v>
      </c>
      <c r="G71" s="32" t="s">
        <v>25</v>
      </c>
      <c r="H71" s="33" t="str">
        <f>VLOOKUP(B71,'1'!A:B,2,FALSE)</f>
        <v>1/2" COMPRESSED FLEXIBLE TUBING X 3/8" MALE NPT STRAIGHT FITTING</v>
      </c>
      <c r="I71" s="34">
        <f>IFERROR(VLOOKUP(B71,'1'!A:E,5,FALSE),0)</f>
        <v>0.09</v>
      </c>
      <c r="J71" s="35">
        <f t="shared" ref="J71:J78" si="32">I71*E71</f>
        <v>0</v>
      </c>
      <c r="K71" s="36">
        <f t="shared" ref="K71:K78" si="33">C71*E71</f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26"/>
      <c r="B72" s="38" t="s">
        <v>87</v>
      </c>
      <c r="C72" s="39">
        <f>VLOOKUP(B72,'1'!A:D,3,FALSE)</f>
        <v>10.3</v>
      </c>
      <c r="D72" s="40">
        <f>VLOOKUP(B72,'1'!A:E,4,FALSE)</f>
        <v>7.21</v>
      </c>
      <c r="E72" s="41"/>
      <c r="F72" s="42">
        <f t="shared" si="31"/>
        <v>0</v>
      </c>
      <c r="G72" s="43" t="s">
        <v>25</v>
      </c>
      <c r="H72" s="44" t="str">
        <f>VLOOKUP(B72,'1'!A:B,2,FALSE)</f>
        <v>1/2" COMPRESSED FLEXIBLE TUBING X 1/2" MALE NPT STRAIGHT FITTING</v>
      </c>
      <c r="I72" s="34">
        <f>IFERROR(VLOOKUP(B72,'1'!A:E,5,FALSE),0)</f>
        <v>0.09</v>
      </c>
      <c r="J72" s="35">
        <f t="shared" si="32"/>
        <v>0</v>
      </c>
      <c r="K72" s="36">
        <f t="shared" si="33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26"/>
      <c r="B73" s="38" t="s">
        <v>88</v>
      </c>
      <c r="C73" s="39">
        <f>VLOOKUP(B73,'1'!A:D,3,FALSE)</f>
        <v>20.81</v>
      </c>
      <c r="D73" s="40">
        <f>VLOOKUP(B73,'1'!A:E,4,FALSE)</f>
        <v>14.57</v>
      </c>
      <c r="E73" s="41"/>
      <c r="F73" s="42">
        <f t="shared" si="31"/>
        <v>0</v>
      </c>
      <c r="G73" s="43" t="s">
        <v>28</v>
      </c>
      <c r="H73" s="44" t="str">
        <f>VLOOKUP(B73,'1'!A:B,2,FALSE)</f>
        <v>3/4" COMPRESSED FLEXIBLE TUBING X 1/2" MALE NPT FITTING</v>
      </c>
      <c r="I73" s="34">
        <f>IFERROR(VLOOKUP(B73,'1'!A:E,5,FALSE),0)</f>
        <v>0.18</v>
      </c>
      <c r="J73" s="35">
        <f t="shared" si="32"/>
        <v>0</v>
      </c>
      <c r="K73" s="36">
        <f t="shared" si="33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26"/>
      <c r="B74" s="38" t="s">
        <v>89</v>
      </c>
      <c r="C74" s="39">
        <f>VLOOKUP(B74,'1'!A:D,3,FALSE)</f>
        <v>22.32</v>
      </c>
      <c r="D74" s="40">
        <f>VLOOKUP(B74,'1'!A:E,4,FALSE)</f>
        <v>15.62</v>
      </c>
      <c r="E74" s="41"/>
      <c r="F74" s="42">
        <f t="shared" si="31"/>
        <v>0</v>
      </c>
      <c r="G74" s="43" t="s">
        <v>28</v>
      </c>
      <c r="H74" s="44" t="str">
        <f>VLOOKUP(B74,'1'!A:B,2,FALSE)</f>
        <v>3/4" COMPRESSED FLEXIBLE TUBING X 3/4" MALE NPT FITTING</v>
      </c>
      <c r="I74" s="34">
        <f>IFERROR(VLOOKUP(B74,'1'!A:E,5,FALSE),0)</f>
        <v>0.18</v>
      </c>
      <c r="J74" s="35">
        <f t="shared" si="32"/>
        <v>0</v>
      </c>
      <c r="K74" s="36">
        <f t="shared" si="33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26"/>
      <c r="B75" s="38" t="s">
        <v>90</v>
      </c>
      <c r="C75" s="39">
        <f>VLOOKUP(B75,'1'!A:D,3,FALSE)</f>
        <v>55.42</v>
      </c>
      <c r="D75" s="40">
        <f>VLOOKUP(B75,'1'!A:E,4,FALSE)</f>
        <v>38.79</v>
      </c>
      <c r="E75" s="41"/>
      <c r="F75" s="42">
        <f t="shared" si="31"/>
        <v>0</v>
      </c>
      <c r="G75" s="43" t="s">
        <v>31</v>
      </c>
      <c r="H75" s="44" t="str">
        <f>VLOOKUP(B75,'1'!A:B,2,FALSE)</f>
        <v>1" COMPRESSED FLEXIBLE TUBING X 3/4" MALE NPT STRAIGHT FITTING</v>
      </c>
      <c r="I75" s="34">
        <f>IFERROR(VLOOKUP(B75,'1'!A:E,5,FALSE),0)</f>
        <v>0.33</v>
      </c>
      <c r="J75" s="35">
        <f t="shared" si="32"/>
        <v>0</v>
      </c>
      <c r="K75" s="36">
        <f t="shared" si="33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26"/>
      <c r="B76" s="38" t="s">
        <v>91</v>
      </c>
      <c r="C76" s="39">
        <f>VLOOKUP(B76,'1'!A:D,3,FALSE)</f>
        <v>27.24</v>
      </c>
      <c r="D76" s="40">
        <f>VLOOKUP(B76,'1'!A:E,4,FALSE)</f>
        <v>19.07</v>
      </c>
      <c r="E76" s="41"/>
      <c r="F76" s="42">
        <f t="shared" si="31"/>
        <v>0</v>
      </c>
      <c r="G76" s="43" t="s">
        <v>31</v>
      </c>
      <c r="H76" s="44" t="str">
        <f>VLOOKUP(B76,'1'!A:B,2,FALSE)</f>
        <v>1" COMPRESSED FLEXIBLE TUBING X 1" MALE NPT STRAIGHT FITTING</v>
      </c>
      <c r="I76" s="34">
        <f>IFERROR(VLOOKUP(B76,'1'!A:E,5,FALSE),0)</f>
        <v>0.33</v>
      </c>
      <c r="J76" s="35">
        <f t="shared" si="32"/>
        <v>0</v>
      </c>
      <c r="K76" s="36">
        <f t="shared" si="33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26"/>
      <c r="B77" s="38" t="s">
        <v>92</v>
      </c>
      <c r="C77" s="39">
        <f>VLOOKUP(B77,'1'!A:D,3,FALSE)</f>
        <v>72.49</v>
      </c>
      <c r="D77" s="40">
        <f>VLOOKUP(B77,'1'!A:E,4,FALSE)</f>
        <v>50.75</v>
      </c>
      <c r="E77" s="41"/>
      <c r="F77" s="42">
        <f t="shared" si="31"/>
        <v>0</v>
      </c>
      <c r="G77" s="43" t="s">
        <v>34</v>
      </c>
      <c r="H77" s="44" t="str">
        <f>VLOOKUP(B77,'1'!A:B,2,FALSE)</f>
        <v>2" MAXLINE X 1" MALE NPTF STRAIGHT FITTING</v>
      </c>
      <c r="I77" s="34">
        <f>IFERROR(VLOOKUP(B77,'1'!A:E,5,FALSE),0)</f>
        <v>1.75</v>
      </c>
      <c r="J77" s="35">
        <f t="shared" si="32"/>
        <v>0</v>
      </c>
      <c r="K77" s="36">
        <f t="shared" si="33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50"/>
      <c r="B78" s="51" t="s">
        <v>93</v>
      </c>
      <c r="C78" s="52">
        <f>VLOOKUP(B78,'1'!A:D,3,FALSE)</f>
        <v>76.55</v>
      </c>
      <c r="D78" s="53">
        <f>VLOOKUP(B78,'1'!A:E,4,FALSE)</f>
        <v>53.58</v>
      </c>
      <c r="E78" s="54"/>
      <c r="F78" s="55">
        <f t="shared" si="31"/>
        <v>0</v>
      </c>
      <c r="G78" s="56" t="s">
        <v>34</v>
      </c>
      <c r="H78" s="57" t="str">
        <f>VLOOKUP(B78,'1'!A:B,2,FALSE)</f>
        <v>2" MAXLINE X 2" MALE NPTF STRAIGHT FITTING</v>
      </c>
      <c r="I78" s="34">
        <f>IFERROR(VLOOKUP(B78,'1'!A:E,5,FALSE),0)</f>
        <v>0.188</v>
      </c>
      <c r="J78" s="35">
        <f t="shared" si="32"/>
        <v>0</v>
      </c>
      <c r="K78" s="36">
        <f t="shared" si="33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0" customHeight="1">
      <c r="A79" s="21"/>
      <c r="B79" s="22" t="s">
        <v>94</v>
      </c>
      <c r="C79" s="23"/>
      <c r="D79" s="23"/>
      <c r="E79" s="23"/>
      <c r="F79" s="23"/>
      <c r="G79" s="23"/>
      <c r="H79" s="24"/>
      <c r="I79" s="34">
        <f>IFERROR(VLOOKUP(B79,'1'!A:E,5,FALSE),0)</f>
        <v>0</v>
      </c>
      <c r="J79" s="35"/>
      <c r="K79" s="3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26"/>
      <c r="B80" s="27" t="s">
        <v>95</v>
      </c>
      <c r="C80" s="28">
        <f>VLOOKUP(B80,'1'!A:D,3,FALSE)</f>
        <v>19.97</v>
      </c>
      <c r="D80" s="29">
        <f>VLOOKUP(B80,'1'!A:E,4,FALSE)</f>
        <v>13.98</v>
      </c>
      <c r="E80" s="30"/>
      <c r="F80" s="31">
        <f t="shared" ref="F80:F83" si="34">D80*E80</f>
        <v>0</v>
      </c>
      <c r="G80" s="32" t="s">
        <v>25</v>
      </c>
      <c r="H80" s="33" t="str">
        <f>VLOOKUP(B80,'1'!A:B,2,FALSE)</f>
        <v>1/2" COMPRESSED FLEXIBLE TUBING X 1/2" MALE NPT ELBOW FITTING</v>
      </c>
      <c r="I80" s="34">
        <f>IFERROR(VLOOKUP(B80,'1'!A:E,5,FALSE),0)</f>
        <v>0.1</v>
      </c>
      <c r="J80" s="35">
        <f t="shared" ref="J80:J83" si="35">I80*E80</f>
        <v>0</v>
      </c>
      <c r="K80" s="36">
        <f t="shared" ref="K80:K83" si="36">C80*E80</f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26"/>
      <c r="B81" s="38" t="s">
        <v>96</v>
      </c>
      <c r="C81" s="39">
        <f>VLOOKUP(B81,'1'!A:D,3,FALSE)</f>
        <v>31.91</v>
      </c>
      <c r="D81" s="40">
        <f>VLOOKUP(B81,'1'!A:E,4,FALSE)</f>
        <v>22.34</v>
      </c>
      <c r="E81" s="41"/>
      <c r="F81" s="42">
        <f t="shared" si="34"/>
        <v>0</v>
      </c>
      <c r="G81" s="43" t="s">
        <v>28</v>
      </c>
      <c r="H81" s="44" t="str">
        <f>VLOOKUP(B81,'1'!A:B,2,FALSE)</f>
        <v>3/4" COMPRESSED FLEXIBLE TUBING X 1/2" MALE NPT ELBOW FITTING</v>
      </c>
      <c r="I81" s="34">
        <f>IFERROR(VLOOKUP(B81,'1'!A:E,5,FALSE),0)</f>
        <v>0.36</v>
      </c>
      <c r="J81" s="35">
        <f t="shared" si="35"/>
        <v>0</v>
      </c>
      <c r="K81" s="36">
        <f t="shared" si="36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26"/>
      <c r="B82" s="38" t="s">
        <v>97</v>
      </c>
      <c r="C82" s="39">
        <f>VLOOKUP(B82,'1'!A:D,3,FALSE)</f>
        <v>36.03</v>
      </c>
      <c r="D82" s="40">
        <f>VLOOKUP(B82,'1'!A:E,4,FALSE)</f>
        <v>25.22</v>
      </c>
      <c r="E82" s="41"/>
      <c r="F82" s="42">
        <f t="shared" si="34"/>
        <v>0</v>
      </c>
      <c r="G82" s="43" t="s">
        <v>28</v>
      </c>
      <c r="H82" s="44" t="str">
        <f>VLOOKUP(B82,'1'!A:B,2,FALSE)</f>
        <v>3/4" COMPRESSED FLEXIBLE TUBING X 3/4" MALE NPT ELBOW FITTING</v>
      </c>
      <c r="I82" s="34">
        <f>IFERROR(VLOOKUP(B82,'1'!A:E,5,FALSE),0)</f>
        <v>0.41</v>
      </c>
      <c r="J82" s="35">
        <f t="shared" si="35"/>
        <v>0</v>
      </c>
      <c r="K82" s="36">
        <f t="shared" si="36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50"/>
      <c r="B83" s="51" t="s">
        <v>98</v>
      </c>
      <c r="C83" s="52">
        <f>VLOOKUP(B83,'1'!A:D,3,FALSE)</f>
        <v>28.06</v>
      </c>
      <c r="D83" s="53">
        <f>VLOOKUP(B83,'1'!A:E,4,FALSE)</f>
        <v>19.64</v>
      </c>
      <c r="E83" s="54"/>
      <c r="F83" s="55">
        <f t="shared" si="34"/>
        <v>0</v>
      </c>
      <c r="G83" s="56" t="s">
        <v>31</v>
      </c>
      <c r="H83" s="57" t="str">
        <f>VLOOKUP(B83,'1'!A:B,2,FALSE)</f>
        <v>1" COMPRESSED FLEXIBLE TUBING X 1" MALE NPT ELBOW FITTING</v>
      </c>
      <c r="I83" s="34">
        <f>IFERROR(VLOOKUP(B83,'1'!A:E,5,FALSE),0)</f>
        <v>0.47</v>
      </c>
      <c r="J83" s="35">
        <f t="shared" si="35"/>
        <v>0</v>
      </c>
      <c r="K83" s="36">
        <f t="shared" si="36"/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21"/>
      <c r="B84" s="58" t="s">
        <v>99</v>
      </c>
      <c r="C84" s="23"/>
      <c r="D84" s="23"/>
      <c r="E84" s="23"/>
      <c r="F84" s="23"/>
      <c r="G84" s="23"/>
      <c r="H84" s="24"/>
      <c r="I84" s="34">
        <f>IFERROR(VLOOKUP(B84,'1'!A:E,5,FALSE),0)</f>
        <v>0</v>
      </c>
      <c r="J84" s="35"/>
      <c r="K84" s="3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26"/>
      <c r="B85" s="27" t="s">
        <v>100</v>
      </c>
      <c r="C85" s="28">
        <f>VLOOKUP(B85,'1'!A:D,3,FALSE)</f>
        <v>11.69</v>
      </c>
      <c r="D85" s="29">
        <f>VLOOKUP(B85,'1'!A:E,4,FALSE)</f>
        <v>8.18</v>
      </c>
      <c r="E85" s="30"/>
      <c r="F85" s="31">
        <f t="shared" ref="F85:F86" si="37">D85*E85</f>
        <v>0</v>
      </c>
      <c r="G85" s="32" t="s">
        <v>25</v>
      </c>
      <c r="H85" s="33" t="str">
        <f>VLOOKUP(B85,'1'!A:B,2,FALSE)</f>
        <v>1/2" COMPRESSED FLEXIBLE TUBING X 1/2" FEMALE NPT STRAIGHT FITTING</v>
      </c>
      <c r="I85" s="34">
        <f>IFERROR(VLOOKUP(B85,'1'!A:E,5,FALSE),0)</f>
        <v>0.09</v>
      </c>
      <c r="J85" s="35">
        <f t="shared" ref="J85:J86" si="38">I85*E85</f>
        <v>0</v>
      </c>
      <c r="K85" s="36">
        <f t="shared" ref="K85:K86" si="39">C85*E85</f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26"/>
      <c r="B86" s="38" t="s">
        <v>101</v>
      </c>
      <c r="C86" s="39">
        <f>VLOOKUP(B86,'1'!A:D,3,FALSE)</f>
        <v>24.89</v>
      </c>
      <c r="D86" s="40">
        <f>VLOOKUP(B86,'1'!A:E,4,FALSE)</f>
        <v>17.42</v>
      </c>
      <c r="E86" s="41"/>
      <c r="F86" s="42">
        <f t="shared" si="37"/>
        <v>0</v>
      </c>
      <c r="G86" s="43" t="s">
        <v>28</v>
      </c>
      <c r="H86" s="62" t="str">
        <f>VLOOKUP(B86,'1'!A:B,2,FALSE)</f>
        <v>3/4" COMPRESSED FLEXIBLE TUBING X 3/4" FEMALE NPT STRAIGHT FITTING</v>
      </c>
      <c r="I86" s="34">
        <f>IFERROR(VLOOKUP(B86,'1'!A:E,5,FALSE),0)</f>
        <v>0.18</v>
      </c>
      <c r="J86" s="35">
        <f t="shared" si="38"/>
        <v>0</v>
      </c>
      <c r="K86" s="36">
        <f t="shared" si="39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26"/>
      <c r="B87" s="38"/>
      <c r="C87" s="39"/>
      <c r="D87" s="40"/>
      <c r="E87" s="41"/>
      <c r="F87" s="42"/>
      <c r="G87" s="43"/>
      <c r="H87" s="66"/>
      <c r="I87" s="34">
        <f>IFERROR(VLOOKUP(B87,'1'!A:E,5,FALSE),0)</f>
        <v>0</v>
      </c>
      <c r="J87" s="35"/>
      <c r="K87" s="3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0" customHeight="1">
      <c r="A88" s="26"/>
      <c r="B88" s="38"/>
      <c r="C88" s="39"/>
      <c r="D88" s="40"/>
      <c r="E88" s="41"/>
      <c r="F88" s="42"/>
      <c r="G88" s="43"/>
      <c r="H88" s="66"/>
      <c r="I88" s="34">
        <f>IFERROR(VLOOKUP(B88,'1'!A:E,5,FALSE),0)</f>
        <v>0</v>
      </c>
      <c r="J88" s="35"/>
      <c r="K88" s="3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0" customHeight="1">
      <c r="A89" s="26"/>
      <c r="B89" s="38"/>
      <c r="C89" s="39"/>
      <c r="D89" s="40"/>
      <c r="E89" s="41"/>
      <c r="F89" s="42"/>
      <c r="G89" s="43"/>
      <c r="H89" s="66"/>
      <c r="I89" s="34">
        <f>IFERROR(VLOOKUP(B89,'1'!A:E,5,FALSE),0)</f>
        <v>0</v>
      </c>
      <c r="J89" s="35"/>
      <c r="K89" s="3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0" customHeight="1">
      <c r="A90" s="26"/>
      <c r="B90" s="38" t="s">
        <v>102</v>
      </c>
      <c r="C90" s="39">
        <f>VLOOKUP(B90,'1'!A:D,3,FALSE)</f>
        <v>17.83</v>
      </c>
      <c r="D90" s="40">
        <f>VLOOKUP(B90,'1'!A:E,4,FALSE)</f>
        <v>12.48</v>
      </c>
      <c r="E90" s="41"/>
      <c r="F90" s="42">
        <f>D90*E90</f>
        <v>0</v>
      </c>
      <c r="G90" s="43" t="s">
        <v>25</v>
      </c>
      <c r="H90" s="62" t="str">
        <f>VLOOKUP(B90,'1'!A:B,2,FALSE)</f>
        <v>1/2" COMPRESSED FLEXIBLE TUBING SINGLE PORT ELBOW, 1/2" FEMALE NPT</v>
      </c>
      <c r="I90" s="34">
        <f>IFERROR(VLOOKUP(B90,'1'!A:E,5,FALSE),0)</f>
        <v>0.14</v>
      </c>
      <c r="J90" s="35">
        <f>I90*E90</f>
        <v>0</v>
      </c>
      <c r="K90" s="36">
        <f>C90*E90</f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0" customHeight="1">
      <c r="A91" s="50"/>
      <c r="B91" s="51"/>
      <c r="C91" s="52"/>
      <c r="D91" s="53"/>
      <c r="E91" s="54"/>
      <c r="F91" s="55"/>
      <c r="G91" s="56"/>
      <c r="H91" s="75"/>
      <c r="I91" s="34">
        <f>IFERROR(VLOOKUP(B91,'1'!A:E,5,FALSE),0)</f>
        <v>0</v>
      </c>
      <c r="J91" s="35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0" customHeight="1">
      <c r="A92" s="21"/>
      <c r="B92" s="22" t="s">
        <v>103</v>
      </c>
      <c r="C92" s="23"/>
      <c r="D92" s="23"/>
      <c r="E92" s="23"/>
      <c r="F92" s="23"/>
      <c r="G92" s="23"/>
      <c r="H92" s="24"/>
      <c r="I92" s="34">
        <f>IFERROR(VLOOKUP(B92,'1'!A:E,5,FALSE),0)</f>
        <v>0</v>
      </c>
      <c r="J92" s="35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0" customHeight="1">
      <c r="A93" s="26"/>
      <c r="B93" s="27" t="s">
        <v>104</v>
      </c>
      <c r="C93" s="28">
        <f>VLOOKUP(B93,'1'!A:D,3,FALSE)</f>
        <v>47.28</v>
      </c>
      <c r="D93" s="29">
        <f>VLOOKUP(B93,'1'!A:E,4,FALSE)</f>
        <v>33.1</v>
      </c>
      <c r="E93" s="30"/>
      <c r="F93" s="31">
        <f t="shared" ref="F93:F95" si="40">C93*E93</f>
        <v>0</v>
      </c>
      <c r="G93" s="32" t="s">
        <v>25</v>
      </c>
      <c r="H93" s="33" t="str">
        <f>VLOOKUP(B93,'1'!A:B,2,FALSE)</f>
        <v>1/2" INLINE HAND VALVE COMPRESSED FLEXIBLE TUBING standard handle</v>
      </c>
      <c r="I93" s="34">
        <f>IFERROR(VLOOKUP(B93,'1'!A:E,5,FALSE),0)</f>
        <v>0.27</v>
      </c>
      <c r="J93" s="35">
        <f t="shared" ref="J93:J95" si="41">I93*E93</f>
        <v>0</v>
      </c>
      <c r="K93" s="36">
        <f t="shared" ref="K93:K95" si="42">C93*E93</f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0" customHeight="1">
      <c r="A94" s="26"/>
      <c r="B94" s="38" t="s">
        <v>105</v>
      </c>
      <c r="C94" s="39">
        <f>VLOOKUP(B94,'1'!A:D,3,FALSE)</f>
        <v>47.84</v>
      </c>
      <c r="D94" s="40">
        <f>VLOOKUP(B94,'1'!A:E,4,FALSE)</f>
        <v>33.49</v>
      </c>
      <c r="E94" s="41"/>
      <c r="F94" s="42">
        <f t="shared" si="40"/>
        <v>0</v>
      </c>
      <c r="G94" s="43" t="s">
        <v>28</v>
      </c>
      <c r="H94" s="44" t="str">
        <f>VLOOKUP(B94,'1'!A:B,2,FALSE)</f>
        <v>3/4" INLINE HAND VALVE COMPRESSED FLEXIBLE TUBING</v>
      </c>
      <c r="I94" s="34">
        <f>IFERROR(VLOOKUP(B94,'1'!A:E,5,FALSE),0)</f>
        <v>0.55</v>
      </c>
      <c r="J94" s="35">
        <f t="shared" si="41"/>
        <v>0</v>
      </c>
      <c r="K94" s="36">
        <f t="shared" si="42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0" customHeight="1">
      <c r="A95" s="50"/>
      <c r="B95" s="51" t="s">
        <v>106</v>
      </c>
      <c r="C95" s="52">
        <f>VLOOKUP(B95,'1'!A:D,3,FALSE)</f>
        <v>82.1</v>
      </c>
      <c r="D95" s="53">
        <f>VLOOKUP(B95,'1'!A:E,4,FALSE)</f>
        <v>57.47</v>
      </c>
      <c r="E95" s="54"/>
      <c r="F95" s="55">
        <f t="shared" si="40"/>
        <v>0</v>
      </c>
      <c r="G95" s="56" t="s">
        <v>31</v>
      </c>
      <c r="H95" s="57" t="str">
        <f>VLOOKUP(B95,'1'!A:B,2,FALSE)</f>
        <v>1" INLINE HAND VALVE COMPRESSED FLEXIBLE TUBING</v>
      </c>
      <c r="I95" s="34">
        <f>IFERROR(VLOOKUP(B95,'1'!A:E,5,FALSE),0)</f>
        <v>0.84</v>
      </c>
      <c r="J95" s="35">
        <f t="shared" si="41"/>
        <v>0</v>
      </c>
      <c r="K95" s="36">
        <f t="shared" si="4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0" customHeight="1">
      <c r="A96" s="21"/>
      <c r="B96" s="58" t="s">
        <v>107</v>
      </c>
      <c r="C96" s="23"/>
      <c r="D96" s="23"/>
      <c r="E96" s="23"/>
      <c r="F96" s="23"/>
      <c r="G96" s="23"/>
      <c r="H96" s="24"/>
      <c r="I96" s="34">
        <f>IFERROR(VLOOKUP(B96,'1'!A:E,5,FALSE),0)</f>
        <v>0</v>
      </c>
      <c r="J96" s="35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0" customHeight="1">
      <c r="A97" s="26"/>
      <c r="B97" s="27" t="s">
        <v>108</v>
      </c>
      <c r="C97" s="28">
        <f>VLOOKUP(B97,'1'!A:D,3,FALSE)</f>
        <v>17.29</v>
      </c>
      <c r="D97" s="29">
        <f>VLOOKUP(B97,'1'!A:E,4,FALSE)</f>
        <v>12.1</v>
      </c>
      <c r="E97" s="30"/>
      <c r="F97" s="31">
        <f t="shared" ref="F97:F99" si="43">D97*E97</f>
        <v>0</v>
      </c>
      <c r="G97" s="32" t="s">
        <v>25</v>
      </c>
      <c r="H97" s="33" t="str">
        <f>VLOOKUP(B97,'1'!A:B,2,FALSE)</f>
        <v>1/2"  END CAP FITTING COMPRESSED FLEXIBLE TUBING</v>
      </c>
      <c r="I97" s="34">
        <f>IFERROR(VLOOKUP(B97,'1'!A:E,5,FALSE),0)</f>
        <v>0.07</v>
      </c>
      <c r="J97" s="35">
        <f t="shared" ref="J97:J99" si="44">I97*E97</f>
        <v>0</v>
      </c>
      <c r="K97" s="36">
        <f t="shared" ref="K97:K99" si="45">C97*E97</f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0" customHeight="1">
      <c r="A98" s="26"/>
      <c r="B98" s="38" t="s">
        <v>109</v>
      </c>
      <c r="C98" s="39">
        <f>VLOOKUP(B98,'1'!A:D,3,FALSE)</f>
        <v>19.82</v>
      </c>
      <c r="D98" s="40">
        <f>VLOOKUP(B98,'1'!A:E,4,FALSE)</f>
        <v>13.88</v>
      </c>
      <c r="E98" s="41"/>
      <c r="F98" s="42">
        <f t="shared" si="43"/>
        <v>0</v>
      </c>
      <c r="G98" s="43" t="s">
        <v>28</v>
      </c>
      <c r="H98" s="62" t="str">
        <f>VLOOKUP(B98,'1'!A:B,2,FALSE)</f>
        <v>3/4"  END CAP FITTING COMPRESSED FLEXIBLE TUBING</v>
      </c>
      <c r="I98" s="34">
        <f>IFERROR(VLOOKUP(B98,'1'!A:E,5,FALSE),0)</f>
        <v>0.17</v>
      </c>
      <c r="J98" s="35">
        <f t="shared" si="44"/>
        <v>0</v>
      </c>
      <c r="K98" s="36">
        <f t="shared" si="45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0" customHeight="1">
      <c r="A99" s="50"/>
      <c r="B99" s="51" t="s">
        <v>110</v>
      </c>
      <c r="C99" s="52">
        <f>VLOOKUP(B99,'1'!A:D,3,FALSE)</f>
        <v>24.48</v>
      </c>
      <c r="D99" s="53">
        <f>VLOOKUP(B99,'1'!A:E,4,FALSE)</f>
        <v>17.14</v>
      </c>
      <c r="E99" s="54"/>
      <c r="F99" s="55">
        <f t="shared" si="43"/>
        <v>0</v>
      </c>
      <c r="G99" s="56" t="s">
        <v>31</v>
      </c>
      <c r="H99" s="64" t="str">
        <f>VLOOKUP(B99,'1'!A:B,2,FALSE)</f>
        <v>1"  END CAP FITTING COMPRESSED FLEXIBLE TUBING</v>
      </c>
      <c r="I99" s="34">
        <f>IFERROR(VLOOKUP(B99,'1'!A:E,5,FALSE),0)</f>
        <v>0.2</v>
      </c>
      <c r="J99" s="35">
        <f t="shared" si="44"/>
        <v>0</v>
      </c>
      <c r="K99" s="36">
        <f t="shared" si="45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0" customHeight="1">
      <c r="A100" s="21"/>
      <c r="B100" s="22" t="s">
        <v>111</v>
      </c>
      <c r="C100" s="23"/>
      <c r="D100" s="23"/>
      <c r="E100" s="23"/>
      <c r="F100" s="23"/>
      <c r="G100" s="23"/>
      <c r="H100" s="24"/>
      <c r="I100" s="34">
        <f>IFERROR(VLOOKUP(B100,'1'!A:E,5,FALSE),0)</f>
        <v>0</v>
      </c>
      <c r="J100" s="35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0" customHeight="1">
      <c r="A101" s="76"/>
      <c r="B101" s="27" t="s">
        <v>112</v>
      </c>
      <c r="C101" s="28">
        <f>VLOOKUP(B101,'1'!A:D,3,FALSE)</f>
        <v>41.62</v>
      </c>
      <c r="D101" s="29">
        <f>VLOOKUP(B101,'1'!A:E,4,FALSE)</f>
        <v>29.13</v>
      </c>
      <c r="E101" s="30"/>
      <c r="F101" s="31">
        <f t="shared" ref="F101:F108" si="46">D101*E101</f>
        <v>0</v>
      </c>
      <c r="G101" s="32" t="s">
        <v>25</v>
      </c>
      <c r="H101" s="33" t="str">
        <f>VLOOKUP(B101,'1'!A:B,2,FALSE)</f>
        <v>1/2" SINGLE PORT OUTLET, 1/4" NPT OUTLET PORT , COMPRESSED FLEXIBLE TUBING</v>
      </c>
      <c r="I101" s="34">
        <f>IFERROR(VLOOKUP(B101,'1'!A:E,5,FALSE),0)</f>
        <v>1.04</v>
      </c>
      <c r="J101" s="35">
        <f t="shared" ref="J101:J108" si="47">I101*E101</f>
        <v>0</v>
      </c>
      <c r="K101" s="36">
        <f t="shared" ref="K101:K108" si="48">C101*E101</f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0" customHeight="1">
      <c r="A102" s="76"/>
      <c r="B102" s="38" t="s">
        <v>113</v>
      </c>
      <c r="C102" s="39">
        <f>VLOOKUP(B102,'1'!A:D,3,FALSE)</f>
        <v>52.42</v>
      </c>
      <c r="D102" s="40">
        <f>VLOOKUP(B102,'1'!A:E,4,FALSE)</f>
        <v>36.69</v>
      </c>
      <c r="E102" s="41"/>
      <c r="F102" s="42">
        <f t="shared" si="46"/>
        <v>0</v>
      </c>
      <c r="G102" s="43" t="s">
        <v>25</v>
      </c>
      <c r="H102" s="44" t="str">
        <f>VLOOKUP(B102,'1'!A:B,2,FALSE)</f>
        <v>1/2" SINGLE PORT OUTLET, 1/4" NPT OUTLET PORT, WITH SHUTOFF  , COMPRESSED FLEXIBLE TUBING</v>
      </c>
      <c r="I102" s="34">
        <f>IFERROR(VLOOKUP(B102,'1'!A:E,5,FALSE),0)</f>
        <v>1.23</v>
      </c>
      <c r="J102" s="35">
        <f t="shared" si="47"/>
        <v>0</v>
      </c>
      <c r="K102" s="36">
        <f t="shared" si="48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0" customHeight="1">
      <c r="A103" s="76"/>
      <c r="B103" s="38" t="s">
        <v>114</v>
      </c>
      <c r="C103" s="39">
        <f>VLOOKUP(B103,'1'!A:D,3,FALSE)</f>
        <v>49.25</v>
      </c>
      <c r="D103" s="40">
        <f>VLOOKUP(B103,'1'!A:E,4,FALSE)</f>
        <v>34.48</v>
      </c>
      <c r="E103" s="41"/>
      <c r="F103" s="42">
        <f t="shared" si="46"/>
        <v>0</v>
      </c>
      <c r="G103" s="43" t="s">
        <v>25</v>
      </c>
      <c r="H103" s="44" t="str">
        <f>VLOOKUP(B103,'1'!A:B,2,FALSE)</f>
        <v>1/2" SINGLE PORT OUTLET, 1/2" NPT OUTLET PORT , COMPRESSED FLEXIBLE TUBING</v>
      </c>
      <c r="I103" s="34">
        <f>IFERROR(VLOOKUP(B103,'1'!A:E,5,FALSE),0)</f>
        <v>0.9</v>
      </c>
      <c r="J103" s="35">
        <f t="shared" si="47"/>
        <v>0</v>
      </c>
      <c r="K103" s="36">
        <f t="shared" si="48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0" customHeight="1">
      <c r="A104" s="76"/>
      <c r="B104" s="38" t="s">
        <v>115</v>
      </c>
      <c r="C104" s="39">
        <f>VLOOKUP(B104,'1'!A:D,3,FALSE)</f>
        <v>69.41</v>
      </c>
      <c r="D104" s="40">
        <f>VLOOKUP(B104,'1'!A:E,4,FALSE)</f>
        <v>48.59</v>
      </c>
      <c r="E104" s="41"/>
      <c r="F104" s="42">
        <f t="shared" si="46"/>
        <v>0</v>
      </c>
      <c r="G104" s="43" t="s">
        <v>25</v>
      </c>
      <c r="H104" s="44" t="str">
        <f>VLOOKUP(B104,'1'!A:B,2,FALSE)</f>
        <v>1/2" SINGLE PORT OUTLET, 1/2" NPT OUTLET PORT, WITH SHUTOFF  , COMPRESSED FLEXIBLE TUBING</v>
      </c>
      <c r="I104" s="34">
        <f>IFERROR(VLOOKUP(B104,'1'!A:E,5,FALSE),0)</f>
        <v>1.32</v>
      </c>
      <c r="J104" s="35">
        <f t="shared" si="47"/>
        <v>0</v>
      </c>
      <c r="K104" s="36">
        <f t="shared" si="48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0" customHeight="1">
      <c r="A105" s="76"/>
      <c r="B105" s="38" t="s">
        <v>116</v>
      </c>
      <c r="C105" s="39">
        <f>VLOOKUP(B105,'1'!A:D,3,FALSE)</f>
        <v>49.25</v>
      </c>
      <c r="D105" s="40">
        <f>VLOOKUP(B105,'1'!A:E,4,FALSE)</f>
        <v>34.48</v>
      </c>
      <c r="E105" s="41"/>
      <c r="F105" s="42">
        <f t="shared" si="46"/>
        <v>0</v>
      </c>
      <c r="G105" s="43" t="s">
        <v>28</v>
      </c>
      <c r="H105" s="44" t="str">
        <f>VLOOKUP(B105,'1'!A:B,2,FALSE)</f>
        <v>3/4" SINGLE PORT OUTLET, 1/2" NPT OUTLET PORT , COMPRESSED FLEXIBLE TUBING</v>
      </c>
      <c r="I105" s="34">
        <f>IFERROR(VLOOKUP(B105,'1'!A:E,5,FALSE),0)</f>
        <v>1.06</v>
      </c>
      <c r="J105" s="35">
        <f t="shared" si="47"/>
        <v>0</v>
      </c>
      <c r="K105" s="36">
        <f t="shared" si="48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0" customHeight="1">
      <c r="A106" s="76"/>
      <c r="B106" s="38" t="s">
        <v>117</v>
      </c>
      <c r="C106" s="39">
        <f>VLOOKUP(B106,'1'!A:D,3,FALSE)</f>
        <v>69.44</v>
      </c>
      <c r="D106" s="40">
        <f>VLOOKUP(B106,'1'!A:E,4,FALSE)</f>
        <v>48.61</v>
      </c>
      <c r="E106" s="41"/>
      <c r="F106" s="42">
        <f t="shared" si="46"/>
        <v>0</v>
      </c>
      <c r="G106" s="43" t="s">
        <v>28</v>
      </c>
      <c r="H106" s="44" t="str">
        <f>VLOOKUP(B106,'1'!A:B,2,FALSE)</f>
        <v>3/4" SINGLE PORT OUTLET, 1/2" NPT OUTLET PORT, WITH SHUTOFF  , COMPRESSED FLEXIBLE TUBING</v>
      </c>
      <c r="I106" s="34">
        <f>IFERROR(VLOOKUP(B106,'1'!A:E,5,FALSE),0)</f>
        <v>1.58</v>
      </c>
      <c r="J106" s="35">
        <f t="shared" si="47"/>
        <v>0</v>
      </c>
      <c r="K106" s="36">
        <f t="shared" si="48"/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0" customHeight="1">
      <c r="A107" s="76"/>
      <c r="B107" s="38" t="s">
        <v>118</v>
      </c>
      <c r="C107" s="39">
        <f>VLOOKUP(B107,'1'!A:D,3,FALSE)</f>
        <v>60.06</v>
      </c>
      <c r="D107" s="40">
        <f>VLOOKUP(B107,'1'!A:E,4,FALSE)</f>
        <v>42.04</v>
      </c>
      <c r="E107" s="41"/>
      <c r="F107" s="42">
        <f t="shared" si="46"/>
        <v>0</v>
      </c>
      <c r="G107" s="43" t="s">
        <v>28</v>
      </c>
      <c r="H107" s="44" t="str">
        <f>VLOOKUP(B107,'1'!A:B,2,FALSE)</f>
        <v>3/4" 2 PORT OUTLET, 1/2 NPT &amp; 1/4 NPT , COMPRESSED FLEXIBLE TUBING</v>
      </c>
      <c r="I107" s="34">
        <f>IFERROR(VLOOKUP(B107,'1'!A:E,5,FALSE),0)</f>
        <v>1.1</v>
      </c>
      <c r="J107" s="35">
        <f t="shared" si="47"/>
        <v>0</v>
      </c>
      <c r="K107" s="36">
        <f t="shared" si="48"/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0" customHeight="1">
      <c r="A108" s="77"/>
      <c r="B108" s="51" t="s">
        <v>119</v>
      </c>
      <c r="C108" s="52">
        <f>VLOOKUP(B108,'1'!A:D,3,FALSE)</f>
        <v>91.72</v>
      </c>
      <c r="D108" s="53">
        <f>VLOOKUP(B108,'1'!A:E,4,FALSE)</f>
        <v>64.2</v>
      </c>
      <c r="E108" s="54"/>
      <c r="F108" s="55">
        <f t="shared" si="46"/>
        <v>0</v>
      </c>
      <c r="G108" s="56" t="s">
        <v>28</v>
      </c>
      <c r="H108" s="57" t="str">
        <f>VLOOKUP(B108,'1'!A:B,2,FALSE)</f>
        <v>3/4" 2 PORT OUTLET,  1/2 NPT &amp; 1/4 NPT, W SHUTOFF , COMPRESSED FLEXIBLE TUBING</v>
      </c>
      <c r="I108" s="34">
        <f>IFERROR(VLOOKUP(B108,'1'!A:E,5,FALSE),0)</f>
        <v>1.43</v>
      </c>
      <c r="J108" s="35">
        <f t="shared" si="47"/>
        <v>0</v>
      </c>
      <c r="K108" s="36">
        <f t="shared" si="48"/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0" customHeight="1">
      <c r="A109" s="21"/>
      <c r="B109" s="58" t="s">
        <v>120</v>
      </c>
      <c r="C109" s="23"/>
      <c r="D109" s="23"/>
      <c r="E109" s="23"/>
      <c r="F109" s="23"/>
      <c r="G109" s="23"/>
      <c r="H109" s="24"/>
      <c r="I109" s="34">
        <f>IFERROR(VLOOKUP(B109,'1'!A:E,5,FALSE),0)</f>
        <v>0</v>
      </c>
      <c r="J109" s="35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0" customHeight="1">
      <c r="A110" s="26"/>
      <c r="B110" s="27" t="s">
        <v>121</v>
      </c>
      <c r="C110" s="28">
        <f>VLOOKUP(B110,'1'!A:D,3,FALSE)</f>
        <v>71.9</v>
      </c>
      <c r="D110" s="29">
        <f>VLOOKUP(B110,'1'!A:E,4,FALSE)</f>
        <v>50.33</v>
      </c>
      <c r="E110" s="30"/>
      <c r="F110" s="31">
        <f t="shared" ref="F110:F115" si="49">D110*E110</f>
        <v>0</v>
      </c>
      <c r="G110" s="32" t="s">
        <v>25</v>
      </c>
      <c r="H110" s="33" t="str">
        <f>VLOOKUP(B110,'1'!A:B,2,FALSE)</f>
        <v>1/2" MULTI PORT OUTLET, 1/2" NPT PORT (4X), , COMPRESSED FLEXIBLE TUBING</v>
      </c>
      <c r="I110" s="34">
        <f>IFERROR(VLOOKUP(B110,'1'!A:E,5,FALSE),0)</f>
        <v>1.32</v>
      </c>
      <c r="J110" s="35">
        <f t="shared" ref="J110:J115" si="50">I110*E110</f>
        <v>0</v>
      </c>
      <c r="K110" s="36">
        <f t="shared" ref="K110:K115" si="51">C110*E110</f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0" customHeight="1">
      <c r="A111" s="26"/>
      <c r="B111" s="38" t="s">
        <v>122</v>
      </c>
      <c r="C111" s="39">
        <f>VLOOKUP(B111,'1'!A:D,3,FALSE)</f>
        <v>92.06</v>
      </c>
      <c r="D111" s="40">
        <f>VLOOKUP(B111,'1'!A:E,4,FALSE)</f>
        <v>64.44</v>
      </c>
      <c r="E111" s="41"/>
      <c r="F111" s="42">
        <f t="shared" si="49"/>
        <v>0</v>
      </c>
      <c r="G111" s="43" t="s">
        <v>25</v>
      </c>
      <c r="H111" s="44" t="str">
        <f>VLOOKUP(B111,'1'!A:B,2,FALSE)</f>
        <v>1/2" MULTI PORT OUTLET, 1/2" NPT PORT (4X), W SHUTOFF , COMPRESSED FLEXIBLE TUBING</v>
      </c>
      <c r="I111" s="34">
        <f>IFERROR(VLOOKUP(B111,'1'!A:E,5,FALSE),0)</f>
        <v>2.15</v>
      </c>
      <c r="J111" s="35">
        <f t="shared" si="50"/>
        <v>0</v>
      </c>
      <c r="K111" s="36">
        <f t="shared" si="51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0" customHeight="1">
      <c r="A112" s="26"/>
      <c r="B112" s="38" t="s">
        <v>123</v>
      </c>
      <c r="C112" s="39">
        <f>VLOOKUP(B112,'1'!A:D,3,FALSE)</f>
        <v>81.71</v>
      </c>
      <c r="D112" s="40">
        <f>VLOOKUP(B112,'1'!A:E,4,FALSE)</f>
        <v>57.2</v>
      </c>
      <c r="E112" s="41"/>
      <c r="F112" s="42">
        <f t="shared" si="49"/>
        <v>0</v>
      </c>
      <c r="G112" s="43" t="s">
        <v>28</v>
      </c>
      <c r="H112" s="44" t="str">
        <f>VLOOKUP(B112,'1'!A:B,2,FALSE)</f>
        <v>3/4" MULTI PORT OUTLET, 1/2" NPT PORT (4X), , COMPRESSED FLEXIBLE TUBING</v>
      </c>
      <c r="I112" s="34">
        <f>IFERROR(VLOOKUP(B112,'1'!A:E,5,FALSE),0)</f>
        <v>1.5</v>
      </c>
      <c r="J112" s="35">
        <f t="shared" si="50"/>
        <v>0</v>
      </c>
      <c r="K112" s="36">
        <f t="shared" si="51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0" customHeight="1">
      <c r="A113" s="26"/>
      <c r="B113" s="38" t="s">
        <v>124</v>
      </c>
      <c r="C113" s="39">
        <f>VLOOKUP(B113,'1'!A:D,3,FALSE)</f>
        <v>115.04</v>
      </c>
      <c r="D113" s="40">
        <f>VLOOKUP(B113,'1'!A:E,4,FALSE)</f>
        <v>80.53</v>
      </c>
      <c r="E113" s="41"/>
      <c r="F113" s="42">
        <f t="shared" si="49"/>
        <v>0</v>
      </c>
      <c r="G113" s="43" t="s">
        <v>28</v>
      </c>
      <c r="H113" s="44" t="str">
        <f>VLOOKUP(B113,'1'!A:B,2,FALSE)</f>
        <v>3/4" MULTI PORT OUTLET, 1/2" NPT PORT (4X), W SHUTOFF , COMPRESSED FLEXIBLE TUBING</v>
      </c>
      <c r="I113" s="34">
        <f>IFERROR(VLOOKUP(B113,'1'!A:E,5,FALSE),0)</f>
        <v>2.1</v>
      </c>
      <c r="J113" s="35">
        <f t="shared" si="50"/>
        <v>0</v>
      </c>
      <c r="K113" s="36">
        <f t="shared" si="51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0" customHeight="1">
      <c r="A114" s="26"/>
      <c r="B114" s="38" t="s">
        <v>125</v>
      </c>
      <c r="C114" s="39">
        <f>VLOOKUP(B114,'1'!A:D,3,FALSE)</f>
        <v>105.02</v>
      </c>
      <c r="D114" s="40">
        <f>VLOOKUP(B114,'1'!A:E,4,FALSE)</f>
        <v>73.51</v>
      </c>
      <c r="E114" s="41"/>
      <c r="F114" s="42">
        <f t="shared" si="49"/>
        <v>0</v>
      </c>
      <c r="G114" s="43" t="s">
        <v>31</v>
      </c>
      <c r="H114" s="44" t="str">
        <f>VLOOKUP(B114,'1'!A:B,2,FALSE)</f>
        <v>1" MULTI PORT OUTLET, 1/2" NPT PORT (4X), , COMPRESSED FLEXIBLE TUBING</v>
      </c>
      <c r="I114" s="34">
        <f>IFERROR(VLOOKUP(B114,'1'!A:E,5,FALSE),0)</f>
        <v>1.7</v>
      </c>
      <c r="J114" s="35">
        <f t="shared" si="50"/>
        <v>0</v>
      </c>
      <c r="K114" s="36">
        <f t="shared" si="51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0" customHeight="1">
      <c r="A115" s="50"/>
      <c r="B115" s="51" t="s">
        <v>126</v>
      </c>
      <c r="C115" s="52">
        <f>VLOOKUP(B115,'1'!A:D,3,FALSE)</f>
        <v>136.68</v>
      </c>
      <c r="D115" s="53">
        <f>VLOOKUP(B115,'1'!A:E,4,FALSE)</f>
        <v>95.68</v>
      </c>
      <c r="E115" s="54"/>
      <c r="F115" s="55">
        <f t="shared" si="49"/>
        <v>0</v>
      </c>
      <c r="G115" s="56" t="s">
        <v>31</v>
      </c>
      <c r="H115" s="57" t="str">
        <f>VLOOKUP(B115,'1'!A:B,2,FALSE)</f>
        <v>1" MULTI PORT OUTLET, 1/2" NPT PORT (4X), W SHUTOFF , COMPRESSED FLEXIBLE TUBING</v>
      </c>
      <c r="I115" s="34">
        <f>IFERROR(VLOOKUP(B115,'1'!A:E,5,FALSE),0)</f>
        <v>2.4</v>
      </c>
      <c r="J115" s="35">
        <f t="shared" si="50"/>
        <v>0</v>
      </c>
      <c r="K115" s="36">
        <f t="shared" si="51"/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0" customHeight="1">
      <c r="A116" s="21"/>
      <c r="B116" s="58" t="s">
        <v>127</v>
      </c>
      <c r="C116" s="23"/>
      <c r="D116" s="23"/>
      <c r="E116" s="23"/>
      <c r="F116" s="23"/>
      <c r="G116" s="23"/>
      <c r="H116" s="24"/>
      <c r="I116" s="34">
        <f>IFERROR(VLOOKUP(B116,'1'!A:E,5,FALSE),0)</f>
        <v>0</v>
      </c>
      <c r="J116" s="35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0" customHeight="1">
      <c r="A117" s="26"/>
      <c r="B117" s="27"/>
      <c r="C117" s="28"/>
      <c r="D117" s="29"/>
      <c r="E117" s="30"/>
      <c r="F117" s="31"/>
      <c r="G117" s="32"/>
      <c r="H117" s="72"/>
      <c r="I117" s="34">
        <f>IFERROR(VLOOKUP(B117,'1'!A:E,5,FALSE),0)</f>
        <v>0</v>
      </c>
      <c r="J117" s="35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0" customHeight="1">
      <c r="A118" s="26"/>
      <c r="B118" s="38" t="s">
        <v>128</v>
      </c>
      <c r="C118" s="39">
        <f>VLOOKUP(B118,'1'!A:D,3,FALSE)</f>
        <v>64.69</v>
      </c>
      <c r="D118" s="40">
        <f>VLOOKUP(B118,'1'!A:E,4,FALSE)</f>
        <v>45.28</v>
      </c>
      <c r="E118" s="41"/>
      <c r="F118" s="42">
        <f t="shared" ref="F118:F119" si="52">D118*E118</f>
        <v>0</v>
      </c>
      <c r="G118" s="43" t="s">
        <v>25</v>
      </c>
      <c r="H118" s="62" t="str">
        <f>VLOOKUP(B118,'1'!A:B,2,FALSE)</f>
        <v>1/2" SINGLE PORT OUTLET,  THRU WALL, 1/4" NPT OUTLET PORT  , COMPRESSED FLEXIBLE TUBING</v>
      </c>
      <c r="I118" s="34">
        <f>IFERROR(VLOOKUP(B118,'1'!A:E,5,FALSE),0)</f>
        <v>1.2</v>
      </c>
      <c r="J118" s="35">
        <f t="shared" ref="J118:J119" si="53">I118*E118</f>
        <v>0</v>
      </c>
      <c r="K118" s="36">
        <f t="shared" ref="K118:K119" si="54">C118*E118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0" customHeight="1">
      <c r="A119" s="26"/>
      <c r="B119" s="38" t="s">
        <v>129</v>
      </c>
      <c r="C119" s="39">
        <f>VLOOKUP(B119,'1'!A:D,3,FALSE)</f>
        <v>80.22</v>
      </c>
      <c r="D119" s="40">
        <f>VLOOKUP(B119,'1'!A:E,4,FALSE)</f>
        <v>56.15</v>
      </c>
      <c r="E119" s="41"/>
      <c r="F119" s="42">
        <f t="shared" si="52"/>
        <v>0</v>
      </c>
      <c r="G119" s="43" t="s">
        <v>28</v>
      </c>
      <c r="H119" s="62" t="str">
        <f>VLOOKUP(B119,'1'!A:B,2,FALSE)</f>
        <v>3/4" SINGLE PORT OUTLET, THRU WALL,  1/2" NPT OUTLET PORT , COMPRESSED FLEXIBLE TUBING</v>
      </c>
      <c r="I119" s="34">
        <f>IFERROR(VLOOKUP(B119,'1'!A:E,5,FALSE),0)</f>
        <v>1.29</v>
      </c>
      <c r="J119" s="35">
        <f t="shared" si="53"/>
        <v>0</v>
      </c>
      <c r="K119" s="36">
        <f t="shared" si="54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0" customHeight="1">
      <c r="A120" s="50"/>
      <c r="B120" s="51"/>
      <c r="C120" s="52"/>
      <c r="D120" s="53"/>
      <c r="E120" s="54"/>
      <c r="F120" s="55"/>
      <c r="G120" s="56"/>
      <c r="H120" s="75"/>
      <c r="I120" s="34">
        <f>IFERROR(VLOOKUP(B120,'1'!A:E,5,FALSE),0)</f>
        <v>0</v>
      </c>
      <c r="J120" s="35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0" customHeight="1">
      <c r="A121" s="21"/>
      <c r="B121" s="78" t="s">
        <v>130</v>
      </c>
      <c r="C121" s="79"/>
      <c r="D121" s="79"/>
      <c r="E121" s="79"/>
      <c r="F121" s="79"/>
      <c r="G121" s="79"/>
      <c r="H121" s="80"/>
      <c r="I121" s="34">
        <f>IFERROR(VLOOKUP(B121,'1'!A:E,5,FALSE),0)</f>
        <v>0</v>
      </c>
      <c r="J121" s="35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0" customHeight="1">
      <c r="A122" s="26"/>
      <c r="B122" s="27" t="s">
        <v>131</v>
      </c>
      <c r="C122" s="28">
        <f>VLOOKUP(B122,'1'!A:D,3,FALSE)</f>
        <v>5.99</v>
      </c>
      <c r="D122" s="29">
        <f>VLOOKUP(B122,'1'!A:E,4,FALSE)</f>
        <v>4.19</v>
      </c>
      <c r="E122" s="30"/>
      <c r="F122" s="31">
        <f t="shared" ref="F122:F129" si="55">D122*E122</f>
        <v>0</v>
      </c>
      <c r="G122" s="32" t="s">
        <v>25</v>
      </c>
      <c r="H122" s="33" t="str">
        <f>VLOOKUP(B122,'1'!A:B,2,FALSE)</f>
        <v>1/2"  REPLACEMENT ORING COMPRESSED FLEXIBLE TUBING</v>
      </c>
      <c r="I122" s="34">
        <f>IFERROR(VLOOKUP(B122,'1'!A:E,5,FALSE),0)</f>
        <v>0.02</v>
      </c>
      <c r="J122" s="35">
        <f t="shared" ref="J122:J129" si="56">I122*E122</f>
        <v>0</v>
      </c>
      <c r="K122" s="36">
        <f t="shared" ref="K122:K129" si="57">C122*E122</f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0" customHeight="1">
      <c r="A123" s="26"/>
      <c r="B123" s="38" t="s">
        <v>132</v>
      </c>
      <c r="C123" s="39">
        <f>VLOOKUP(B123,'1'!A:D,3,FALSE)</f>
        <v>6.99</v>
      </c>
      <c r="D123" s="40">
        <f>VLOOKUP(B123,'1'!A:E,4,FALSE)</f>
        <v>4.89</v>
      </c>
      <c r="E123" s="41"/>
      <c r="F123" s="42">
        <f t="shared" si="55"/>
        <v>0</v>
      </c>
      <c r="G123" s="43" t="s">
        <v>25</v>
      </c>
      <c r="H123" s="44" t="str">
        <f>VLOOKUP(B123,'1'!A:B,2,FALSE)</f>
        <v>3/4"  REPLACEMENT ORING COMPRESSED FLEXIBLE TUBING- PACK OF 10</v>
      </c>
      <c r="I123" s="34">
        <f>IFERROR(VLOOKUP(B123,'1'!A:E,5,FALSE),0)</f>
        <v>0.03</v>
      </c>
      <c r="J123" s="35">
        <f t="shared" si="56"/>
        <v>0</v>
      </c>
      <c r="K123" s="36">
        <f t="shared" si="57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0" customHeight="1">
      <c r="A124" s="26"/>
      <c r="B124" s="38" t="s">
        <v>133</v>
      </c>
      <c r="C124" s="39">
        <f>VLOOKUP(B124,'1'!A:D,3,FALSE)</f>
        <v>7.99</v>
      </c>
      <c r="D124" s="40">
        <f>VLOOKUP(B124,'1'!A:E,4,FALSE)</f>
        <v>5.59</v>
      </c>
      <c r="E124" s="41"/>
      <c r="F124" s="42">
        <f t="shared" si="55"/>
        <v>0</v>
      </c>
      <c r="G124" s="43" t="s">
        <v>25</v>
      </c>
      <c r="H124" s="44" t="str">
        <f>VLOOKUP(B124,'1'!A:B,2,FALSE)</f>
        <v>1"  REPLACEMENT ORING COMPRESSED FLEXIBLE TUBING</v>
      </c>
      <c r="I124" s="34">
        <f>IFERROR(VLOOKUP(B124,'1'!A:E,5,FALSE),0)</f>
        <v>0.04</v>
      </c>
      <c r="J124" s="35">
        <f t="shared" si="56"/>
        <v>0</v>
      </c>
      <c r="K124" s="36">
        <f t="shared" si="57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0" customHeight="1">
      <c r="A125" s="26"/>
      <c r="B125" s="38" t="s">
        <v>134</v>
      </c>
      <c r="C125" s="39">
        <f>VLOOKUP(B125,'1'!A:D,3,FALSE)</f>
        <v>7.45</v>
      </c>
      <c r="D125" s="40">
        <f>VLOOKUP(B125,'1'!A:E,4,FALSE)</f>
        <v>5.22</v>
      </c>
      <c r="E125" s="41"/>
      <c r="F125" s="42">
        <f t="shared" si="55"/>
        <v>0</v>
      </c>
      <c r="G125" s="43" t="s">
        <v>34</v>
      </c>
      <c r="H125" s="44" t="str">
        <f>VLOOKUP(B125,'1'!A:B,2,FALSE)</f>
        <v>2" MAXLINE ORING</v>
      </c>
      <c r="I125" s="34">
        <f>IFERROR(VLOOKUP(B125,'1'!A:E,5,FALSE),0)</f>
        <v>60</v>
      </c>
      <c r="J125" s="35">
        <f t="shared" si="56"/>
        <v>0</v>
      </c>
      <c r="K125" s="36">
        <f t="shared" si="57"/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0" customHeight="1">
      <c r="A126" s="26"/>
      <c r="B126" s="38" t="s">
        <v>135</v>
      </c>
      <c r="C126" s="39">
        <f>VLOOKUP(B126,'1'!A:D,3,FALSE)</f>
        <v>204.35</v>
      </c>
      <c r="D126" s="40">
        <f>VLOOKUP(B126,'1'!A:E,4,FALSE)</f>
        <v>204.35</v>
      </c>
      <c r="E126" s="41"/>
      <c r="F126" s="42">
        <f t="shared" si="55"/>
        <v>0</v>
      </c>
      <c r="G126" s="43" t="s">
        <v>25</v>
      </c>
      <c r="H126" s="44" t="str">
        <f>VLOOKUP(B126,'1'!A:B,2,FALSE)</f>
        <v>1/2"-3/4"-1" HAND CRIMP TOOL COMPRESSED FLEXIBLE TUBING</v>
      </c>
      <c r="I126" s="34">
        <f>IFERROR(VLOOKUP(B126,'1'!A:E,5,FALSE),0)</f>
        <v>13</v>
      </c>
      <c r="J126" s="35">
        <f t="shared" si="56"/>
        <v>0</v>
      </c>
      <c r="K126" s="36">
        <f t="shared" si="57"/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0" customHeight="1">
      <c r="A127" s="26"/>
      <c r="B127" s="38" t="s">
        <v>136</v>
      </c>
      <c r="C127" s="39">
        <f>VLOOKUP(B127,'1'!A:D,3,FALSE)</f>
        <v>13.89</v>
      </c>
      <c r="D127" s="40">
        <f>VLOOKUP(B127,'1'!A:E,4,FALSE)</f>
        <v>13.89</v>
      </c>
      <c r="E127" s="41"/>
      <c r="F127" s="42">
        <f t="shared" si="55"/>
        <v>0</v>
      </c>
      <c r="G127" s="43" t="s">
        <v>25</v>
      </c>
      <c r="H127" s="44" t="str">
        <f>VLOOKUP(B127,'1'!A:B,2,FALSE)</f>
        <v>TUBING CUTTER MAXLINE 1/2" AND 3/4" non returnable</v>
      </c>
      <c r="I127" s="34">
        <f>IFERROR(VLOOKUP(B127,'1'!A:E,5,FALSE),0)</f>
        <v>0.19</v>
      </c>
      <c r="J127" s="35">
        <f t="shared" si="56"/>
        <v>0</v>
      </c>
      <c r="K127" s="36">
        <f t="shared" si="57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0" customHeight="1">
      <c r="A128" s="26"/>
      <c r="B128" s="38" t="s">
        <v>137</v>
      </c>
      <c r="C128" s="39">
        <f>VLOOKUP(B128,'1'!A:D,3,FALSE)</f>
        <v>27.99</v>
      </c>
      <c r="D128" s="40">
        <f>VLOOKUP(B128,'1'!A:E,4,FALSE)</f>
        <v>19.59</v>
      </c>
      <c r="E128" s="41"/>
      <c r="F128" s="42">
        <f t="shared" si="55"/>
        <v>0</v>
      </c>
      <c r="G128" s="43" t="s">
        <v>25</v>
      </c>
      <c r="H128" s="44" t="str">
        <f>VLOOKUP(B128,'1'!A:B,2,FALSE)</f>
        <v>1", 3/4", 1/2" MAXLINE-DURATEC TUBING CUTTER (RED), non returnable</v>
      </c>
      <c r="I128" s="34">
        <f>IFERROR(VLOOKUP(B128,'1'!A:E,5,FALSE),0)</f>
        <v>0</v>
      </c>
      <c r="J128" s="35">
        <f t="shared" si="56"/>
        <v>0</v>
      </c>
      <c r="K128" s="36">
        <f t="shared" si="57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0" customHeight="1">
      <c r="A129" s="26"/>
      <c r="B129" s="38" t="s">
        <v>138</v>
      </c>
      <c r="C129" s="39">
        <f>VLOOKUP(B129,'1'!A:D,3,FALSE)</f>
        <v>10.17</v>
      </c>
      <c r="D129" s="40">
        <f>VLOOKUP(B129,'1'!A:E,4,FALSE)</f>
        <v>10.17</v>
      </c>
      <c r="E129" s="41"/>
      <c r="F129" s="42">
        <f t="shared" si="55"/>
        <v>0</v>
      </c>
      <c r="G129" s="43" t="s">
        <v>25</v>
      </c>
      <c r="H129" s="44" t="str">
        <f>VLOOKUP(B129,'1'!A:B,2,FALSE)</f>
        <v>1/2-3/4-1"  MAXLINE BEVELING TOOL, non returnable</v>
      </c>
      <c r="I129" s="34">
        <f>IFERROR(VLOOKUP(B129,'1'!A:E,5,FALSE),0)</f>
        <v>6.6</v>
      </c>
      <c r="J129" s="35">
        <f t="shared" si="56"/>
        <v>0</v>
      </c>
      <c r="K129" s="36">
        <f t="shared" si="57"/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0" customHeight="1">
      <c r="A130" s="26"/>
      <c r="B130" s="38"/>
      <c r="C130" s="39"/>
      <c r="D130" s="40"/>
      <c r="E130" s="41"/>
      <c r="F130" s="42"/>
      <c r="G130" s="43"/>
      <c r="H130" s="49"/>
      <c r="I130" s="34">
        <f>IFERROR(VLOOKUP(B130,'1'!A:E,5,FALSE),0)</f>
        <v>0</v>
      </c>
      <c r="J130" s="35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0" customHeight="1">
      <c r="A131" s="26"/>
      <c r="B131" s="38" t="s">
        <v>139</v>
      </c>
      <c r="C131" s="39">
        <f>VLOOKUP(B131,'1'!A:D,3,FALSE)</f>
        <v>50.95</v>
      </c>
      <c r="D131" s="40">
        <f>VLOOKUP(B131,'1'!A:E,4,FALSE)</f>
        <v>35.67</v>
      </c>
      <c r="E131" s="41"/>
      <c r="F131" s="42">
        <f t="shared" ref="F131:F136" si="58">D131*E131</f>
        <v>0</v>
      </c>
      <c r="G131" s="43" t="s">
        <v>25</v>
      </c>
      <c r="H131" s="44" t="str">
        <f>VLOOKUP(B131,'1'!A:B,2,FALSE)</f>
        <v>2" MAXLINE CUTTER, non returnable</v>
      </c>
      <c r="I131" s="34">
        <f>IFERROR(VLOOKUP(B131,'1'!A:E,5,FALSE),0)</f>
        <v>0.063</v>
      </c>
      <c r="J131" s="35">
        <f t="shared" ref="J131:J136" si="59">I131*E131</f>
        <v>0</v>
      </c>
      <c r="K131" s="36">
        <f t="shared" ref="K131:K136" si="60">C131*E131</f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0" customHeight="1">
      <c r="A132" s="26"/>
      <c r="B132" s="38" t="s">
        <v>140</v>
      </c>
      <c r="C132" s="39">
        <f>VLOOKUP(B132,'1'!A:D,3,FALSE)</f>
        <v>49.52</v>
      </c>
      <c r="D132" s="40">
        <f>VLOOKUP(B132,'1'!A:E,4,FALSE)</f>
        <v>49.52</v>
      </c>
      <c r="E132" s="41"/>
      <c r="F132" s="42">
        <f t="shared" si="58"/>
        <v>0</v>
      </c>
      <c r="G132" s="43" t="s">
        <v>25</v>
      </c>
      <c r="H132" s="44" t="str">
        <f>VLOOKUP(B132,'1'!A:B,2,FALSE)</f>
        <v>2" MAXLINE DEBURR TOOL, non returnable</v>
      </c>
      <c r="I132" s="34">
        <f>IFERROR(VLOOKUP(B132,'1'!A:E,5,FALSE),0)</f>
        <v>16</v>
      </c>
      <c r="J132" s="35">
        <f t="shared" si="59"/>
        <v>0</v>
      </c>
      <c r="K132" s="36">
        <f t="shared" si="60"/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0" customHeight="1">
      <c r="A133" s="26"/>
      <c r="B133" s="38" t="s">
        <v>141</v>
      </c>
      <c r="C133" s="39">
        <f>VLOOKUP(B133,'1'!A:D,3,FALSE)</f>
        <v>737.89</v>
      </c>
      <c r="D133" s="40">
        <f>VLOOKUP(B133,'1'!A:E,4,FALSE)</f>
        <v>737.89</v>
      </c>
      <c r="E133" s="41"/>
      <c r="F133" s="42">
        <f t="shared" si="58"/>
        <v>0</v>
      </c>
      <c r="G133" s="43"/>
      <c r="H133" s="44" t="str">
        <f>VLOOKUP(B133,'1'!A:B,2,FALSE)</f>
        <v>HAND PUMP PRESS TOOL</v>
      </c>
      <c r="I133" s="34">
        <f>IFERROR(VLOOKUP(B133,'1'!A:E,5,FALSE),0)</f>
        <v>24</v>
      </c>
      <c r="J133" s="35">
        <f t="shared" si="59"/>
        <v>0</v>
      </c>
      <c r="K133" s="36">
        <f t="shared" si="60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0" customHeight="1">
      <c r="A134" s="26"/>
      <c r="B134" s="38" t="s">
        <v>142</v>
      </c>
      <c r="C134" s="39">
        <f>VLOOKUP(B134,'1'!A:D,3,FALSE)</f>
        <v>431.51</v>
      </c>
      <c r="D134" s="40">
        <f>VLOOKUP(B134,'1'!A:E,4,FALSE)</f>
        <v>431.51</v>
      </c>
      <c r="E134" s="41"/>
      <c r="F134" s="42">
        <f t="shared" si="58"/>
        <v>0</v>
      </c>
      <c r="G134" s="43"/>
      <c r="H134" s="44" t="str">
        <f>VLOOKUP(B134,'1'!A:B,2,FALSE)</f>
        <v>2" MAXLINE CRIMP HEAD, WITH ALUMINUM EXPANDER PLUG</v>
      </c>
      <c r="I134" s="34">
        <f>IFERROR(VLOOKUP(B134,'1'!A:E,5,FALSE),0)</f>
        <v>1.063</v>
      </c>
      <c r="J134" s="35">
        <f t="shared" si="59"/>
        <v>0</v>
      </c>
      <c r="K134" s="36">
        <f t="shared" si="60"/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0" customHeight="1">
      <c r="A135" s="26"/>
      <c r="B135" s="38" t="s">
        <v>143</v>
      </c>
      <c r="C135" s="39">
        <f>VLOOKUP(B135,'1'!A:D,3,FALSE)</f>
        <v>177.94</v>
      </c>
      <c r="D135" s="40">
        <f>VLOOKUP(B135,'1'!A:E,4,FALSE)</f>
        <v>124.56</v>
      </c>
      <c r="E135" s="41"/>
      <c r="F135" s="42">
        <f t="shared" si="58"/>
        <v>0</v>
      </c>
      <c r="G135" s="43" t="s">
        <v>25</v>
      </c>
      <c r="H135" s="44" t="str">
        <f>VLOOKUP(B135,'1'!A:B,2,FALSE)</f>
        <v>MAXLINE STRAIGHTENING TOOL, 7 WHEEL, non returnable</v>
      </c>
      <c r="I135" s="34">
        <f>IFERROR(VLOOKUP(B135,'1'!A:E,5,FALSE),0)</f>
        <v>1</v>
      </c>
      <c r="J135" s="35">
        <f t="shared" si="59"/>
        <v>0</v>
      </c>
      <c r="K135" s="36">
        <f t="shared" si="60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0" customHeight="1">
      <c r="A136" s="50"/>
      <c r="B136" s="51" t="s">
        <v>144</v>
      </c>
      <c r="C136" s="52">
        <f>VLOOKUP(B136,'1'!A:D,3,FALSE)</f>
        <v>179.95</v>
      </c>
      <c r="D136" s="53">
        <f>VLOOKUP(B136,'1'!A:E,4,FALSE)</f>
        <v>125.96</v>
      </c>
      <c r="E136" s="54"/>
      <c r="F136" s="55">
        <f t="shared" si="58"/>
        <v>0</v>
      </c>
      <c r="G136" s="56" t="s">
        <v>25</v>
      </c>
      <c r="H136" s="57" t="str">
        <f>VLOOKUP(B136,'1'!A:B,2,FALSE)</f>
        <v>MAXLINE BENDER TOOL KIT, WITH DIES FOR 1/2, 3/4, 1", non returnable</v>
      </c>
      <c r="I136" s="34">
        <f>IFERROR(VLOOKUP(B136,'1'!A:E,5,FALSE),0)</f>
        <v>8</v>
      </c>
      <c r="J136" s="35">
        <f t="shared" si="59"/>
        <v>0</v>
      </c>
      <c r="K136" s="36">
        <f t="shared" si="60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0" customHeight="1">
      <c r="A137" s="21"/>
      <c r="B137" s="22" t="s">
        <v>145</v>
      </c>
      <c r="C137" s="23"/>
      <c r="D137" s="23"/>
      <c r="E137" s="23"/>
      <c r="F137" s="23"/>
      <c r="G137" s="23"/>
      <c r="H137" s="24"/>
      <c r="I137" s="34">
        <f>IFERROR(VLOOKUP(B137,'1'!A:E,5,FALSE),0)</f>
        <v>0</v>
      </c>
      <c r="J137" s="35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0" customHeight="1">
      <c r="A138" s="76"/>
      <c r="B138" s="27" t="s">
        <v>146</v>
      </c>
      <c r="C138" s="28">
        <f>VLOOKUP(B138,'1'!A:D,3,FALSE)</f>
        <v>39.66</v>
      </c>
      <c r="D138" s="29">
        <f>VLOOKUP(B138,'1'!A:E,4,FALSE)</f>
        <v>27.76</v>
      </c>
      <c r="E138" s="30"/>
      <c r="F138" s="31">
        <f t="shared" ref="F138:F143" si="61">D138*E138</f>
        <v>0</v>
      </c>
      <c r="G138" s="32" t="s">
        <v>28</v>
      </c>
      <c r="H138" s="33" t="str">
        <f>VLOOKUP(B138,'1'!A:B,2,FALSE)</f>
        <v>3/4" COMPRESSED PIPE X 1/2" COMPRESSED TUBING TRANS UNION</v>
      </c>
      <c r="I138" s="34">
        <f>IFERROR(VLOOKUP(B138,'1'!A:E,5,FALSE),0)</f>
        <v>0.2</v>
      </c>
      <c r="J138" s="35">
        <f t="shared" ref="J138:J143" si="62">I138*E138</f>
        <v>0</v>
      </c>
      <c r="K138" s="36">
        <f t="shared" ref="K138:K143" si="63">C138*E138</f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0" customHeight="1">
      <c r="A139" s="76"/>
      <c r="B139" s="38" t="s">
        <v>147</v>
      </c>
      <c r="C139" s="39">
        <f>VLOOKUP(B139,'1'!A:D,3,FALSE)</f>
        <v>46.35</v>
      </c>
      <c r="D139" s="40">
        <f>VLOOKUP(B139,'1'!A:E,4,FALSE)</f>
        <v>32.45</v>
      </c>
      <c r="E139" s="41"/>
      <c r="F139" s="42">
        <f t="shared" si="61"/>
        <v>0</v>
      </c>
      <c r="G139" s="43" t="s">
        <v>28</v>
      </c>
      <c r="H139" s="62" t="str">
        <f>VLOOKUP(B139,'1'!A:B,2,FALSE)</f>
        <v>3/4" COMPRESSED PIPE X 3/4" COMPRESSED TUBING TRANS UNION</v>
      </c>
      <c r="I139" s="34">
        <f>IFERROR(VLOOKUP(B139,'1'!A:E,5,FALSE),0)</f>
        <v>0.2</v>
      </c>
      <c r="J139" s="35">
        <f t="shared" si="62"/>
        <v>0</v>
      </c>
      <c r="K139" s="36">
        <f t="shared" si="63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0" customHeight="1">
      <c r="A140" s="76"/>
      <c r="B140" s="38" t="s">
        <v>148</v>
      </c>
      <c r="C140" s="39">
        <f>VLOOKUP(B140,'1'!A:D,3,FALSE)</f>
        <v>55.9</v>
      </c>
      <c r="D140" s="40">
        <f>VLOOKUP(B140,'1'!A:E,4,FALSE)</f>
        <v>39.13</v>
      </c>
      <c r="E140" s="41"/>
      <c r="F140" s="42">
        <f t="shared" si="61"/>
        <v>0</v>
      </c>
      <c r="G140" s="43" t="s">
        <v>28</v>
      </c>
      <c r="H140" s="62" t="str">
        <f>VLOOKUP(B140,'1'!A:B,2,FALSE)</f>
        <v>3/4" COMPRESSED PIPE X 1" COMPRESSED TUBING TRANSUNION</v>
      </c>
      <c r="I140" s="34">
        <f>IFERROR(VLOOKUP(B140,'1'!A:E,5,FALSE),0)</f>
        <v>0.2</v>
      </c>
      <c r="J140" s="35">
        <f t="shared" si="62"/>
        <v>0</v>
      </c>
      <c r="K140" s="36">
        <f t="shared" si="63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0" customHeight="1">
      <c r="A141" s="76"/>
      <c r="B141" s="38" t="s">
        <v>149</v>
      </c>
      <c r="C141" s="39">
        <f>VLOOKUP(B141,'1'!A:D,3,FALSE)</f>
        <v>41.43</v>
      </c>
      <c r="D141" s="40">
        <f>VLOOKUP(B141,'1'!A:E,4,FALSE)</f>
        <v>29</v>
      </c>
      <c r="E141" s="41"/>
      <c r="F141" s="42">
        <f t="shared" si="61"/>
        <v>0</v>
      </c>
      <c r="G141" s="43" t="s">
        <v>31</v>
      </c>
      <c r="H141" s="62" t="str">
        <f>VLOOKUP(B141,'1'!A:B,2,FALSE)</f>
        <v>1" COMPRESSED PIPE X 1/2" COMPRESSED TUBING TRANS UNION</v>
      </c>
      <c r="I141" s="34">
        <f>IFERROR(VLOOKUP(B141,'1'!A:E,5,FALSE),0)</f>
        <v>0.2</v>
      </c>
      <c r="J141" s="35">
        <f t="shared" si="62"/>
        <v>0</v>
      </c>
      <c r="K141" s="36">
        <f t="shared" si="63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0" customHeight="1">
      <c r="A142" s="76"/>
      <c r="B142" s="38" t="s">
        <v>150</v>
      </c>
      <c r="C142" s="39">
        <f>VLOOKUP(B142,'1'!A:D,3,FALSE)</f>
        <v>47.8</v>
      </c>
      <c r="D142" s="40">
        <f>VLOOKUP(B142,'1'!A:E,4,FALSE)</f>
        <v>33.46</v>
      </c>
      <c r="E142" s="41"/>
      <c r="F142" s="42">
        <f t="shared" si="61"/>
        <v>0</v>
      </c>
      <c r="G142" s="43" t="s">
        <v>31</v>
      </c>
      <c r="H142" s="62" t="str">
        <f>VLOOKUP(B142,'1'!A:B,2,FALSE)</f>
        <v>1" COMPRESSED PIPE X 3/4" COMPRESSED TUBING TRANS UNION</v>
      </c>
      <c r="I142" s="34">
        <f>IFERROR(VLOOKUP(B142,'1'!A:E,5,FALSE),0)</f>
        <v>0.2</v>
      </c>
      <c r="J142" s="35">
        <f t="shared" si="62"/>
        <v>0</v>
      </c>
      <c r="K142" s="36">
        <f t="shared" si="63"/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0" customHeight="1">
      <c r="A143" s="77"/>
      <c r="B143" s="51" t="s">
        <v>151</v>
      </c>
      <c r="C143" s="52">
        <f>VLOOKUP(B143,'1'!A:D,3,FALSE)</f>
        <v>57.35</v>
      </c>
      <c r="D143" s="53">
        <f>VLOOKUP(B143,'1'!A:E,4,FALSE)</f>
        <v>40.15</v>
      </c>
      <c r="E143" s="54"/>
      <c r="F143" s="55">
        <f t="shared" si="61"/>
        <v>0</v>
      </c>
      <c r="G143" s="56" t="s">
        <v>31</v>
      </c>
      <c r="H143" s="64" t="str">
        <f>VLOOKUP(B143,'1'!A:B,2,FALSE)</f>
        <v>1" COMPRESSED PIPE X 1" COMPRESSED TUBING TRANS UNION</v>
      </c>
      <c r="I143" s="34">
        <f>IFERROR(VLOOKUP(B143,'1'!A:E,5,FALSE),0)</f>
        <v>0.2</v>
      </c>
      <c r="J143" s="35">
        <f t="shared" si="62"/>
        <v>0</v>
      </c>
      <c r="K143" s="36">
        <f t="shared" si="63"/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0" customHeight="1">
      <c r="A144" s="81"/>
      <c r="B144" s="82" t="s">
        <v>152</v>
      </c>
      <c r="C144" s="69"/>
      <c r="D144" s="69"/>
      <c r="E144" s="69"/>
      <c r="F144" s="69"/>
      <c r="G144" s="69"/>
      <c r="H144" s="70"/>
      <c r="I144" s="34">
        <f>IFERROR(VLOOKUP(B144,'1'!A:E,5,FALSE),0)</f>
        <v>0</v>
      </c>
      <c r="J144" s="35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0" customHeight="1">
      <c r="A145" s="83"/>
      <c r="B145" s="27"/>
      <c r="C145" s="84">
        <f>IFERROR(VLOOKUP(B145,'1'!A:D,3,FALSE),0)</f>
        <v>0</v>
      </c>
      <c r="D145" s="29">
        <f>IFERROR(VLOOKUP(B145,'1'!A:E,4,FALSE),0)</f>
        <v>0</v>
      </c>
      <c r="E145" s="30"/>
      <c r="F145" s="31">
        <f t="shared" ref="F145:F159" si="64">D145*E145</f>
        <v>0</v>
      </c>
      <c r="G145" s="32"/>
      <c r="H145" s="85">
        <f>IFERROR(VLOOKUP(B145,'1'!A:B,2,FALSE),0)</f>
        <v>0</v>
      </c>
      <c r="I145" s="34">
        <f>IFERROR(VLOOKUP(B145,'1'!A:E,5,FALSE),0)</f>
        <v>0</v>
      </c>
      <c r="J145" s="35">
        <f t="shared" ref="J145:J159" si="65">I145*E145</f>
        <v>0</v>
      </c>
      <c r="K145" s="36">
        <f t="shared" ref="K145:K159" si="66">C145*E145</f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0" customHeight="1">
      <c r="A146" s="83"/>
      <c r="B146" s="38"/>
      <c r="C146" s="86">
        <f>IFERROR(VLOOKUP(B146,'1'!A:D,3,FALSE),0)</f>
        <v>0</v>
      </c>
      <c r="D146" s="40">
        <f>IFERROR(VLOOKUP(B146,'1'!A:E,4,FALSE),0)</f>
        <v>0</v>
      </c>
      <c r="E146" s="41"/>
      <c r="F146" s="42">
        <f t="shared" si="64"/>
        <v>0</v>
      </c>
      <c r="G146" s="43"/>
      <c r="H146" s="66">
        <f>IFERROR(VLOOKUP(B146,'1'!A:B,2,FALSE),0)</f>
        <v>0</v>
      </c>
      <c r="I146" s="34">
        <f>IFERROR(VLOOKUP(B146,'1'!A:E,5,FALSE),0)</f>
        <v>0</v>
      </c>
      <c r="J146" s="35">
        <f t="shared" si="65"/>
        <v>0</v>
      </c>
      <c r="K146" s="36">
        <f t="shared" si="66"/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0" customHeight="1">
      <c r="A147" s="83"/>
      <c r="B147" s="38"/>
      <c r="C147" s="86">
        <f>IFERROR(VLOOKUP(B147,'1'!A:D,3,FALSE),0)</f>
        <v>0</v>
      </c>
      <c r="D147" s="40">
        <f>IFERROR(VLOOKUP(B147,'1'!A:E,4,FALSE),0)</f>
        <v>0</v>
      </c>
      <c r="E147" s="41"/>
      <c r="F147" s="42">
        <f t="shared" si="64"/>
        <v>0</v>
      </c>
      <c r="G147" s="43"/>
      <c r="H147" s="66">
        <f>IFERROR(VLOOKUP(B147,'1'!A:B,2,FALSE),0)</f>
        <v>0</v>
      </c>
      <c r="I147" s="34">
        <f>IFERROR(VLOOKUP(B147,'1'!A:E,5,FALSE),0)</f>
        <v>0</v>
      </c>
      <c r="J147" s="35">
        <f t="shared" si="65"/>
        <v>0</v>
      </c>
      <c r="K147" s="36">
        <f t="shared" si="66"/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0" customHeight="1">
      <c r="A148" s="83"/>
      <c r="B148" s="38"/>
      <c r="C148" s="86">
        <f>IFERROR(VLOOKUP(B148,'1'!A:D,3,FALSE),0)</f>
        <v>0</v>
      </c>
      <c r="D148" s="40">
        <f>IFERROR(VLOOKUP(B148,'1'!A:E,4,FALSE),0)</f>
        <v>0</v>
      </c>
      <c r="E148" s="41"/>
      <c r="F148" s="42">
        <f t="shared" si="64"/>
        <v>0</v>
      </c>
      <c r="G148" s="43"/>
      <c r="H148" s="66">
        <f>IFERROR(VLOOKUP(B148,'1'!A:B,2,FALSE),0)</f>
        <v>0</v>
      </c>
      <c r="I148" s="34">
        <f>IFERROR(VLOOKUP(B148,'1'!A:E,5,FALSE),0)</f>
        <v>0</v>
      </c>
      <c r="J148" s="35">
        <f t="shared" si="65"/>
        <v>0</v>
      </c>
      <c r="K148" s="36">
        <f t="shared" si="66"/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0" customHeight="1">
      <c r="A149" s="83"/>
      <c r="B149" s="38"/>
      <c r="C149" s="86">
        <f>IFERROR(VLOOKUP(B149,'1'!A:D,3,FALSE),0)</f>
        <v>0</v>
      </c>
      <c r="D149" s="40">
        <f>IFERROR(VLOOKUP(B149,'1'!A:E,4,FALSE),0)</f>
        <v>0</v>
      </c>
      <c r="E149" s="41"/>
      <c r="F149" s="42">
        <f t="shared" si="64"/>
        <v>0</v>
      </c>
      <c r="G149" s="43"/>
      <c r="H149" s="66">
        <f>IFERROR(VLOOKUP(B149,'1'!A:B,2,FALSE),0)</f>
        <v>0</v>
      </c>
      <c r="I149" s="34">
        <f>IFERROR(VLOOKUP(B149,'1'!A:E,5,FALSE),0)</f>
        <v>0</v>
      </c>
      <c r="J149" s="35">
        <f t="shared" si="65"/>
        <v>0</v>
      </c>
      <c r="K149" s="36">
        <f t="shared" si="66"/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0" customHeight="1">
      <c r="A150" s="83"/>
      <c r="B150" s="38"/>
      <c r="C150" s="86">
        <f>IFERROR(VLOOKUP(B150,'1'!A:D,3,FALSE),0)</f>
        <v>0</v>
      </c>
      <c r="D150" s="40">
        <f>IFERROR(VLOOKUP(B150,'1'!A:E,4,FALSE),0)</f>
        <v>0</v>
      </c>
      <c r="E150" s="41"/>
      <c r="F150" s="42">
        <f t="shared" si="64"/>
        <v>0</v>
      </c>
      <c r="G150" s="43"/>
      <c r="H150" s="66">
        <f>IFERROR(VLOOKUP(B150,'1'!A:B,2,FALSE),0)</f>
        <v>0</v>
      </c>
      <c r="I150" s="34">
        <f>IFERROR(VLOOKUP(B150,'1'!A:E,5,FALSE),0)</f>
        <v>0</v>
      </c>
      <c r="J150" s="35">
        <f t="shared" si="65"/>
        <v>0</v>
      </c>
      <c r="K150" s="36">
        <f t="shared" si="66"/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0" customHeight="1">
      <c r="A151" s="83"/>
      <c r="B151" s="38"/>
      <c r="C151" s="86">
        <f>IFERROR(VLOOKUP(B151,'1'!A:D,3,FALSE),0)</f>
        <v>0</v>
      </c>
      <c r="D151" s="40">
        <f>IFERROR(VLOOKUP(B151,'1'!A:E,4,FALSE),0)</f>
        <v>0</v>
      </c>
      <c r="E151" s="41"/>
      <c r="F151" s="42">
        <f t="shared" si="64"/>
        <v>0</v>
      </c>
      <c r="G151" s="43"/>
      <c r="H151" s="66">
        <f>IFERROR(VLOOKUP(B151,'1'!A:B,2,FALSE),0)</f>
        <v>0</v>
      </c>
      <c r="I151" s="34">
        <f>IFERROR(VLOOKUP(B151,'1'!A:E,5,FALSE),0)</f>
        <v>0</v>
      </c>
      <c r="J151" s="35">
        <f t="shared" si="65"/>
        <v>0</v>
      </c>
      <c r="K151" s="36">
        <f t="shared" si="66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0" customHeight="1">
      <c r="A152" s="83"/>
      <c r="B152" s="38"/>
      <c r="C152" s="86">
        <f>IFERROR(VLOOKUP(B152,'1'!A:D,3,FALSE),0)</f>
        <v>0</v>
      </c>
      <c r="D152" s="40">
        <f>IFERROR(VLOOKUP(B152,'1'!A:E,4,FALSE),0)</f>
        <v>0</v>
      </c>
      <c r="E152" s="41"/>
      <c r="F152" s="42">
        <f t="shared" si="64"/>
        <v>0</v>
      </c>
      <c r="G152" s="43"/>
      <c r="H152" s="66">
        <f>IFERROR(VLOOKUP(B152,'1'!A:B,2,FALSE),0)</f>
        <v>0</v>
      </c>
      <c r="I152" s="34">
        <f>IFERROR(VLOOKUP(B152,'1'!A:E,5,FALSE),0)</f>
        <v>0</v>
      </c>
      <c r="J152" s="35">
        <f t="shared" si="65"/>
        <v>0</v>
      </c>
      <c r="K152" s="36">
        <f t="shared" si="66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0" customHeight="1">
      <c r="A153" s="83"/>
      <c r="B153" s="38"/>
      <c r="C153" s="86">
        <f>IFERROR(VLOOKUP(B153,'1'!A:D,3,FALSE),0)</f>
        <v>0</v>
      </c>
      <c r="D153" s="40">
        <f>IFERROR(VLOOKUP(B153,'1'!A:E,4,FALSE),0)</f>
        <v>0</v>
      </c>
      <c r="E153" s="41"/>
      <c r="F153" s="42">
        <f t="shared" si="64"/>
        <v>0</v>
      </c>
      <c r="G153" s="43"/>
      <c r="H153" s="66">
        <f>IFERROR(VLOOKUP(B153,'1'!A:B,2,FALSE),0)</f>
        <v>0</v>
      </c>
      <c r="I153" s="34">
        <f>IFERROR(VLOOKUP(B153,'1'!A:E,5,FALSE),0)</f>
        <v>0</v>
      </c>
      <c r="J153" s="35">
        <f t="shared" si="65"/>
        <v>0</v>
      </c>
      <c r="K153" s="36">
        <f t="shared" si="66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0" customHeight="1">
      <c r="A154" s="83"/>
      <c r="B154" s="38"/>
      <c r="C154" s="86">
        <f>IFERROR(VLOOKUP(B154,'1'!A:D,3,FALSE),0)</f>
        <v>0</v>
      </c>
      <c r="D154" s="40">
        <f>IFERROR(VLOOKUP(B154,'1'!A:E,4,FALSE),0)</f>
        <v>0</v>
      </c>
      <c r="E154" s="41"/>
      <c r="F154" s="42">
        <f t="shared" si="64"/>
        <v>0</v>
      </c>
      <c r="G154" s="43"/>
      <c r="H154" s="66">
        <f>IFERROR(VLOOKUP(B154,'1'!A:B,2,FALSE),0)</f>
        <v>0</v>
      </c>
      <c r="I154" s="34">
        <f>IFERROR(VLOOKUP(B154,'1'!A:E,5,FALSE),0)</f>
        <v>0</v>
      </c>
      <c r="J154" s="35">
        <f t="shared" si="65"/>
        <v>0</v>
      </c>
      <c r="K154" s="36">
        <f t="shared" si="66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0" customHeight="1">
      <c r="A155" s="83"/>
      <c r="B155" s="38"/>
      <c r="C155" s="86">
        <f>IFERROR(VLOOKUP(B155,'1'!A:D,3,FALSE),0)</f>
        <v>0</v>
      </c>
      <c r="D155" s="40">
        <f>IFERROR(VLOOKUP(B155,'1'!A:E,4,FALSE),0)</f>
        <v>0</v>
      </c>
      <c r="E155" s="41"/>
      <c r="F155" s="42">
        <f t="shared" si="64"/>
        <v>0</v>
      </c>
      <c r="G155" s="43"/>
      <c r="H155" s="66">
        <f>IFERROR(VLOOKUP(B155,'1'!A:B,2,FALSE),0)</f>
        <v>0</v>
      </c>
      <c r="I155" s="34">
        <f>IFERROR(VLOOKUP(B155,'1'!A:E,5,FALSE),0)</f>
        <v>0</v>
      </c>
      <c r="J155" s="35">
        <f t="shared" si="65"/>
        <v>0</v>
      </c>
      <c r="K155" s="36">
        <f t="shared" si="66"/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0" customHeight="1">
      <c r="A156" s="83"/>
      <c r="B156" s="38"/>
      <c r="C156" s="86">
        <f>IFERROR(VLOOKUP(B156,'1'!A:D,3,FALSE),0)</f>
        <v>0</v>
      </c>
      <c r="D156" s="40">
        <f>IFERROR(VLOOKUP(B156,'1'!A:E,4,FALSE),0)</f>
        <v>0</v>
      </c>
      <c r="E156" s="41"/>
      <c r="F156" s="42">
        <f t="shared" si="64"/>
        <v>0</v>
      </c>
      <c r="G156" s="43"/>
      <c r="H156" s="66">
        <f>IFERROR(VLOOKUP(B156,'1'!A:B,2,FALSE),0)</f>
        <v>0</v>
      </c>
      <c r="I156" s="34">
        <f>IFERROR(VLOOKUP(B156,'1'!A:E,5,FALSE),0)</f>
        <v>0</v>
      </c>
      <c r="J156" s="35">
        <f t="shared" si="65"/>
        <v>0</v>
      </c>
      <c r="K156" s="36">
        <f t="shared" si="66"/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0" customHeight="1">
      <c r="A157" s="83"/>
      <c r="B157" s="38"/>
      <c r="C157" s="86">
        <f>IFERROR(VLOOKUP(B157,'1'!A:D,3,FALSE),0)</f>
        <v>0</v>
      </c>
      <c r="D157" s="40">
        <f>IFERROR(VLOOKUP(B157,'1'!A:E,4,FALSE),0)</f>
        <v>0</v>
      </c>
      <c r="E157" s="41"/>
      <c r="F157" s="42">
        <f t="shared" si="64"/>
        <v>0</v>
      </c>
      <c r="G157" s="43"/>
      <c r="H157" s="49">
        <f>IFERROR(VLOOKUP(B157,'1'!A:B,2,FALSE),0)</f>
        <v>0</v>
      </c>
      <c r="I157" s="34">
        <f>IFERROR(VLOOKUP(B157,'1'!A:E,5,FALSE),0)</f>
        <v>0</v>
      </c>
      <c r="J157" s="35">
        <f t="shared" si="65"/>
        <v>0</v>
      </c>
      <c r="K157" s="36">
        <f t="shared" si="66"/>
        <v>0</v>
      </c>
      <c r="L157" s="1"/>
      <c r="M157" s="1"/>
      <c r="N157" s="87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0" customHeight="1">
      <c r="A158" s="83"/>
      <c r="B158" s="38"/>
      <c r="C158" s="86">
        <f>IFERROR(VLOOKUP(B158,'1'!A:D,3,FALSE),0)</f>
        <v>0</v>
      </c>
      <c r="D158" s="40">
        <f>IFERROR(VLOOKUP(B158,'1'!A:E,4,FALSE),0)</f>
        <v>0</v>
      </c>
      <c r="E158" s="41"/>
      <c r="F158" s="42">
        <f t="shared" si="64"/>
        <v>0</v>
      </c>
      <c r="G158" s="43"/>
      <c r="H158" s="49">
        <f>IFERROR(VLOOKUP(B158,'1'!A:B,2,FALSE),0)</f>
        <v>0</v>
      </c>
      <c r="I158" s="34">
        <f>IFERROR(VLOOKUP(B158,'1'!A:E,5,FALSE),0)</f>
        <v>0</v>
      </c>
      <c r="J158" s="35">
        <f t="shared" si="65"/>
        <v>0</v>
      </c>
      <c r="K158" s="36">
        <f t="shared" si="66"/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0" customHeight="1">
      <c r="A159" s="88"/>
      <c r="B159" s="51"/>
      <c r="C159" s="89">
        <f>IFERROR(VLOOKUP(B159,'1'!A:D,3,FALSE),0)</f>
        <v>0</v>
      </c>
      <c r="D159" s="53">
        <f>IFERROR(VLOOKUP(B159,'1'!A:E,4,FALSE),0)</f>
        <v>0</v>
      </c>
      <c r="E159" s="54"/>
      <c r="F159" s="55">
        <f t="shared" si="64"/>
        <v>0</v>
      </c>
      <c r="G159" s="56"/>
      <c r="H159" s="90">
        <f>IFERROR(VLOOKUP(B159,'1'!A:B,2,FALSE),0)</f>
        <v>0</v>
      </c>
      <c r="I159" s="34">
        <f>IFERROR(VLOOKUP(B159,'1'!A:E,5,FALSE),0)</f>
        <v>0</v>
      </c>
      <c r="J159" s="35">
        <f t="shared" si="65"/>
        <v>0</v>
      </c>
      <c r="K159" s="36">
        <f t="shared" si="66"/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87"/>
      <c r="B160" s="91"/>
      <c r="C160" s="92" t="s">
        <v>153</v>
      </c>
      <c r="D160" s="93"/>
      <c r="E160" s="3"/>
      <c r="F160" s="92" t="s">
        <v>154</v>
      </c>
      <c r="G160" s="2"/>
      <c r="H160" s="94"/>
      <c r="I160" s="95"/>
      <c r="J160" s="1"/>
      <c r="K160" s="9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87"/>
      <c r="B161" s="91"/>
      <c r="C161" s="97">
        <f>SUM(K8:K159)</f>
        <v>0</v>
      </c>
      <c r="D161" s="93"/>
      <c r="E161" s="3"/>
      <c r="F161" s="92">
        <f>SUM(F7:F159)</f>
        <v>0</v>
      </c>
      <c r="G161" s="98" t="s">
        <v>155</v>
      </c>
      <c r="H161" s="94"/>
      <c r="I161" s="95"/>
      <c r="J161" s="1"/>
      <c r="K161" s="9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hidden="1" customHeight="1">
      <c r="A162" s="87"/>
      <c r="B162" s="91"/>
      <c r="C162" s="93"/>
      <c r="D162" s="93"/>
      <c r="E162" s="3"/>
      <c r="F162" s="99">
        <f>F161*0</f>
        <v>0</v>
      </c>
      <c r="G162" s="100"/>
      <c r="H162" s="101" t="s">
        <v>156</v>
      </c>
      <c r="I162" s="95"/>
      <c r="J162" s="1"/>
      <c r="K162" s="9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30.75" customHeight="1">
      <c r="A163" s="87"/>
      <c r="B163" s="102"/>
      <c r="C163" s="93"/>
      <c r="D163" s="93"/>
      <c r="E163" s="103"/>
      <c r="F163" s="99">
        <v>0.0</v>
      </c>
      <c r="G163" s="98" t="s">
        <v>157</v>
      </c>
      <c r="H163" s="101" t="s">
        <v>158</v>
      </c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55.5" customHeight="1">
      <c r="A164" s="87"/>
      <c r="B164" s="91"/>
      <c r="C164" s="93"/>
      <c r="D164" s="93"/>
      <c r="E164" s="103"/>
      <c r="F164" s="99">
        <f>(F161-F162)+F163</f>
        <v>0</v>
      </c>
      <c r="G164" s="104" t="s">
        <v>159</v>
      </c>
      <c r="H164" s="101" t="s">
        <v>160</v>
      </c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05"/>
      <c r="B165" s="105" t="s">
        <v>161</v>
      </c>
      <c r="C165" s="93"/>
      <c r="D165" s="93"/>
      <c r="E165" s="3"/>
      <c r="F165" s="93"/>
      <c r="G165" s="2"/>
      <c r="H165" s="94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06" t="s">
        <v>162</v>
      </c>
      <c r="B166" s="107">
        <f>SUM(J8:J29)</f>
        <v>0</v>
      </c>
      <c r="C166" s="93"/>
      <c r="D166" s="93"/>
      <c r="E166" s="3"/>
      <c r="F166" s="96"/>
      <c r="G166" s="2"/>
      <c r="H166" s="94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06" t="s">
        <v>163</v>
      </c>
      <c r="B167" s="108">
        <f>SUM(J31:J159)</f>
        <v>0</v>
      </c>
      <c r="C167" s="93"/>
      <c r="D167" s="93"/>
      <c r="E167" s="3"/>
      <c r="F167" s="96"/>
      <c r="G167" s="2"/>
      <c r="H167" s="94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09" t="s">
        <v>18</v>
      </c>
      <c r="B168" s="110">
        <f>SUM(B166:B167)</f>
        <v>0</v>
      </c>
      <c r="C168" s="93"/>
      <c r="D168" s="93"/>
      <c r="E168" s="3"/>
      <c r="F168" s="96"/>
      <c r="G168" s="2"/>
      <c r="H168" s="94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05" t="s">
        <v>164</v>
      </c>
      <c r="B169" s="111"/>
      <c r="C169" s="93"/>
      <c r="D169" s="93"/>
      <c r="E169" s="3"/>
      <c r="F169" s="96"/>
      <c r="G169" s="2"/>
      <c r="H169" s="94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91"/>
      <c r="C170" s="93"/>
      <c r="D170" s="93"/>
      <c r="E170" s="3"/>
      <c r="F170" s="96"/>
      <c r="G170" s="2"/>
      <c r="H170" s="94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91"/>
      <c r="C171" s="93"/>
      <c r="D171" s="93"/>
      <c r="E171" s="3"/>
      <c r="F171" s="96"/>
      <c r="G171" s="2"/>
      <c r="H171" s="94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91"/>
      <c r="C172" s="93"/>
      <c r="D172" s="93"/>
      <c r="E172" s="3"/>
      <c r="F172" s="96"/>
      <c r="G172" s="2"/>
      <c r="H172" s="94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91"/>
      <c r="C173" s="93"/>
      <c r="D173" s="93"/>
      <c r="E173" s="3"/>
      <c r="F173" s="96"/>
      <c r="G173" s="2"/>
      <c r="H173" s="94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91"/>
      <c r="C174" s="93"/>
      <c r="D174" s="93"/>
      <c r="E174" s="3"/>
      <c r="F174" s="96"/>
      <c r="G174" s="2"/>
      <c r="H174" s="94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91"/>
      <c r="C175" s="93"/>
      <c r="D175" s="93"/>
      <c r="E175" s="3"/>
      <c r="F175" s="96"/>
      <c r="G175" s="2"/>
      <c r="H175" s="94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91"/>
      <c r="C176" s="93"/>
      <c r="D176" s="93"/>
      <c r="E176" s="3"/>
      <c r="F176" s="96"/>
      <c r="G176" s="2"/>
      <c r="H176" s="94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91"/>
      <c r="C177" s="93"/>
      <c r="D177" s="93"/>
      <c r="E177" s="3"/>
      <c r="F177" s="96"/>
      <c r="G177" s="2"/>
      <c r="H177" s="94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91"/>
      <c r="C178" s="93"/>
      <c r="D178" s="93"/>
      <c r="E178" s="3"/>
      <c r="F178" s="96"/>
      <c r="G178" s="2"/>
      <c r="H178" s="94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91"/>
      <c r="C179" s="93"/>
      <c r="D179" s="93"/>
      <c r="E179" s="3"/>
      <c r="F179" s="96"/>
      <c r="G179" s="2"/>
      <c r="H179" s="94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91"/>
      <c r="C180" s="93"/>
      <c r="D180" s="93"/>
      <c r="E180" s="3"/>
      <c r="F180" s="96"/>
      <c r="G180" s="2"/>
      <c r="H180" s="94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91"/>
      <c r="C181" s="93"/>
      <c r="D181" s="93"/>
      <c r="E181" s="3"/>
      <c r="F181" s="96"/>
      <c r="G181" s="2"/>
      <c r="H181" s="94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91"/>
      <c r="C182" s="93"/>
      <c r="D182" s="93"/>
      <c r="E182" s="3"/>
      <c r="F182" s="96"/>
      <c r="G182" s="2"/>
      <c r="H182" s="94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91"/>
      <c r="C183" s="93"/>
      <c r="D183" s="93"/>
      <c r="E183" s="3"/>
      <c r="F183" s="96"/>
      <c r="G183" s="2"/>
      <c r="H183" s="94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91"/>
      <c r="C184" s="93"/>
      <c r="D184" s="93"/>
      <c r="E184" s="3"/>
      <c r="F184" s="96"/>
      <c r="G184" s="2"/>
      <c r="H184" s="94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91"/>
      <c r="C185" s="93"/>
      <c r="D185" s="93"/>
      <c r="E185" s="3"/>
      <c r="F185" s="96"/>
      <c r="G185" s="2"/>
      <c r="H185" s="94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91"/>
      <c r="C186" s="93"/>
      <c r="D186" s="93"/>
      <c r="E186" s="3"/>
      <c r="F186" s="96"/>
      <c r="G186" s="2"/>
      <c r="H186" s="94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91"/>
      <c r="C187" s="93"/>
      <c r="D187" s="93"/>
      <c r="E187" s="3"/>
      <c r="F187" s="96"/>
      <c r="G187" s="2"/>
      <c r="H187" s="94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91"/>
      <c r="C188" s="93"/>
      <c r="D188" s="93"/>
      <c r="E188" s="3"/>
      <c r="F188" s="96"/>
      <c r="G188" s="2"/>
      <c r="H188" s="94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91"/>
      <c r="C189" s="93"/>
      <c r="D189" s="93"/>
      <c r="E189" s="3"/>
      <c r="F189" s="96"/>
      <c r="G189" s="2"/>
      <c r="H189" s="94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91"/>
      <c r="C190" s="93"/>
      <c r="D190" s="93"/>
      <c r="E190" s="3"/>
      <c r="F190" s="96"/>
      <c r="G190" s="2"/>
      <c r="H190" s="94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91"/>
      <c r="C191" s="93"/>
      <c r="D191" s="93"/>
      <c r="E191" s="3"/>
      <c r="F191" s="96"/>
      <c r="G191" s="2"/>
      <c r="H191" s="94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91"/>
      <c r="C192" s="93"/>
      <c r="D192" s="93"/>
      <c r="E192" s="3"/>
      <c r="F192" s="96"/>
      <c r="G192" s="2"/>
      <c r="H192" s="94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91"/>
      <c r="C193" s="93"/>
      <c r="D193" s="93"/>
      <c r="E193" s="3"/>
      <c r="F193" s="96"/>
      <c r="G193" s="2"/>
      <c r="H193" s="94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91"/>
      <c r="C194" s="93"/>
      <c r="D194" s="93"/>
      <c r="E194" s="3"/>
      <c r="F194" s="96"/>
      <c r="G194" s="2"/>
      <c r="H194" s="94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91"/>
      <c r="C195" s="93"/>
      <c r="D195" s="93"/>
      <c r="E195" s="3"/>
      <c r="F195" s="96"/>
      <c r="G195" s="2"/>
      <c r="H195" s="94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91"/>
      <c r="C196" s="93"/>
      <c r="D196" s="93"/>
      <c r="E196" s="3"/>
      <c r="F196" s="96"/>
      <c r="G196" s="2"/>
      <c r="H196" s="94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91"/>
      <c r="C197" s="93"/>
      <c r="D197" s="93"/>
      <c r="E197" s="3"/>
      <c r="F197" s="96"/>
      <c r="G197" s="2"/>
      <c r="H197" s="94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91"/>
      <c r="C198" s="93"/>
      <c r="D198" s="93"/>
      <c r="E198" s="3"/>
      <c r="F198" s="96"/>
      <c r="G198" s="2"/>
      <c r="H198" s="94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91"/>
      <c r="C199" s="93"/>
      <c r="D199" s="93"/>
      <c r="E199" s="3"/>
      <c r="F199" s="96"/>
      <c r="G199" s="2"/>
      <c r="H199" s="94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91"/>
      <c r="C200" s="93"/>
      <c r="D200" s="93"/>
      <c r="E200" s="3"/>
      <c r="F200" s="96"/>
      <c r="G200" s="2"/>
      <c r="H200" s="94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91"/>
      <c r="C201" s="93"/>
      <c r="D201" s="93"/>
      <c r="E201" s="3"/>
      <c r="F201" s="96"/>
      <c r="G201" s="2"/>
      <c r="H201" s="94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91"/>
      <c r="C202" s="93"/>
      <c r="D202" s="93"/>
      <c r="E202" s="3"/>
      <c r="F202" s="96"/>
      <c r="G202" s="2"/>
      <c r="H202" s="94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91"/>
      <c r="C203" s="93"/>
      <c r="D203" s="93"/>
      <c r="E203" s="3"/>
      <c r="F203" s="96"/>
      <c r="G203" s="2"/>
      <c r="H203" s="94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91"/>
      <c r="C204" s="93"/>
      <c r="D204" s="93"/>
      <c r="E204" s="3"/>
      <c r="F204" s="96"/>
      <c r="G204" s="2"/>
      <c r="H204" s="94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91"/>
      <c r="C205" s="93"/>
      <c r="D205" s="93"/>
      <c r="E205" s="3"/>
      <c r="F205" s="96"/>
      <c r="G205" s="2"/>
      <c r="H205" s="94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91"/>
      <c r="C206" s="93"/>
      <c r="D206" s="93"/>
      <c r="E206" s="3"/>
      <c r="F206" s="96"/>
      <c r="G206" s="2"/>
      <c r="H206" s="94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91"/>
      <c r="C207" s="93"/>
      <c r="D207" s="93"/>
      <c r="E207" s="3"/>
      <c r="F207" s="96"/>
      <c r="G207" s="2"/>
      <c r="H207" s="94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91"/>
      <c r="C208" s="93"/>
      <c r="D208" s="93"/>
      <c r="E208" s="3"/>
      <c r="F208" s="96"/>
      <c r="G208" s="2"/>
      <c r="H208" s="94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91"/>
      <c r="C209" s="93"/>
      <c r="D209" s="93"/>
      <c r="E209" s="3"/>
      <c r="F209" s="96"/>
      <c r="G209" s="2"/>
      <c r="H209" s="94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91"/>
      <c r="C210" s="93"/>
      <c r="D210" s="93"/>
      <c r="E210" s="3"/>
      <c r="F210" s="96"/>
      <c r="G210" s="2"/>
      <c r="H210" s="94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91"/>
      <c r="C211" s="93"/>
      <c r="D211" s="93"/>
      <c r="E211" s="3"/>
      <c r="F211" s="96"/>
      <c r="G211" s="2"/>
      <c r="H211" s="94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91"/>
      <c r="C212" s="93"/>
      <c r="D212" s="93"/>
      <c r="E212" s="3"/>
      <c r="F212" s="96"/>
      <c r="G212" s="2"/>
      <c r="H212" s="94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91"/>
      <c r="C213" s="93"/>
      <c r="D213" s="93"/>
      <c r="E213" s="3"/>
      <c r="F213" s="96"/>
      <c r="G213" s="2"/>
      <c r="H213" s="94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91"/>
      <c r="C214" s="93"/>
      <c r="D214" s="93"/>
      <c r="E214" s="3"/>
      <c r="F214" s="96"/>
      <c r="G214" s="2"/>
      <c r="H214" s="94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91"/>
      <c r="C215" s="93"/>
      <c r="D215" s="93"/>
      <c r="E215" s="3"/>
      <c r="F215" s="96"/>
      <c r="G215" s="2"/>
      <c r="H215" s="94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91"/>
      <c r="C216" s="93"/>
      <c r="D216" s="93"/>
      <c r="E216" s="3"/>
      <c r="F216" s="96"/>
      <c r="G216" s="2"/>
      <c r="H216" s="94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91"/>
      <c r="C217" s="93"/>
      <c r="D217" s="93"/>
      <c r="E217" s="3"/>
      <c r="F217" s="96"/>
      <c r="G217" s="2"/>
      <c r="H217" s="94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91"/>
      <c r="C218" s="93"/>
      <c r="D218" s="93"/>
      <c r="E218" s="3"/>
      <c r="F218" s="96"/>
      <c r="G218" s="2"/>
      <c r="H218" s="94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91"/>
      <c r="C219" s="93"/>
      <c r="D219" s="93"/>
      <c r="E219" s="3"/>
      <c r="F219" s="96"/>
      <c r="G219" s="2"/>
      <c r="H219" s="94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91"/>
      <c r="C220" s="93"/>
      <c r="D220" s="93"/>
      <c r="E220" s="3"/>
      <c r="F220" s="96"/>
      <c r="G220" s="2"/>
      <c r="H220" s="94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91"/>
      <c r="C221" s="93"/>
      <c r="D221" s="93"/>
      <c r="E221" s="3"/>
      <c r="F221" s="96"/>
      <c r="G221" s="2"/>
      <c r="H221" s="94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91"/>
      <c r="C222" s="93"/>
      <c r="D222" s="93"/>
      <c r="E222" s="3"/>
      <c r="F222" s="96"/>
      <c r="G222" s="2"/>
      <c r="H222" s="94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91"/>
      <c r="C223" s="93"/>
      <c r="D223" s="93"/>
      <c r="E223" s="3"/>
      <c r="F223" s="96"/>
      <c r="G223" s="2"/>
      <c r="H223" s="94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91"/>
      <c r="C224" s="93"/>
      <c r="D224" s="93"/>
      <c r="E224" s="3"/>
      <c r="F224" s="96"/>
      <c r="G224" s="2"/>
      <c r="H224" s="94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91"/>
      <c r="C225" s="93"/>
      <c r="D225" s="93"/>
      <c r="E225" s="3"/>
      <c r="F225" s="96"/>
      <c r="G225" s="2"/>
      <c r="H225" s="94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91"/>
      <c r="C226" s="93"/>
      <c r="D226" s="93"/>
      <c r="E226" s="3"/>
      <c r="F226" s="96"/>
      <c r="G226" s="2"/>
      <c r="H226" s="94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91"/>
      <c r="C227" s="93"/>
      <c r="D227" s="93"/>
      <c r="E227" s="3"/>
      <c r="F227" s="96"/>
      <c r="G227" s="2"/>
      <c r="H227" s="94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91"/>
      <c r="C228" s="93"/>
      <c r="D228" s="93"/>
      <c r="E228" s="3"/>
      <c r="F228" s="96"/>
      <c r="G228" s="2"/>
      <c r="H228" s="94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91"/>
      <c r="C229" s="93"/>
      <c r="D229" s="93"/>
      <c r="E229" s="3"/>
      <c r="F229" s="96"/>
      <c r="G229" s="2"/>
      <c r="H229" s="94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91"/>
      <c r="C230" s="93"/>
      <c r="D230" s="93"/>
      <c r="E230" s="3"/>
      <c r="F230" s="96"/>
      <c r="G230" s="2"/>
      <c r="H230" s="94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91"/>
      <c r="C231" s="93"/>
      <c r="D231" s="93"/>
      <c r="E231" s="3"/>
      <c r="F231" s="96"/>
      <c r="G231" s="2"/>
      <c r="H231" s="94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91"/>
      <c r="C232" s="93"/>
      <c r="D232" s="93"/>
      <c r="E232" s="3"/>
      <c r="F232" s="96"/>
      <c r="G232" s="2"/>
      <c r="H232" s="94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91"/>
      <c r="C233" s="93"/>
      <c r="D233" s="93"/>
      <c r="E233" s="3"/>
      <c r="F233" s="96"/>
      <c r="G233" s="2"/>
      <c r="H233" s="94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91"/>
      <c r="C234" s="93"/>
      <c r="D234" s="93"/>
      <c r="E234" s="3"/>
      <c r="F234" s="96"/>
      <c r="G234" s="2"/>
      <c r="H234" s="94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91"/>
      <c r="C235" s="93"/>
      <c r="D235" s="93"/>
      <c r="E235" s="3"/>
      <c r="F235" s="96"/>
      <c r="G235" s="2"/>
      <c r="H235" s="94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91"/>
      <c r="C236" s="93"/>
      <c r="D236" s="93"/>
      <c r="E236" s="3"/>
      <c r="F236" s="96"/>
      <c r="G236" s="2"/>
      <c r="H236" s="94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91"/>
      <c r="C237" s="93"/>
      <c r="D237" s="93"/>
      <c r="E237" s="3"/>
      <c r="F237" s="96"/>
      <c r="G237" s="2"/>
      <c r="H237" s="94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91"/>
      <c r="C238" s="93"/>
      <c r="D238" s="93"/>
      <c r="E238" s="3"/>
      <c r="F238" s="96"/>
      <c r="G238" s="2"/>
      <c r="H238" s="94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91"/>
      <c r="C239" s="93"/>
      <c r="D239" s="93"/>
      <c r="E239" s="3"/>
      <c r="F239" s="96"/>
      <c r="G239" s="2"/>
      <c r="H239" s="94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91"/>
      <c r="C240" s="93"/>
      <c r="D240" s="93"/>
      <c r="E240" s="3"/>
      <c r="F240" s="96"/>
      <c r="G240" s="2"/>
      <c r="H240" s="94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91"/>
      <c r="C241" s="93"/>
      <c r="D241" s="93"/>
      <c r="E241" s="3"/>
      <c r="F241" s="96"/>
      <c r="G241" s="2"/>
      <c r="H241" s="94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91"/>
      <c r="C242" s="93"/>
      <c r="D242" s="93"/>
      <c r="E242" s="3"/>
      <c r="F242" s="96"/>
      <c r="G242" s="2"/>
      <c r="H242" s="94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91"/>
      <c r="C243" s="93"/>
      <c r="D243" s="93"/>
      <c r="E243" s="3"/>
      <c r="F243" s="96"/>
      <c r="G243" s="2"/>
      <c r="H243" s="94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91"/>
      <c r="C244" s="93"/>
      <c r="D244" s="93"/>
      <c r="E244" s="3"/>
      <c r="F244" s="96"/>
      <c r="G244" s="2"/>
      <c r="H244" s="94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91"/>
      <c r="C245" s="93"/>
      <c r="D245" s="93"/>
      <c r="E245" s="3"/>
      <c r="F245" s="96"/>
      <c r="G245" s="2"/>
      <c r="H245" s="94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91"/>
      <c r="C246" s="93"/>
      <c r="D246" s="93"/>
      <c r="E246" s="3"/>
      <c r="F246" s="96"/>
      <c r="G246" s="2"/>
      <c r="H246" s="94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91"/>
      <c r="C247" s="93"/>
      <c r="D247" s="93"/>
      <c r="E247" s="3"/>
      <c r="F247" s="96"/>
      <c r="G247" s="2"/>
      <c r="H247" s="94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91"/>
      <c r="C248" s="93"/>
      <c r="D248" s="93"/>
      <c r="E248" s="3"/>
      <c r="F248" s="96"/>
      <c r="G248" s="2"/>
      <c r="H248" s="94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91"/>
      <c r="C249" s="93"/>
      <c r="D249" s="93"/>
      <c r="E249" s="3"/>
      <c r="F249" s="96"/>
      <c r="G249" s="2"/>
      <c r="H249" s="94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91"/>
      <c r="C250" s="93"/>
      <c r="D250" s="93"/>
      <c r="E250" s="3"/>
      <c r="F250" s="96"/>
      <c r="G250" s="2"/>
      <c r="H250" s="94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91"/>
      <c r="C251" s="93"/>
      <c r="D251" s="93"/>
      <c r="E251" s="3"/>
      <c r="F251" s="96"/>
      <c r="G251" s="2"/>
      <c r="H251" s="94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91"/>
      <c r="C252" s="93"/>
      <c r="D252" s="93"/>
      <c r="E252" s="3"/>
      <c r="F252" s="96"/>
      <c r="G252" s="2"/>
      <c r="H252" s="94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91"/>
      <c r="C253" s="93"/>
      <c r="D253" s="93"/>
      <c r="E253" s="3"/>
      <c r="F253" s="96"/>
      <c r="G253" s="2"/>
      <c r="H253" s="94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91"/>
      <c r="C254" s="93"/>
      <c r="D254" s="93"/>
      <c r="E254" s="3"/>
      <c r="F254" s="96"/>
      <c r="G254" s="2"/>
      <c r="H254" s="94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91"/>
      <c r="C255" s="93"/>
      <c r="D255" s="93"/>
      <c r="E255" s="3"/>
      <c r="F255" s="96"/>
      <c r="G255" s="2"/>
      <c r="H255" s="94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91"/>
      <c r="C256" s="93"/>
      <c r="D256" s="93"/>
      <c r="E256" s="3"/>
      <c r="F256" s="96"/>
      <c r="G256" s="2"/>
      <c r="H256" s="94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91"/>
      <c r="C257" s="93"/>
      <c r="D257" s="93"/>
      <c r="E257" s="3"/>
      <c r="F257" s="96"/>
      <c r="G257" s="2"/>
      <c r="H257" s="94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91"/>
      <c r="C258" s="93"/>
      <c r="D258" s="93"/>
      <c r="E258" s="3"/>
      <c r="F258" s="96"/>
      <c r="G258" s="2"/>
      <c r="H258" s="94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91"/>
      <c r="C259" s="93"/>
      <c r="D259" s="93"/>
      <c r="E259" s="3"/>
      <c r="F259" s="96"/>
      <c r="G259" s="2"/>
      <c r="H259" s="94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91"/>
      <c r="C260" s="93"/>
      <c r="D260" s="93"/>
      <c r="E260" s="3"/>
      <c r="F260" s="96"/>
      <c r="G260" s="2"/>
      <c r="H260" s="94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91"/>
      <c r="C261" s="93"/>
      <c r="D261" s="93"/>
      <c r="E261" s="3"/>
      <c r="F261" s="96"/>
      <c r="G261" s="2"/>
      <c r="H261" s="94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91"/>
      <c r="C262" s="93"/>
      <c r="D262" s="93"/>
      <c r="E262" s="3"/>
      <c r="F262" s="96"/>
      <c r="G262" s="2"/>
      <c r="H262" s="94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91"/>
      <c r="C263" s="93"/>
      <c r="D263" s="93"/>
      <c r="E263" s="3"/>
      <c r="F263" s="96"/>
      <c r="G263" s="2"/>
      <c r="H263" s="94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91"/>
      <c r="C264" s="93"/>
      <c r="D264" s="93"/>
      <c r="E264" s="3"/>
      <c r="F264" s="96"/>
      <c r="G264" s="2"/>
      <c r="H264" s="94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91"/>
      <c r="C265" s="93"/>
      <c r="D265" s="93"/>
      <c r="E265" s="3"/>
      <c r="F265" s="96"/>
      <c r="G265" s="2"/>
      <c r="H265" s="94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91"/>
      <c r="C266" s="93"/>
      <c r="D266" s="93"/>
      <c r="E266" s="3"/>
      <c r="F266" s="96"/>
      <c r="G266" s="2"/>
      <c r="H266" s="94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91"/>
      <c r="C267" s="93"/>
      <c r="D267" s="93"/>
      <c r="E267" s="3"/>
      <c r="F267" s="96"/>
      <c r="G267" s="2"/>
      <c r="H267" s="94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91"/>
      <c r="C268" s="93"/>
      <c r="D268" s="93"/>
      <c r="E268" s="3"/>
      <c r="F268" s="96"/>
      <c r="G268" s="2"/>
      <c r="H268" s="94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91"/>
      <c r="C269" s="93"/>
      <c r="D269" s="93"/>
      <c r="E269" s="3"/>
      <c r="F269" s="96"/>
      <c r="G269" s="2"/>
      <c r="H269" s="94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91"/>
      <c r="C270" s="93"/>
      <c r="D270" s="93"/>
      <c r="E270" s="3"/>
      <c r="F270" s="96"/>
      <c r="G270" s="2"/>
      <c r="H270" s="94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91"/>
      <c r="C271" s="93"/>
      <c r="D271" s="93"/>
      <c r="E271" s="3"/>
      <c r="F271" s="96"/>
      <c r="G271" s="2"/>
      <c r="H271" s="94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91"/>
      <c r="C272" s="93"/>
      <c r="D272" s="93"/>
      <c r="E272" s="3"/>
      <c r="F272" s="96"/>
      <c r="G272" s="2"/>
      <c r="H272" s="94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91"/>
      <c r="C273" s="93"/>
      <c r="D273" s="93"/>
      <c r="E273" s="3"/>
      <c r="F273" s="96"/>
      <c r="G273" s="2"/>
      <c r="H273" s="94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91"/>
      <c r="C274" s="93"/>
      <c r="D274" s="93"/>
      <c r="E274" s="3"/>
      <c r="F274" s="96"/>
      <c r="G274" s="2"/>
      <c r="H274" s="94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91"/>
      <c r="C275" s="93"/>
      <c r="D275" s="93"/>
      <c r="E275" s="3"/>
      <c r="F275" s="96"/>
      <c r="G275" s="2"/>
      <c r="H275" s="94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91"/>
      <c r="C276" s="93"/>
      <c r="D276" s="93"/>
      <c r="E276" s="3"/>
      <c r="F276" s="96"/>
      <c r="G276" s="2"/>
      <c r="H276" s="94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91"/>
      <c r="C277" s="93"/>
      <c r="D277" s="93"/>
      <c r="E277" s="3"/>
      <c r="F277" s="96"/>
      <c r="G277" s="2"/>
      <c r="H277" s="94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91"/>
      <c r="C278" s="93"/>
      <c r="D278" s="93"/>
      <c r="E278" s="3"/>
      <c r="F278" s="96"/>
      <c r="G278" s="2"/>
      <c r="H278" s="94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91"/>
      <c r="C279" s="93"/>
      <c r="D279" s="93"/>
      <c r="E279" s="3"/>
      <c r="F279" s="96"/>
      <c r="G279" s="2"/>
      <c r="H279" s="94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91"/>
      <c r="C280" s="93"/>
      <c r="D280" s="93"/>
      <c r="E280" s="3"/>
      <c r="F280" s="96"/>
      <c r="G280" s="2"/>
      <c r="H280" s="94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91"/>
      <c r="C281" s="93"/>
      <c r="D281" s="93"/>
      <c r="E281" s="3"/>
      <c r="F281" s="96"/>
      <c r="G281" s="2"/>
      <c r="H281" s="94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91"/>
      <c r="C282" s="93"/>
      <c r="D282" s="93"/>
      <c r="E282" s="3"/>
      <c r="F282" s="96"/>
      <c r="G282" s="2"/>
      <c r="H282" s="94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91"/>
      <c r="C283" s="93"/>
      <c r="D283" s="93"/>
      <c r="E283" s="3"/>
      <c r="F283" s="96"/>
      <c r="G283" s="2"/>
      <c r="H283" s="94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91"/>
      <c r="C284" s="93"/>
      <c r="D284" s="93"/>
      <c r="E284" s="3"/>
      <c r="F284" s="96"/>
      <c r="G284" s="2"/>
      <c r="H284" s="94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91"/>
      <c r="C285" s="93"/>
      <c r="D285" s="93"/>
      <c r="E285" s="3"/>
      <c r="F285" s="96"/>
      <c r="G285" s="2"/>
      <c r="H285" s="94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91"/>
      <c r="C286" s="93"/>
      <c r="D286" s="93"/>
      <c r="E286" s="3"/>
      <c r="F286" s="96"/>
      <c r="G286" s="2"/>
      <c r="H286" s="94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91"/>
      <c r="C287" s="93"/>
      <c r="D287" s="93"/>
      <c r="E287" s="3"/>
      <c r="F287" s="96"/>
      <c r="G287" s="2"/>
      <c r="H287" s="94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91"/>
      <c r="C288" s="93"/>
      <c r="D288" s="93"/>
      <c r="E288" s="3"/>
      <c r="F288" s="96"/>
      <c r="G288" s="2"/>
      <c r="H288" s="94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91"/>
      <c r="C289" s="93"/>
      <c r="D289" s="93"/>
      <c r="E289" s="3"/>
      <c r="F289" s="96"/>
      <c r="G289" s="2"/>
      <c r="H289" s="94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91"/>
      <c r="C290" s="93"/>
      <c r="D290" s="93"/>
      <c r="E290" s="3"/>
      <c r="F290" s="96"/>
      <c r="G290" s="2"/>
      <c r="H290" s="94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91"/>
      <c r="C291" s="93"/>
      <c r="D291" s="93"/>
      <c r="E291" s="3"/>
      <c r="F291" s="96"/>
      <c r="G291" s="2"/>
      <c r="H291" s="94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91"/>
      <c r="C292" s="93"/>
      <c r="D292" s="93"/>
      <c r="E292" s="3"/>
      <c r="F292" s="96"/>
      <c r="G292" s="2"/>
      <c r="H292" s="94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91"/>
      <c r="C293" s="93"/>
      <c r="D293" s="93"/>
      <c r="E293" s="3"/>
      <c r="F293" s="96"/>
      <c r="G293" s="2"/>
      <c r="H293" s="94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91"/>
      <c r="C294" s="93"/>
      <c r="D294" s="93"/>
      <c r="E294" s="3"/>
      <c r="F294" s="96"/>
      <c r="G294" s="2"/>
      <c r="H294" s="94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91"/>
      <c r="C295" s="93"/>
      <c r="D295" s="93"/>
      <c r="E295" s="3"/>
      <c r="F295" s="96"/>
      <c r="G295" s="2"/>
      <c r="H295" s="94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91"/>
      <c r="C296" s="93"/>
      <c r="D296" s="93"/>
      <c r="E296" s="3"/>
      <c r="F296" s="96"/>
      <c r="G296" s="2"/>
      <c r="H296" s="94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91"/>
      <c r="C297" s="93"/>
      <c r="D297" s="93"/>
      <c r="E297" s="3"/>
      <c r="F297" s="96"/>
      <c r="G297" s="2"/>
      <c r="H297" s="94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91"/>
      <c r="C298" s="93"/>
      <c r="D298" s="93"/>
      <c r="E298" s="3"/>
      <c r="F298" s="96"/>
      <c r="G298" s="2"/>
      <c r="H298" s="94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91"/>
      <c r="C299" s="93"/>
      <c r="D299" s="93"/>
      <c r="E299" s="3"/>
      <c r="F299" s="96"/>
      <c r="G299" s="2"/>
      <c r="H299" s="94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91"/>
      <c r="C300" s="93"/>
      <c r="D300" s="93"/>
      <c r="E300" s="3"/>
      <c r="F300" s="96"/>
      <c r="G300" s="2"/>
      <c r="H300" s="94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91"/>
      <c r="C301" s="93"/>
      <c r="D301" s="93"/>
      <c r="E301" s="3"/>
      <c r="F301" s="96"/>
      <c r="G301" s="2"/>
      <c r="H301" s="94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91"/>
      <c r="C302" s="93"/>
      <c r="D302" s="93"/>
      <c r="E302" s="3"/>
      <c r="F302" s="96"/>
      <c r="G302" s="2"/>
      <c r="H302" s="94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91"/>
      <c r="C303" s="93"/>
      <c r="D303" s="93"/>
      <c r="E303" s="3"/>
      <c r="F303" s="96"/>
      <c r="G303" s="2"/>
      <c r="H303" s="94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91"/>
      <c r="C304" s="93"/>
      <c r="D304" s="93"/>
      <c r="E304" s="3"/>
      <c r="F304" s="96"/>
      <c r="G304" s="2"/>
      <c r="H304" s="94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91"/>
      <c r="C305" s="93"/>
      <c r="D305" s="93"/>
      <c r="E305" s="3"/>
      <c r="F305" s="96"/>
      <c r="G305" s="2"/>
      <c r="H305" s="94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91"/>
      <c r="C306" s="93"/>
      <c r="D306" s="93"/>
      <c r="E306" s="3"/>
      <c r="F306" s="96"/>
      <c r="G306" s="2"/>
      <c r="H306" s="94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91"/>
      <c r="C307" s="93"/>
      <c r="D307" s="93"/>
      <c r="E307" s="3"/>
      <c r="F307" s="96"/>
      <c r="G307" s="2"/>
      <c r="H307" s="94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91"/>
      <c r="C308" s="93"/>
      <c r="D308" s="93"/>
      <c r="E308" s="3"/>
      <c r="F308" s="96"/>
      <c r="G308" s="2"/>
      <c r="H308" s="94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91"/>
      <c r="C309" s="93"/>
      <c r="D309" s="93"/>
      <c r="E309" s="3"/>
      <c r="F309" s="96"/>
      <c r="G309" s="2"/>
      <c r="H309" s="94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91"/>
      <c r="C310" s="93"/>
      <c r="D310" s="93"/>
      <c r="E310" s="3"/>
      <c r="F310" s="96"/>
      <c r="G310" s="2"/>
      <c r="H310" s="94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91"/>
      <c r="C311" s="93"/>
      <c r="D311" s="93"/>
      <c r="E311" s="3"/>
      <c r="F311" s="96"/>
      <c r="G311" s="2"/>
      <c r="H311" s="94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91"/>
      <c r="C312" s="93"/>
      <c r="D312" s="93"/>
      <c r="E312" s="3"/>
      <c r="F312" s="96"/>
      <c r="G312" s="2"/>
      <c r="H312" s="94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91"/>
      <c r="C313" s="93"/>
      <c r="D313" s="93"/>
      <c r="E313" s="3"/>
      <c r="F313" s="96"/>
      <c r="G313" s="2"/>
      <c r="H313" s="94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91"/>
      <c r="C314" s="93"/>
      <c r="D314" s="93"/>
      <c r="E314" s="3"/>
      <c r="F314" s="96"/>
      <c r="G314" s="2"/>
      <c r="H314" s="94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91"/>
      <c r="C315" s="93"/>
      <c r="D315" s="93"/>
      <c r="E315" s="3"/>
      <c r="F315" s="96"/>
      <c r="G315" s="2"/>
      <c r="H315" s="94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91"/>
      <c r="C316" s="93"/>
      <c r="D316" s="93"/>
      <c r="E316" s="3"/>
      <c r="F316" s="96"/>
      <c r="G316" s="2"/>
      <c r="H316" s="94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91"/>
      <c r="C317" s="93"/>
      <c r="D317" s="93"/>
      <c r="E317" s="3"/>
      <c r="F317" s="96"/>
      <c r="G317" s="2"/>
      <c r="H317" s="94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91"/>
      <c r="C318" s="93"/>
      <c r="D318" s="93"/>
      <c r="E318" s="3"/>
      <c r="F318" s="96"/>
      <c r="G318" s="2"/>
      <c r="H318" s="94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91"/>
      <c r="C319" s="93"/>
      <c r="D319" s="93"/>
      <c r="E319" s="3"/>
      <c r="F319" s="96"/>
      <c r="G319" s="2"/>
      <c r="H319" s="94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91"/>
      <c r="C320" s="93"/>
      <c r="D320" s="93"/>
      <c r="E320" s="3"/>
      <c r="F320" s="96"/>
      <c r="G320" s="2"/>
      <c r="H320" s="94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91"/>
      <c r="C321" s="93"/>
      <c r="D321" s="93"/>
      <c r="E321" s="3"/>
      <c r="F321" s="96"/>
      <c r="G321" s="2"/>
      <c r="H321" s="94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91"/>
      <c r="C322" s="93"/>
      <c r="D322" s="93"/>
      <c r="E322" s="3"/>
      <c r="F322" s="96"/>
      <c r="G322" s="2"/>
      <c r="H322" s="94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91"/>
      <c r="C323" s="93"/>
      <c r="D323" s="93"/>
      <c r="E323" s="3"/>
      <c r="F323" s="96"/>
      <c r="G323" s="2"/>
      <c r="H323" s="94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91"/>
      <c r="C324" s="93"/>
      <c r="D324" s="93"/>
      <c r="E324" s="3"/>
      <c r="F324" s="96"/>
      <c r="G324" s="2"/>
      <c r="H324" s="94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91"/>
      <c r="C325" s="93"/>
      <c r="D325" s="93"/>
      <c r="E325" s="3"/>
      <c r="F325" s="96"/>
      <c r="G325" s="2"/>
      <c r="H325" s="94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91"/>
      <c r="C326" s="93"/>
      <c r="D326" s="93"/>
      <c r="E326" s="3"/>
      <c r="F326" s="96"/>
      <c r="G326" s="2"/>
      <c r="H326" s="94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91"/>
      <c r="C327" s="93"/>
      <c r="D327" s="93"/>
      <c r="E327" s="3"/>
      <c r="F327" s="96"/>
      <c r="G327" s="2"/>
      <c r="H327" s="94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91"/>
      <c r="C328" s="93"/>
      <c r="D328" s="93"/>
      <c r="E328" s="3"/>
      <c r="F328" s="96"/>
      <c r="G328" s="2"/>
      <c r="H328" s="94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91"/>
      <c r="C329" s="93"/>
      <c r="D329" s="93"/>
      <c r="E329" s="3"/>
      <c r="F329" s="96"/>
      <c r="G329" s="2"/>
      <c r="H329" s="94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91"/>
      <c r="C330" s="93"/>
      <c r="D330" s="93"/>
      <c r="E330" s="3"/>
      <c r="F330" s="96"/>
      <c r="G330" s="2"/>
      <c r="H330" s="94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91"/>
      <c r="C331" s="93"/>
      <c r="D331" s="93"/>
      <c r="E331" s="3"/>
      <c r="F331" s="96"/>
      <c r="G331" s="2"/>
      <c r="H331" s="94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91"/>
      <c r="C332" s="93"/>
      <c r="D332" s="93"/>
      <c r="E332" s="3"/>
      <c r="F332" s="96"/>
      <c r="G332" s="2"/>
      <c r="H332" s="94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91"/>
      <c r="C333" s="93"/>
      <c r="D333" s="93"/>
      <c r="E333" s="3"/>
      <c r="F333" s="96"/>
      <c r="G333" s="2"/>
      <c r="H333" s="94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91"/>
      <c r="C334" s="93"/>
      <c r="D334" s="93"/>
      <c r="E334" s="3"/>
      <c r="F334" s="96"/>
      <c r="G334" s="2"/>
      <c r="H334" s="94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91"/>
      <c r="C335" s="93"/>
      <c r="D335" s="93"/>
      <c r="E335" s="3"/>
      <c r="F335" s="96"/>
      <c r="G335" s="2"/>
      <c r="H335" s="94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91"/>
      <c r="C336" s="93"/>
      <c r="D336" s="93"/>
      <c r="E336" s="3"/>
      <c r="F336" s="96"/>
      <c r="G336" s="2"/>
      <c r="H336" s="94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91"/>
      <c r="C337" s="93"/>
      <c r="D337" s="93"/>
      <c r="E337" s="3"/>
      <c r="F337" s="96"/>
      <c r="G337" s="2"/>
      <c r="H337" s="94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91"/>
      <c r="C338" s="93"/>
      <c r="D338" s="93"/>
      <c r="E338" s="3"/>
      <c r="F338" s="96"/>
      <c r="G338" s="2"/>
      <c r="H338" s="94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91"/>
      <c r="C339" s="93"/>
      <c r="D339" s="93"/>
      <c r="E339" s="3"/>
      <c r="F339" s="96"/>
      <c r="G339" s="2"/>
      <c r="H339" s="94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91"/>
      <c r="C340" s="93"/>
      <c r="D340" s="93"/>
      <c r="E340" s="3"/>
      <c r="F340" s="96"/>
      <c r="G340" s="2"/>
      <c r="H340" s="94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91"/>
      <c r="C341" s="93"/>
      <c r="D341" s="93"/>
      <c r="E341" s="3"/>
      <c r="F341" s="96"/>
      <c r="G341" s="2"/>
      <c r="H341" s="94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91"/>
      <c r="C342" s="93"/>
      <c r="D342" s="93"/>
      <c r="E342" s="3"/>
      <c r="F342" s="96"/>
      <c r="G342" s="2"/>
      <c r="H342" s="94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91"/>
      <c r="C343" s="93"/>
      <c r="D343" s="93"/>
      <c r="E343" s="3"/>
      <c r="F343" s="96"/>
      <c r="G343" s="2"/>
      <c r="H343" s="94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91"/>
      <c r="C344" s="93"/>
      <c r="D344" s="93"/>
      <c r="E344" s="3"/>
      <c r="F344" s="96"/>
      <c r="G344" s="2"/>
      <c r="H344" s="94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91"/>
      <c r="C345" s="93"/>
      <c r="D345" s="93"/>
      <c r="E345" s="3"/>
      <c r="F345" s="96"/>
      <c r="G345" s="2"/>
      <c r="H345" s="94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91"/>
      <c r="C346" s="93"/>
      <c r="D346" s="93"/>
      <c r="E346" s="3"/>
      <c r="F346" s="96"/>
      <c r="G346" s="2"/>
      <c r="H346" s="94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91"/>
      <c r="C347" s="93"/>
      <c r="D347" s="93"/>
      <c r="E347" s="3"/>
      <c r="F347" s="96"/>
      <c r="G347" s="2"/>
      <c r="H347" s="94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91"/>
      <c r="C348" s="93"/>
      <c r="D348" s="93"/>
      <c r="E348" s="3"/>
      <c r="F348" s="96"/>
      <c r="G348" s="2"/>
      <c r="H348" s="94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91"/>
      <c r="C349" s="93"/>
      <c r="D349" s="93"/>
      <c r="E349" s="3"/>
      <c r="F349" s="96"/>
      <c r="G349" s="2"/>
      <c r="H349" s="94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91"/>
      <c r="C350" s="93"/>
      <c r="D350" s="93"/>
      <c r="E350" s="3"/>
      <c r="F350" s="96"/>
      <c r="G350" s="2"/>
      <c r="H350" s="94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91"/>
      <c r="C351" s="93"/>
      <c r="D351" s="93"/>
      <c r="E351" s="3"/>
      <c r="F351" s="96"/>
      <c r="G351" s="2"/>
      <c r="H351" s="94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91"/>
      <c r="C352" s="93"/>
      <c r="D352" s="93"/>
      <c r="E352" s="3"/>
      <c r="F352" s="96"/>
      <c r="G352" s="2"/>
      <c r="H352" s="94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91"/>
      <c r="C353" s="93"/>
      <c r="D353" s="93"/>
      <c r="E353" s="3"/>
      <c r="F353" s="96"/>
      <c r="G353" s="2"/>
      <c r="H353" s="94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91"/>
      <c r="C354" s="93"/>
      <c r="D354" s="93"/>
      <c r="E354" s="3"/>
      <c r="F354" s="96"/>
      <c r="G354" s="2"/>
      <c r="H354" s="94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91"/>
      <c r="C355" s="93"/>
      <c r="D355" s="93"/>
      <c r="E355" s="3"/>
      <c r="F355" s="96"/>
      <c r="G355" s="2"/>
      <c r="H355" s="94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91"/>
      <c r="C356" s="93"/>
      <c r="D356" s="93"/>
      <c r="E356" s="3"/>
      <c r="F356" s="96"/>
      <c r="G356" s="2"/>
      <c r="H356" s="94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91"/>
      <c r="C357" s="93"/>
      <c r="D357" s="93"/>
      <c r="E357" s="3"/>
      <c r="F357" s="96"/>
      <c r="G357" s="2"/>
      <c r="H357" s="94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91"/>
      <c r="C358" s="93"/>
      <c r="D358" s="93"/>
      <c r="E358" s="3"/>
      <c r="F358" s="96"/>
      <c r="G358" s="2"/>
      <c r="H358" s="94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91"/>
      <c r="C359" s="93"/>
      <c r="D359" s="93"/>
      <c r="E359" s="3"/>
      <c r="F359" s="96"/>
      <c r="G359" s="2"/>
      <c r="H359" s="94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91"/>
      <c r="C360" s="93"/>
      <c r="D360" s="93"/>
      <c r="E360" s="3"/>
      <c r="F360" s="96"/>
      <c r="G360" s="2"/>
      <c r="H360" s="94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91"/>
      <c r="C361" s="93"/>
      <c r="D361" s="93"/>
      <c r="E361" s="3"/>
      <c r="F361" s="96"/>
      <c r="G361" s="2"/>
      <c r="H361" s="94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91"/>
      <c r="C362" s="93"/>
      <c r="D362" s="93"/>
      <c r="E362" s="3"/>
      <c r="F362" s="96"/>
      <c r="G362" s="2"/>
      <c r="H362" s="94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91"/>
      <c r="C363" s="93"/>
      <c r="D363" s="93"/>
      <c r="E363" s="3"/>
      <c r="F363" s="96"/>
      <c r="G363" s="2"/>
      <c r="H363" s="94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91"/>
      <c r="C364" s="93"/>
      <c r="D364" s="93"/>
      <c r="E364" s="3"/>
      <c r="F364" s="96"/>
      <c r="G364" s="2"/>
      <c r="H364" s="94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91"/>
      <c r="C365" s="93"/>
      <c r="D365" s="93"/>
      <c r="E365" s="3"/>
      <c r="F365" s="96"/>
      <c r="G365" s="2"/>
      <c r="H365" s="94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91"/>
      <c r="C366" s="93"/>
      <c r="D366" s="93"/>
      <c r="E366" s="3"/>
      <c r="F366" s="96"/>
      <c r="G366" s="2"/>
      <c r="H366" s="94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91"/>
      <c r="C367" s="93"/>
      <c r="D367" s="93"/>
      <c r="E367" s="3"/>
      <c r="F367" s="96"/>
      <c r="G367" s="2"/>
      <c r="H367" s="94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91"/>
      <c r="C368" s="93"/>
      <c r="D368" s="93"/>
      <c r="E368" s="3"/>
      <c r="F368" s="96"/>
      <c r="G368" s="2"/>
      <c r="H368" s="94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91"/>
      <c r="C369" s="93"/>
      <c r="D369" s="93"/>
      <c r="E369" s="3"/>
      <c r="F369" s="96"/>
      <c r="G369" s="2"/>
      <c r="H369" s="94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91"/>
      <c r="C370" s="93"/>
      <c r="D370" s="93"/>
      <c r="E370" s="3"/>
      <c r="F370" s="96"/>
      <c r="G370" s="2"/>
      <c r="H370" s="94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91"/>
      <c r="C371" s="93"/>
      <c r="D371" s="93"/>
      <c r="E371" s="3"/>
      <c r="F371" s="96"/>
      <c r="G371" s="2"/>
      <c r="H371" s="94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91"/>
      <c r="C372" s="93"/>
      <c r="D372" s="93"/>
      <c r="E372" s="3"/>
      <c r="F372" s="96"/>
      <c r="G372" s="2"/>
      <c r="H372" s="94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91"/>
      <c r="C373" s="93"/>
      <c r="D373" s="93"/>
      <c r="E373" s="3"/>
      <c r="F373" s="96"/>
      <c r="G373" s="2"/>
      <c r="H373" s="94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91"/>
      <c r="C374" s="93"/>
      <c r="D374" s="93"/>
      <c r="E374" s="3"/>
      <c r="F374" s="96"/>
      <c r="G374" s="2"/>
      <c r="H374" s="94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91"/>
      <c r="C375" s="93"/>
      <c r="D375" s="93"/>
      <c r="E375" s="3"/>
      <c r="F375" s="96"/>
      <c r="G375" s="2"/>
      <c r="H375" s="94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91"/>
      <c r="C376" s="93"/>
      <c r="D376" s="93"/>
      <c r="E376" s="3"/>
      <c r="F376" s="96"/>
      <c r="G376" s="2"/>
      <c r="H376" s="94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91"/>
      <c r="C377" s="93"/>
      <c r="D377" s="93"/>
      <c r="E377" s="3"/>
      <c r="F377" s="96"/>
      <c r="G377" s="2"/>
      <c r="H377" s="94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91"/>
      <c r="C378" s="93"/>
      <c r="D378" s="93"/>
      <c r="E378" s="3"/>
      <c r="F378" s="96"/>
      <c r="G378" s="2"/>
      <c r="H378" s="94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91"/>
      <c r="C379" s="93"/>
      <c r="D379" s="93"/>
      <c r="E379" s="3"/>
      <c r="F379" s="96"/>
      <c r="G379" s="2"/>
      <c r="H379" s="94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91"/>
      <c r="C380" s="93"/>
      <c r="D380" s="93"/>
      <c r="E380" s="3"/>
      <c r="F380" s="96"/>
      <c r="G380" s="2"/>
      <c r="H380" s="94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91"/>
      <c r="C381" s="93"/>
      <c r="D381" s="93"/>
      <c r="E381" s="3"/>
      <c r="F381" s="96"/>
      <c r="G381" s="2"/>
      <c r="H381" s="94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91"/>
      <c r="C382" s="93"/>
      <c r="D382" s="93"/>
      <c r="E382" s="3"/>
      <c r="F382" s="96"/>
      <c r="G382" s="2"/>
      <c r="H382" s="94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91"/>
      <c r="C383" s="93"/>
      <c r="D383" s="93"/>
      <c r="E383" s="3"/>
      <c r="F383" s="96"/>
      <c r="G383" s="2"/>
      <c r="H383" s="94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91"/>
      <c r="C384" s="93"/>
      <c r="D384" s="93"/>
      <c r="E384" s="3"/>
      <c r="F384" s="96"/>
      <c r="G384" s="2"/>
      <c r="H384" s="94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91"/>
      <c r="C385" s="93"/>
      <c r="D385" s="93"/>
      <c r="E385" s="3"/>
      <c r="F385" s="96"/>
      <c r="G385" s="2"/>
      <c r="H385" s="94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91"/>
      <c r="C386" s="93"/>
      <c r="D386" s="93"/>
      <c r="E386" s="3"/>
      <c r="F386" s="96"/>
      <c r="G386" s="2"/>
      <c r="H386" s="94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91"/>
      <c r="C387" s="93"/>
      <c r="D387" s="93"/>
      <c r="E387" s="3"/>
      <c r="F387" s="96"/>
      <c r="G387" s="2"/>
      <c r="H387" s="94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91"/>
      <c r="C388" s="93"/>
      <c r="D388" s="93"/>
      <c r="E388" s="3"/>
      <c r="F388" s="96"/>
      <c r="G388" s="2"/>
      <c r="H388" s="94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91"/>
      <c r="C389" s="93"/>
      <c r="D389" s="93"/>
      <c r="E389" s="3"/>
      <c r="F389" s="96"/>
      <c r="G389" s="2"/>
      <c r="H389" s="94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91"/>
      <c r="C390" s="93"/>
      <c r="D390" s="93"/>
      <c r="E390" s="3"/>
      <c r="F390" s="96"/>
      <c r="G390" s="2"/>
      <c r="H390" s="94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91"/>
      <c r="C391" s="93"/>
      <c r="D391" s="93"/>
      <c r="E391" s="3"/>
      <c r="F391" s="96"/>
      <c r="G391" s="2"/>
      <c r="H391" s="94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91"/>
      <c r="C392" s="93"/>
      <c r="D392" s="93"/>
      <c r="E392" s="3"/>
      <c r="F392" s="96"/>
      <c r="G392" s="2"/>
      <c r="H392" s="94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91"/>
      <c r="C393" s="93"/>
      <c r="D393" s="93"/>
      <c r="E393" s="3"/>
      <c r="F393" s="96"/>
      <c r="G393" s="2"/>
      <c r="H393" s="94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91"/>
      <c r="C394" s="93"/>
      <c r="D394" s="93"/>
      <c r="E394" s="3"/>
      <c r="F394" s="96"/>
      <c r="G394" s="2"/>
      <c r="H394" s="94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91"/>
      <c r="C395" s="93"/>
      <c r="D395" s="93"/>
      <c r="E395" s="3"/>
      <c r="F395" s="96"/>
      <c r="G395" s="2"/>
      <c r="H395" s="94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91"/>
      <c r="C396" s="93"/>
      <c r="D396" s="93"/>
      <c r="E396" s="3"/>
      <c r="F396" s="96"/>
      <c r="G396" s="2"/>
      <c r="H396" s="94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91"/>
      <c r="C397" s="93"/>
      <c r="D397" s="93"/>
      <c r="E397" s="3"/>
      <c r="F397" s="96"/>
      <c r="G397" s="2"/>
      <c r="H397" s="94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91"/>
      <c r="C398" s="93"/>
      <c r="D398" s="93"/>
      <c r="E398" s="3"/>
      <c r="F398" s="96"/>
      <c r="G398" s="2"/>
      <c r="H398" s="94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91"/>
      <c r="C399" s="93"/>
      <c r="D399" s="93"/>
      <c r="E399" s="3"/>
      <c r="F399" s="96"/>
      <c r="G399" s="2"/>
      <c r="H399" s="94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91"/>
      <c r="C400" s="93"/>
      <c r="D400" s="93"/>
      <c r="E400" s="3"/>
      <c r="F400" s="96"/>
      <c r="G400" s="2"/>
      <c r="H400" s="94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91"/>
      <c r="C401" s="93"/>
      <c r="D401" s="93"/>
      <c r="E401" s="3"/>
      <c r="F401" s="96"/>
      <c r="G401" s="2"/>
      <c r="H401" s="94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91"/>
      <c r="C402" s="93"/>
      <c r="D402" s="93"/>
      <c r="E402" s="3"/>
      <c r="F402" s="96"/>
      <c r="G402" s="2"/>
      <c r="H402" s="94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91"/>
      <c r="C403" s="93"/>
      <c r="D403" s="93"/>
      <c r="E403" s="3"/>
      <c r="F403" s="96"/>
      <c r="G403" s="2"/>
      <c r="H403" s="94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91"/>
      <c r="C404" s="93"/>
      <c r="D404" s="93"/>
      <c r="E404" s="3"/>
      <c r="F404" s="96"/>
      <c r="G404" s="2"/>
      <c r="H404" s="94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91"/>
      <c r="C405" s="93"/>
      <c r="D405" s="93"/>
      <c r="E405" s="3"/>
      <c r="F405" s="96"/>
      <c r="G405" s="2"/>
      <c r="H405" s="94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91"/>
      <c r="C406" s="93"/>
      <c r="D406" s="93"/>
      <c r="E406" s="3"/>
      <c r="F406" s="96"/>
      <c r="G406" s="2"/>
      <c r="H406" s="94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91"/>
      <c r="C407" s="93"/>
      <c r="D407" s="93"/>
      <c r="E407" s="3"/>
      <c r="F407" s="96"/>
      <c r="G407" s="2"/>
      <c r="H407" s="94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91"/>
      <c r="C408" s="93"/>
      <c r="D408" s="93"/>
      <c r="E408" s="3"/>
      <c r="F408" s="96"/>
      <c r="G408" s="2"/>
      <c r="H408" s="94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91"/>
      <c r="C409" s="93"/>
      <c r="D409" s="93"/>
      <c r="E409" s="3"/>
      <c r="F409" s="96"/>
      <c r="G409" s="2"/>
      <c r="H409" s="94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91"/>
      <c r="C410" s="93"/>
      <c r="D410" s="93"/>
      <c r="E410" s="3"/>
      <c r="F410" s="96"/>
      <c r="G410" s="2"/>
      <c r="H410" s="94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91"/>
      <c r="C411" s="93"/>
      <c r="D411" s="93"/>
      <c r="E411" s="3"/>
      <c r="F411" s="96"/>
      <c r="G411" s="2"/>
      <c r="H411" s="94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91"/>
      <c r="C412" s="93"/>
      <c r="D412" s="93"/>
      <c r="E412" s="3"/>
      <c r="F412" s="96"/>
      <c r="G412" s="2"/>
      <c r="H412" s="94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91"/>
      <c r="C413" s="93"/>
      <c r="D413" s="93"/>
      <c r="E413" s="3"/>
      <c r="F413" s="96"/>
      <c r="G413" s="2"/>
      <c r="H413" s="94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91"/>
      <c r="C414" s="93"/>
      <c r="D414" s="93"/>
      <c r="E414" s="3"/>
      <c r="F414" s="96"/>
      <c r="G414" s="2"/>
      <c r="H414" s="94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91"/>
      <c r="C415" s="93"/>
      <c r="D415" s="93"/>
      <c r="E415" s="3"/>
      <c r="F415" s="96"/>
      <c r="G415" s="2"/>
      <c r="H415" s="94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91"/>
      <c r="C416" s="93"/>
      <c r="D416" s="93"/>
      <c r="E416" s="3"/>
      <c r="F416" s="96"/>
      <c r="G416" s="2"/>
      <c r="H416" s="94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91"/>
      <c r="C417" s="93"/>
      <c r="D417" s="93"/>
      <c r="E417" s="3"/>
      <c r="F417" s="96"/>
      <c r="G417" s="2"/>
      <c r="H417" s="94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91"/>
      <c r="C418" s="93"/>
      <c r="D418" s="93"/>
      <c r="E418" s="3"/>
      <c r="F418" s="96"/>
      <c r="G418" s="2"/>
      <c r="H418" s="94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91"/>
      <c r="C419" s="93"/>
      <c r="D419" s="93"/>
      <c r="E419" s="3"/>
      <c r="F419" s="96"/>
      <c r="G419" s="2"/>
      <c r="H419" s="94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91"/>
      <c r="C420" s="93"/>
      <c r="D420" s="93"/>
      <c r="E420" s="3"/>
      <c r="F420" s="96"/>
      <c r="G420" s="2"/>
      <c r="H420" s="94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91"/>
      <c r="C421" s="93"/>
      <c r="D421" s="93"/>
      <c r="E421" s="3"/>
      <c r="F421" s="96"/>
      <c r="G421" s="2"/>
      <c r="H421" s="94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91"/>
      <c r="C422" s="93"/>
      <c r="D422" s="93"/>
      <c r="E422" s="3"/>
      <c r="F422" s="96"/>
      <c r="G422" s="2"/>
      <c r="H422" s="94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91"/>
      <c r="C423" s="93"/>
      <c r="D423" s="93"/>
      <c r="E423" s="3"/>
      <c r="F423" s="96"/>
      <c r="G423" s="2"/>
      <c r="H423" s="94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91"/>
      <c r="C424" s="93"/>
      <c r="D424" s="93"/>
      <c r="E424" s="3"/>
      <c r="F424" s="96"/>
      <c r="G424" s="2"/>
      <c r="H424" s="94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91"/>
      <c r="C425" s="93"/>
      <c r="D425" s="93"/>
      <c r="E425" s="3"/>
      <c r="F425" s="96"/>
      <c r="G425" s="2"/>
      <c r="H425" s="94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91"/>
      <c r="C426" s="93"/>
      <c r="D426" s="93"/>
      <c r="E426" s="3"/>
      <c r="F426" s="96"/>
      <c r="G426" s="2"/>
      <c r="H426" s="94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91"/>
      <c r="C427" s="93"/>
      <c r="D427" s="93"/>
      <c r="E427" s="3"/>
      <c r="F427" s="96"/>
      <c r="G427" s="2"/>
      <c r="H427" s="94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91"/>
      <c r="C428" s="93"/>
      <c r="D428" s="93"/>
      <c r="E428" s="3"/>
      <c r="F428" s="96"/>
      <c r="G428" s="2"/>
      <c r="H428" s="94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91"/>
      <c r="C429" s="93"/>
      <c r="D429" s="93"/>
      <c r="E429" s="3"/>
      <c r="F429" s="96"/>
      <c r="G429" s="2"/>
      <c r="H429" s="94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91"/>
      <c r="C430" s="93"/>
      <c r="D430" s="93"/>
      <c r="E430" s="3"/>
      <c r="F430" s="96"/>
      <c r="G430" s="2"/>
      <c r="H430" s="94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91"/>
      <c r="C431" s="93"/>
      <c r="D431" s="93"/>
      <c r="E431" s="3"/>
      <c r="F431" s="96"/>
      <c r="G431" s="2"/>
      <c r="H431" s="94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91"/>
      <c r="C432" s="93"/>
      <c r="D432" s="93"/>
      <c r="E432" s="3"/>
      <c r="F432" s="96"/>
      <c r="G432" s="2"/>
      <c r="H432" s="94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91"/>
      <c r="C433" s="93"/>
      <c r="D433" s="93"/>
      <c r="E433" s="3"/>
      <c r="F433" s="96"/>
      <c r="G433" s="2"/>
      <c r="H433" s="94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91"/>
      <c r="C434" s="93"/>
      <c r="D434" s="93"/>
      <c r="E434" s="3"/>
      <c r="F434" s="96"/>
      <c r="G434" s="2"/>
      <c r="H434" s="94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91"/>
      <c r="C435" s="93"/>
      <c r="D435" s="93"/>
      <c r="E435" s="3"/>
      <c r="F435" s="96"/>
      <c r="G435" s="2"/>
      <c r="H435" s="94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91"/>
      <c r="C436" s="93"/>
      <c r="D436" s="93"/>
      <c r="E436" s="3"/>
      <c r="F436" s="96"/>
      <c r="G436" s="2"/>
      <c r="H436" s="94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91"/>
      <c r="C437" s="93"/>
      <c r="D437" s="93"/>
      <c r="E437" s="3"/>
      <c r="F437" s="96"/>
      <c r="G437" s="2"/>
      <c r="H437" s="94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91"/>
      <c r="C438" s="93"/>
      <c r="D438" s="93"/>
      <c r="E438" s="3"/>
      <c r="F438" s="96"/>
      <c r="G438" s="2"/>
      <c r="H438" s="94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91"/>
      <c r="C439" s="93"/>
      <c r="D439" s="93"/>
      <c r="E439" s="3"/>
      <c r="F439" s="96"/>
      <c r="G439" s="2"/>
      <c r="H439" s="94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91"/>
      <c r="C440" s="93"/>
      <c r="D440" s="93"/>
      <c r="E440" s="3"/>
      <c r="F440" s="96"/>
      <c r="G440" s="2"/>
      <c r="H440" s="94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91"/>
      <c r="C441" s="93"/>
      <c r="D441" s="93"/>
      <c r="E441" s="3"/>
      <c r="F441" s="96"/>
      <c r="G441" s="2"/>
      <c r="H441" s="94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91"/>
      <c r="C442" s="93"/>
      <c r="D442" s="93"/>
      <c r="E442" s="3"/>
      <c r="F442" s="96"/>
      <c r="G442" s="2"/>
      <c r="H442" s="94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91"/>
      <c r="C443" s="93"/>
      <c r="D443" s="93"/>
      <c r="E443" s="3"/>
      <c r="F443" s="96"/>
      <c r="G443" s="2"/>
      <c r="H443" s="94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91"/>
      <c r="C444" s="93"/>
      <c r="D444" s="93"/>
      <c r="E444" s="3"/>
      <c r="F444" s="96"/>
      <c r="G444" s="2"/>
      <c r="H444" s="94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91"/>
      <c r="C445" s="93"/>
      <c r="D445" s="93"/>
      <c r="E445" s="3"/>
      <c r="F445" s="96"/>
      <c r="G445" s="2"/>
      <c r="H445" s="94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91"/>
      <c r="C446" s="93"/>
      <c r="D446" s="93"/>
      <c r="E446" s="3"/>
      <c r="F446" s="96"/>
      <c r="G446" s="2"/>
      <c r="H446" s="94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91"/>
      <c r="C447" s="93"/>
      <c r="D447" s="93"/>
      <c r="E447" s="3"/>
      <c r="F447" s="96"/>
      <c r="G447" s="2"/>
      <c r="H447" s="94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91"/>
      <c r="C448" s="93"/>
      <c r="D448" s="93"/>
      <c r="E448" s="3"/>
      <c r="F448" s="96"/>
      <c r="G448" s="2"/>
      <c r="H448" s="94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91"/>
      <c r="C449" s="93"/>
      <c r="D449" s="93"/>
      <c r="E449" s="3"/>
      <c r="F449" s="96"/>
      <c r="G449" s="2"/>
      <c r="H449" s="94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91"/>
      <c r="C450" s="93"/>
      <c r="D450" s="93"/>
      <c r="E450" s="3"/>
      <c r="F450" s="96"/>
      <c r="G450" s="2"/>
      <c r="H450" s="94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91"/>
      <c r="C451" s="93"/>
      <c r="D451" s="93"/>
      <c r="E451" s="3"/>
      <c r="F451" s="96"/>
      <c r="G451" s="2"/>
      <c r="H451" s="94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91"/>
      <c r="C452" s="93"/>
      <c r="D452" s="93"/>
      <c r="E452" s="3"/>
      <c r="F452" s="96"/>
      <c r="G452" s="2"/>
      <c r="H452" s="94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91"/>
      <c r="C453" s="93"/>
      <c r="D453" s="93"/>
      <c r="E453" s="3"/>
      <c r="F453" s="96"/>
      <c r="G453" s="2"/>
      <c r="H453" s="94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91"/>
      <c r="C454" s="93"/>
      <c r="D454" s="93"/>
      <c r="E454" s="3"/>
      <c r="F454" s="96"/>
      <c r="G454" s="2"/>
      <c r="H454" s="94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91"/>
      <c r="C455" s="93"/>
      <c r="D455" s="93"/>
      <c r="E455" s="3"/>
      <c r="F455" s="96"/>
      <c r="G455" s="2"/>
      <c r="H455" s="94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91"/>
      <c r="C456" s="93"/>
      <c r="D456" s="93"/>
      <c r="E456" s="3"/>
      <c r="F456" s="96"/>
      <c r="G456" s="2"/>
      <c r="H456" s="94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91"/>
      <c r="C457" s="93"/>
      <c r="D457" s="93"/>
      <c r="E457" s="3"/>
      <c r="F457" s="96"/>
      <c r="G457" s="2"/>
      <c r="H457" s="94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91"/>
      <c r="C458" s="93"/>
      <c r="D458" s="93"/>
      <c r="E458" s="3"/>
      <c r="F458" s="96"/>
      <c r="G458" s="2"/>
      <c r="H458" s="94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91"/>
      <c r="C459" s="93"/>
      <c r="D459" s="93"/>
      <c r="E459" s="3"/>
      <c r="F459" s="96"/>
      <c r="G459" s="2"/>
      <c r="H459" s="94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91"/>
      <c r="C460" s="93"/>
      <c r="D460" s="93"/>
      <c r="E460" s="3"/>
      <c r="F460" s="96"/>
      <c r="G460" s="2"/>
      <c r="H460" s="94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91"/>
      <c r="C461" s="93"/>
      <c r="D461" s="93"/>
      <c r="E461" s="3"/>
      <c r="F461" s="96"/>
      <c r="G461" s="2"/>
      <c r="H461" s="94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91"/>
      <c r="C462" s="93"/>
      <c r="D462" s="93"/>
      <c r="E462" s="3"/>
      <c r="F462" s="96"/>
      <c r="G462" s="2"/>
      <c r="H462" s="94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91"/>
      <c r="C463" s="93"/>
      <c r="D463" s="93"/>
      <c r="E463" s="3"/>
      <c r="F463" s="96"/>
      <c r="G463" s="2"/>
      <c r="H463" s="94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91"/>
      <c r="C464" s="93"/>
      <c r="D464" s="93"/>
      <c r="E464" s="3"/>
      <c r="F464" s="96"/>
      <c r="G464" s="2"/>
      <c r="H464" s="94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91"/>
      <c r="C465" s="93"/>
      <c r="D465" s="93"/>
      <c r="E465" s="3"/>
      <c r="F465" s="96"/>
      <c r="G465" s="2"/>
      <c r="H465" s="94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91"/>
      <c r="C466" s="93"/>
      <c r="D466" s="93"/>
      <c r="E466" s="3"/>
      <c r="F466" s="96"/>
      <c r="G466" s="2"/>
      <c r="H466" s="94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91"/>
      <c r="C467" s="93"/>
      <c r="D467" s="93"/>
      <c r="E467" s="3"/>
      <c r="F467" s="96"/>
      <c r="G467" s="2"/>
      <c r="H467" s="94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91"/>
      <c r="C468" s="93"/>
      <c r="D468" s="93"/>
      <c r="E468" s="3"/>
      <c r="F468" s="96"/>
      <c r="G468" s="2"/>
      <c r="H468" s="94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91"/>
      <c r="C469" s="93"/>
      <c r="D469" s="93"/>
      <c r="E469" s="3"/>
      <c r="F469" s="96"/>
      <c r="G469" s="2"/>
      <c r="H469" s="94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91"/>
      <c r="C470" s="93"/>
      <c r="D470" s="93"/>
      <c r="E470" s="3"/>
      <c r="F470" s="96"/>
      <c r="G470" s="2"/>
      <c r="H470" s="94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91"/>
      <c r="C471" s="93"/>
      <c r="D471" s="93"/>
      <c r="E471" s="3"/>
      <c r="F471" s="96"/>
      <c r="G471" s="2"/>
      <c r="H471" s="94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91"/>
      <c r="C472" s="93"/>
      <c r="D472" s="93"/>
      <c r="E472" s="3"/>
      <c r="F472" s="96"/>
      <c r="G472" s="2"/>
      <c r="H472" s="94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91"/>
      <c r="C473" s="93"/>
      <c r="D473" s="93"/>
      <c r="E473" s="3"/>
      <c r="F473" s="96"/>
      <c r="G473" s="2"/>
      <c r="H473" s="94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91"/>
      <c r="C474" s="93"/>
      <c r="D474" s="93"/>
      <c r="E474" s="3"/>
      <c r="F474" s="96"/>
      <c r="G474" s="2"/>
      <c r="H474" s="94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91"/>
      <c r="C475" s="93"/>
      <c r="D475" s="93"/>
      <c r="E475" s="3"/>
      <c r="F475" s="96"/>
      <c r="G475" s="2"/>
      <c r="H475" s="94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91"/>
      <c r="C476" s="93"/>
      <c r="D476" s="93"/>
      <c r="E476" s="3"/>
      <c r="F476" s="96"/>
      <c r="G476" s="2"/>
      <c r="H476" s="94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91"/>
      <c r="C477" s="93"/>
      <c r="D477" s="93"/>
      <c r="E477" s="3"/>
      <c r="F477" s="96"/>
      <c r="G477" s="2"/>
      <c r="H477" s="94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91"/>
      <c r="C478" s="93"/>
      <c r="D478" s="93"/>
      <c r="E478" s="3"/>
      <c r="F478" s="96"/>
      <c r="G478" s="2"/>
      <c r="H478" s="94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91"/>
      <c r="C479" s="93"/>
      <c r="D479" s="93"/>
      <c r="E479" s="3"/>
      <c r="F479" s="96"/>
      <c r="G479" s="2"/>
      <c r="H479" s="94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91"/>
      <c r="C480" s="93"/>
      <c r="D480" s="93"/>
      <c r="E480" s="3"/>
      <c r="F480" s="96"/>
      <c r="G480" s="2"/>
      <c r="H480" s="94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91"/>
      <c r="C481" s="93"/>
      <c r="D481" s="93"/>
      <c r="E481" s="3"/>
      <c r="F481" s="96"/>
      <c r="G481" s="2"/>
      <c r="H481" s="94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91"/>
      <c r="C482" s="93"/>
      <c r="D482" s="93"/>
      <c r="E482" s="3"/>
      <c r="F482" s="96"/>
      <c r="G482" s="2"/>
      <c r="H482" s="94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91"/>
      <c r="C483" s="93"/>
      <c r="D483" s="93"/>
      <c r="E483" s="3"/>
      <c r="F483" s="96"/>
      <c r="G483" s="2"/>
      <c r="H483" s="94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91"/>
      <c r="C484" s="93"/>
      <c r="D484" s="93"/>
      <c r="E484" s="3"/>
      <c r="F484" s="96"/>
      <c r="G484" s="2"/>
      <c r="H484" s="94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91"/>
      <c r="C485" s="93"/>
      <c r="D485" s="93"/>
      <c r="E485" s="3"/>
      <c r="F485" s="96"/>
      <c r="G485" s="2"/>
      <c r="H485" s="94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91"/>
      <c r="C486" s="93"/>
      <c r="D486" s="93"/>
      <c r="E486" s="3"/>
      <c r="F486" s="96"/>
      <c r="G486" s="2"/>
      <c r="H486" s="94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91"/>
      <c r="C487" s="93"/>
      <c r="D487" s="93"/>
      <c r="E487" s="3"/>
      <c r="F487" s="96"/>
      <c r="G487" s="2"/>
      <c r="H487" s="94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91"/>
      <c r="C488" s="93"/>
      <c r="D488" s="93"/>
      <c r="E488" s="3"/>
      <c r="F488" s="96"/>
      <c r="G488" s="2"/>
      <c r="H488" s="94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91"/>
      <c r="C489" s="93"/>
      <c r="D489" s="93"/>
      <c r="E489" s="3"/>
      <c r="F489" s="96"/>
      <c r="G489" s="2"/>
      <c r="H489" s="94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91"/>
      <c r="C490" s="93"/>
      <c r="D490" s="93"/>
      <c r="E490" s="3"/>
      <c r="F490" s="96"/>
      <c r="G490" s="2"/>
      <c r="H490" s="94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91"/>
      <c r="C491" s="93"/>
      <c r="D491" s="93"/>
      <c r="E491" s="3"/>
      <c r="F491" s="96"/>
      <c r="G491" s="2"/>
      <c r="H491" s="94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91"/>
      <c r="C492" s="93"/>
      <c r="D492" s="93"/>
      <c r="E492" s="3"/>
      <c r="F492" s="96"/>
      <c r="G492" s="2"/>
      <c r="H492" s="94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91"/>
      <c r="C493" s="93"/>
      <c r="D493" s="93"/>
      <c r="E493" s="3"/>
      <c r="F493" s="96"/>
      <c r="G493" s="2"/>
      <c r="H493" s="94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91"/>
      <c r="C494" s="93"/>
      <c r="D494" s="93"/>
      <c r="E494" s="3"/>
      <c r="F494" s="96"/>
      <c r="G494" s="2"/>
      <c r="H494" s="94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91"/>
      <c r="C495" s="93"/>
      <c r="D495" s="93"/>
      <c r="E495" s="3"/>
      <c r="F495" s="96"/>
      <c r="G495" s="2"/>
      <c r="H495" s="94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91"/>
      <c r="C496" s="93"/>
      <c r="D496" s="93"/>
      <c r="E496" s="3"/>
      <c r="F496" s="96"/>
      <c r="G496" s="2"/>
      <c r="H496" s="94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91"/>
      <c r="C497" s="93"/>
      <c r="D497" s="93"/>
      <c r="E497" s="3"/>
      <c r="F497" s="96"/>
      <c r="G497" s="2"/>
      <c r="H497" s="94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91"/>
      <c r="C498" s="93"/>
      <c r="D498" s="93"/>
      <c r="E498" s="3"/>
      <c r="F498" s="96"/>
      <c r="G498" s="2"/>
      <c r="H498" s="94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91"/>
      <c r="C499" s="93"/>
      <c r="D499" s="93"/>
      <c r="E499" s="3"/>
      <c r="F499" s="96"/>
      <c r="G499" s="2"/>
      <c r="H499" s="94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91"/>
      <c r="C500" s="93"/>
      <c r="D500" s="93"/>
      <c r="E500" s="3"/>
      <c r="F500" s="96"/>
      <c r="G500" s="2"/>
      <c r="H500" s="94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91"/>
      <c r="C501" s="93"/>
      <c r="D501" s="93"/>
      <c r="E501" s="3"/>
      <c r="F501" s="96"/>
      <c r="G501" s="2"/>
      <c r="H501" s="94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91"/>
      <c r="C502" s="93"/>
      <c r="D502" s="93"/>
      <c r="E502" s="3"/>
      <c r="F502" s="96"/>
      <c r="G502" s="2"/>
      <c r="H502" s="94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91"/>
      <c r="C503" s="93"/>
      <c r="D503" s="93"/>
      <c r="E503" s="3"/>
      <c r="F503" s="96"/>
      <c r="G503" s="2"/>
      <c r="H503" s="94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91"/>
      <c r="C504" s="93"/>
      <c r="D504" s="93"/>
      <c r="E504" s="3"/>
      <c r="F504" s="96"/>
      <c r="G504" s="2"/>
      <c r="H504" s="94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91"/>
      <c r="C505" s="93"/>
      <c r="D505" s="93"/>
      <c r="E505" s="3"/>
      <c r="F505" s="96"/>
      <c r="G505" s="2"/>
      <c r="H505" s="94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91"/>
      <c r="C506" s="93"/>
      <c r="D506" s="93"/>
      <c r="E506" s="3"/>
      <c r="F506" s="96"/>
      <c r="G506" s="2"/>
      <c r="H506" s="94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91"/>
      <c r="C507" s="93"/>
      <c r="D507" s="93"/>
      <c r="E507" s="3"/>
      <c r="F507" s="96"/>
      <c r="G507" s="2"/>
      <c r="H507" s="94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91"/>
      <c r="C508" s="93"/>
      <c r="D508" s="93"/>
      <c r="E508" s="3"/>
      <c r="F508" s="96"/>
      <c r="G508" s="2"/>
      <c r="H508" s="94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91"/>
      <c r="C509" s="93"/>
      <c r="D509" s="93"/>
      <c r="E509" s="3"/>
      <c r="F509" s="96"/>
      <c r="G509" s="2"/>
      <c r="H509" s="94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91"/>
      <c r="C510" s="93"/>
      <c r="D510" s="93"/>
      <c r="E510" s="3"/>
      <c r="F510" s="96"/>
      <c r="G510" s="2"/>
      <c r="H510" s="94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91"/>
      <c r="C511" s="93"/>
      <c r="D511" s="93"/>
      <c r="E511" s="3"/>
      <c r="F511" s="96"/>
      <c r="G511" s="2"/>
      <c r="H511" s="94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91"/>
      <c r="C512" s="93"/>
      <c r="D512" s="93"/>
      <c r="E512" s="3"/>
      <c r="F512" s="96"/>
      <c r="G512" s="2"/>
      <c r="H512" s="94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91"/>
      <c r="C513" s="93"/>
      <c r="D513" s="93"/>
      <c r="E513" s="3"/>
      <c r="F513" s="96"/>
      <c r="G513" s="2"/>
      <c r="H513" s="94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91"/>
      <c r="C514" s="93"/>
      <c r="D514" s="93"/>
      <c r="E514" s="3"/>
      <c r="F514" s="96"/>
      <c r="G514" s="2"/>
      <c r="H514" s="94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91"/>
      <c r="C515" s="93"/>
      <c r="D515" s="93"/>
      <c r="E515" s="3"/>
      <c r="F515" s="96"/>
      <c r="G515" s="2"/>
      <c r="H515" s="94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91"/>
      <c r="C516" s="93"/>
      <c r="D516" s="93"/>
      <c r="E516" s="3"/>
      <c r="F516" s="96"/>
      <c r="G516" s="2"/>
      <c r="H516" s="94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91"/>
      <c r="C517" s="93"/>
      <c r="D517" s="93"/>
      <c r="E517" s="3"/>
      <c r="F517" s="96"/>
      <c r="G517" s="2"/>
      <c r="H517" s="94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91"/>
      <c r="C518" s="93"/>
      <c r="D518" s="93"/>
      <c r="E518" s="3"/>
      <c r="F518" s="96"/>
      <c r="G518" s="2"/>
      <c r="H518" s="94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91"/>
      <c r="C519" s="93"/>
      <c r="D519" s="93"/>
      <c r="E519" s="3"/>
      <c r="F519" s="96"/>
      <c r="G519" s="2"/>
      <c r="H519" s="94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91"/>
      <c r="C520" s="93"/>
      <c r="D520" s="93"/>
      <c r="E520" s="3"/>
      <c r="F520" s="96"/>
      <c r="G520" s="2"/>
      <c r="H520" s="94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91"/>
      <c r="C521" s="93"/>
      <c r="D521" s="93"/>
      <c r="E521" s="3"/>
      <c r="F521" s="96"/>
      <c r="G521" s="2"/>
      <c r="H521" s="94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91"/>
      <c r="C522" s="93"/>
      <c r="D522" s="93"/>
      <c r="E522" s="3"/>
      <c r="F522" s="96"/>
      <c r="G522" s="2"/>
      <c r="H522" s="94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91"/>
      <c r="C523" s="93"/>
      <c r="D523" s="93"/>
      <c r="E523" s="3"/>
      <c r="F523" s="96"/>
      <c r="G523" s="2"/>
      <c r="H523" s="94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91"/>
      <c r="C524" s="93"/>
      <c r="D524" s="93"/>
      <c r="E524" s="3"/>
      <c r="F524" s="96"/>
      <c r="G524" s="2"/>
      <c r="H524" s="94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91"/>
      <c r="C525" s="93"/>
      <c r="D525" s="93"/>
      <c r="E525" s="3"/>
      <c r="F525" s="96"/>
      <c r="G525" s="2"/>
      <c r="H525" s="94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91"/>
      <c r="C526" s="93"/>
      <c r="D526" s="93"/>
      <c r="E526" s="3"/>
      <c r="F526" s="96"/>
      <c r="G526" s="2"/>
      <c r="H526" s="94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91"/>
      <c r="C527" s="93"/>
      <c r="D527" s="93"/>
      <c r="E527" s="3"/>
      <c r="F527" s="96"/>
      <c r="G527" s="2"/>
      <c r="H527" s="94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91"/>
      <c r="C528" s="93"/>
      <c r="D528" s="93"/>
      <c r="E528" s="3"/>
      <c r="F528" s="96"/>
      <c r="G528" s="2"/>
      <c r="H528" s="94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91"/>
      <c r="C529" s="93"/>
      <c r="D529" s="93"/>
      <c r="E529" s="3"/>
      <c r="F529" s="96"/>
      <c r="G529" s="2"/>
      <c r="H529" s="94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91"/>
      <c r="C530" s="93"/>
      <c r="D530" s="93"/>
      <c r="E530" s="3"/>
      <c r="F530" s="96"/>
      <c r="G530" s="2"/>
      <c r="H530" s="94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91"/>
      <c r="C531" s="93"/>
      <c r="D531" s="93"/>
      <c r="E531" s="3"/>
      <c r="F531" s="96"/>
      <c r="G531" s="2"/>
      <c r="H531" s="94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91"/>
      <c r="C532" s="93"/>
      <c r="D532" s="93"/>
      <c r="E532" s="3"/>
      <c r="F532" s="96"/>
      <c r="G532" s="2"/>
      <c r="H532" s="94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91"/>
      <c r="C533" s="93"/>
      <c r="D533" s="93"/>
      <c r="E533" s="3"/>
      <c r="F533" s="96"/>
      <c r="G533" s="2"/>
      <c r="H533" s="94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91"/>
      <c r="C534" s="93"/>
      <c r="D534" s="93"/>
      <c r="E534" s="3"/>
      <c r="F534" s="96"/>
      <c r="G534" s="2"/>
      <c r="H534" s="94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91"/>
      <c r="C535" s="93"/>
      <c r="D535" s="93"/>
      <c r="E535" s="3"/>
      <c r="F535" s="96"/>
      <c r="G535" s="2"/>
      <c r="H535" s="94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91"/>
      <c r="C536" s="93"/>
      <c r="D536" s="93"/>
      <c r="E536" s="3"/>
      <c r="F536" s="96"/>
      <c r="G536" s="2"/>
      <c r="H536" s="94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91"/>
      <c r="C537" s="93"/>
      <c r="D537" s="93"/>
      <c r="E537" s="3"/>
      <c r="F537" s="96"/>
      <c r="G537" s="2"/>
      <c r="H537" s="94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91"/>
      <c r="C538" s="93"/>
      <c r="D538" s="93"/>
      <c r="E538" s="3"/>
      <c r="F538" s="96"/>
      <c r="G538" s="2"/>
      <c r="H538" s="94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91"/>
      <c r="C539" s="93"/>
      <c r="D539" s="93"/>
      <c r="E539" s="3"/>
      <c r="F539" s="96"/>
      <c r="G539" s="2"/>
      <c r="H539" s="94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91"/>
      <c r="C540" s="93"/>
      <c r="D540" s="93"/>
      <c r="E540" s="3"/>
      <c r="F540" s="96"/>
      <c r="G540" s="2"/>
      <c r="H540" s="94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91"/>
      <c r="C541" s="93"/>
      <c r="D541" s="93"/>
      <c r="E541" s="3"/>
      <c r="F541" s="96"/>
      <c r="G541" s="2"/>
      <c r="H541" s="94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91"/>
      <c r="C542" s="93"/>
      <c r="D542" s="93"/>
      <c r="E542" s="3"/>
      <c r="F542" s="96"/>
      <c r="G542" s="2"/>
      <c r="H542" s="94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91"/>
      <c r="C543" s="93"/>
      <c r="D543" s="93"/>
      <c r="E543" s="3"/>
      <c r="F543" s="96"/>
      <c r="G543" s="2"/>
      <c r="H543" s="94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91"/>
      <c r="C544" s="93"/>
      <c r="D544" s="93"/>
      <c r="E544" s="3"/>
      <c r="F544" s="96"/>
      <c r="G544" s="2"/>
      <c r="H544" s="94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91"/>
      <c r="C545" s="93"/>
      <c r="D545" s="93"/>
      <c r="E545" s="3"/>
      <c r="F545" s="96"/>
      <c r="G545" s="2"/>
      <c r="H545" s="94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91"/>
      <c r="C546" s="93"/>
      <c r="D546" s="93"/>
      <c r="E546" s="3"/>
      <c r="F546" s="96"/>
      <c r="G546" s="2"/>
      <c r="H546" s="94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91"/>
      <c r="C547" s="93"/>
      <c r="D547" s="93"/>
      <c r="E547" s="3"/>
      <c r="F547" s="96"/>
      <c r="G547" s="2"/>
      <c r="H547" s="94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91"/>
      <c r="C548" s="93"/>
      <c r="D548" s="93"/>
      <c r="E548" s="3"/>
      <c r="F548" s="96"/>
      <c r="G548" s="2"/>
      <c r="H548" s="94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91"/>
      <c r="C549" s="93"/>
      <c r="D549" s="93"/>
      <c r="E549" s="3"/>
      <c r="F549" s="96"/>
      <c r="G549" s="2"/>
      <c r="H549" s="94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91"/>
      <c r="C550" s="93"/>
      <c r="D550" s="93"/>
      <c r="E550" s="3"/>
      <c r="F550" s="96"/>
      <c r="G550" s="2"/>
      <c r="H550" s="94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91"/>
      <c r="C551" s="93"/>
      <c r="D551" s="93"/>
      <c r="E551" s="3"/>
      <c r="F551" s="96"/>
      <c r="G551" s="2"/>
      <c r="H551" s="94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91"/>
      <c r="C552" s="93"/>
      <c r="D552" s="93"/>
      <c r="E552" s="3"/>
      <c r="F552" s="96"/>
      <c r="G552" s="2"/>
      <c r="H552" s="94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91"/>
      <c r="C553" s="93"/>
      <c r="D553" s="93"/>
      <c r="E553" s="3"/>
      <c r="F553" s="96"/>
      <c r="G553" s="2"/>
      <c r="H553" s="94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91"/>
      <c r="C554" s="93"/>
      <c r="D554" s="93"/>
      <c r="E554" s="3"/>
      <c r="F554" s="96"/>
      <c r="G554" s="2"/>
      <c r="H554" s="94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91"/>
      <c r="C555" s="93"/>
      <c r="D555" s="93"/>
      <c r="E555" s="3"/>
      <c r="F555" s="96"/>
      <c r="G555" s="2"/>
      <c r="H555" s="94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91"/>
      <c r="C556" s="93"/>
      <c r="D556" s="93"/>
      <c r="E556" s="3"/>
      <c r="F556" s="96"/>
      <c r="G556" s="2"/>
      <c r="H556" s="94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91"/>
      <c r="C557" s="93"/>
      <c r="D557" s="93"/>
      <c r="E557" s="3"/>
      <c r="F557" s="96"/>
      <c r="G557" s="2"/>
      <c r="H557" s="94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91"/>
      <c r="C558" s="93"/>
      <c r="D558" s="93"/>
      <c r="E558" s="3"/>
      <c r="F558" s="96"/>
      <c r="G558" s="2"/>
      <c r="H558" s="94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91"/>
      <c r="C559" s="93"/>
      <c r="D559" s="93"/>
      <c r="E559" s="3"/>
      <c r="F559" s="96"/>
      <c r="G559" s="2"/>
      <c r="H559" s="94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91"/>
      <c r="C560" s="93"/>
      <c r="D560" s="93"/>
      <c r="E560" s="3"/>
      <c r="F560" s="96"/>
      <c r="G560" s="2"/>
      <c r="H560" s="94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91"/>
      <c r="C561" s="93"/>
      <c r="D561" s="93"/>
      <c r="E561" s="3"/>
      <c r="F561" s="96"/>
      <c r="G561" s="2"/>
      <c r="H561" s="94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91"/>
      <c r="C562" s="93"/>
      <c r="D562" s="93"/>
      <c r="E562" s="3"/>
      <c r="F562" s="96"/>
      <c r="G562" s="2"/>
      <c r="H562" s="94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91"/>
      <c r="C563" s="93"/>
      <c r="D563" s="93"/>
      <c r="E563" s="3"/>
      <c r="F563" s="96"/>
      <c r="G563" s="2"/>
      <c r="H563" s="94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91"/>
      <c r="C564" s="93"/>
      <c r="D564" s="93"/>
      <c r="E564" s="3"/>
      <c r="F564" s="96"/>
      <c r="G564" s="2"/>
      <c r="H564" s="94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91"/>
      <c r="C565" s="93"/>
      <c r="D565" s="93"/>
      <c r="E565" s="3"/>
      <c r="F565" s="96"/>
      <c r="G565" s="2"/>
      <c r="H565" s="94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91"/>
      <c r="C566" s="93"/>
      <c r="D566" s="93"/>
      <c r="E566" s="3"/>
      <c r="F566" s="96"/>
      <c r="G566" s="2"/>
      <c r="H566" s="94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91"/>
      <c r="C567" s="93"/>
      <c r="D567" s="93"/>
      <c r="E567" s="3"/>
      <c r="F567" s="96"/>
      <c r="G567" s="2"/>
      <c r="H567" s="94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91"/>
      <c r="C568" s="93"/>
      <c r="D568" s="93"/>
      <c r="E568" s="3"/>
      <c r="F568" s="96"/>
      <c r="G568" s="2"/>
      <c r="H568" s="94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91"/>
      <c r="C569" s="93"/>
      <c r="D569" s="93"/>
      <c r="E569" s="3"/>
      <c r="F569" s="96"/>
      <c r="G569" s="2"/>
      <c r="H569" s="94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91"/>
      <c r="C570" s="93"/>
      <c r="D570" s="93"/>
      <c r="E570" s="3"/>
      <c r="F570" s="96"/>
      <c r="G570" s="2"/>
      <c r="H570" s="94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91"/>
      <c r="C571" s="93"/>
      <c r="D571" s="93"/>
      <c r="E571" s="3"/>
      <c r="F571" s="96"/>
      <c r="G571" s="2"/>
      <c r="H571" s="94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91"/>
      <c r="C572" s="93"/>
      <c r="D572" s="93"/>
      <c r="E572" s="3"/>
      <c r="F572" s="96"/>
      <c r="G572" s="2"/>
      <c r="H572" s="94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91"/>
      <c r="C573" s="93"/>
      <c r="D573" s="93"/>
      <c r="E573" s="3"/>
      <c r="F573" s="96"/>
      <c r="G573" s="2"/>
      <c r="H573" s="94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91"/>
      <c r="C574" s="93"/>
      <c r="D574" s="93"/>
      <c r="E574" s="3"/>
      <c r="F574" s="96"/>
      <c r="G574" s="2"/>
      <c r="H574" s="94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91"/>
      <c r="C575" s="93"/>
      <c r="D575" s="93"/>
      <c r="E575" s="3"/>
      <c r="F575" s="96"/>
      <c r="G575" s="2"/>
      <c r="H575" s="94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91"/>
      <c r="C576" s="93"/>
      <c r="D576" s="93"/>
      <c r="E576" s="3"/>
      <c r="F576" s="96"/>
      <c r="G576" s="2"/>
      <c r="H576" s="94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91"/>
      <c r="C577" s="93"/>
      <c r="D577" s="93"/>
      <c r="E577" s="3"/>
      <c r="F577" s="96"/>
      <c r="G577" s="2"/>
      <c r="H577" s="94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91"/>
      <c r="C578" s="93"/>
      <c r="D578" s="93"/>
      <c r="E578" s="3"/>
      <c r="F578" s="96"/>
      <c r="G578" s="2"/>
      <c r="H578" s="94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91"/>
      <c r="C579" s="93"/>
      <c r="D579" s="93"/>
      <c r="E579" s="3"/>
      <c r="F579" s="96"/>
      <c r="G579" s="2"/>
      <c r="H579" s="94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91"/>
      <c r="C580" s="93"/>
      <c r="D580" s="93"/>
      <c r="E580" s="3"/>
      <c r="F580" s="96"/>
      <c r="G580" s="2"/>
      <c r="H580" s="94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91"/>
      <c r="C581" s="93"/>
      <c r="D581" s="93"/>
      <c r="E581" s="3"/>
      <c r="F581" s="96"/>
      <c r="G581" s="2"/>
      <c r="H581" s="94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91"/>
      <c r="C582" s="93"/>
      <c r="D582" s="93"/>
      <c r="E582" s="3"/>
      <c r="F582" s="96"/>
      <c r="G582" s="2"/>
      <c r="H582" s="94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91"/>
      <c r="C583" s="93"/>
      <c r="D583" s="93"/>
      <c r="E583" s="3"/>
      <c r="F583" s="96"/>
      <c r="G583" s="2"/>
      <c r="H583" s="94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91"/>
      <c r="C584" s="93"/>
      <c r="D584" s="93"/>
      <c r="E584" s="3"/>
      <c r="F584" s="96"/>
      <c r="G584" s="2"/>
      <c r="H584" s="94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91"/>
      <c r="C585" s="93"/>
      <c r="D585" s="93"/>
      <c r="E585" s="3"/>
      <c r="F585" s="96"/>
      <c r="G585" s="2"/>
      <c r="H585" s="94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91"/>
      <c r="C586" s="93"/>
      <c r="D586" s="93"/>
      <c r="E586" s="3"/>
      <c r="F586" s="96"/>
      <c r="G586" s="2"/>
      <c r="H586" s="94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91"/>
      <c r="C587" s="93"/>
      <c r="D587" s="93"/>
      <c r="E587" s="3"/>
      <c r="F587" s="96"/>
      <c r="G587" s="2"/>
      <c r="H587" s="94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91"/>
      <c r="C588" s="93"/>
      <c r="D588" s="93"/>
      <c r="E588" s="3"/>
      <c r="F588" s="96"/>
      <c r="G588" s="2"/>
      <c r="H588" s="94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91"/>
      <c r="C589" s="93"/>
      <c r="D589" s="93"/>
      <c r="E589" s="3"/>
      <c r="F589" s="96"/>
      <c r="G589" s="2"/>
      <c r="H589" s="94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91"/>
      <c r="C590" s="93"/>
      <c r="D590" s="93"/>
      <c r="E590" s="3"/>
      <c r="F590" s="96"/>
      <c r="G590" s="2"/>
      <c r="H590" s="94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91"/>
      <c r="C591" s="93"/>
      <c r="D591" s="93"/>
      <c r="E591" s="3"/>
      <c r="F591" s="96"/>
      <c r="G591" s="2"/>
      <c r="H591" s="94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91"/>
      <c r="C592" s="93"/>
      <c r="D592" s="93"/>
      <c r="E592" s="3"/>
      <c r="F592" s="96"/>
      <c r="G592" s="2"/>
      <c r="H592" s="94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91"/>
      <c r="C593" s="93"/>
      <c r="D593" s="93"/>
      <c r="E593" s="3"/>
      <c r="F593" s="96"/>
      <c r="G593" s="2"/>
      <c r="H593" s="94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91"/>
      <c r="C594" s="93"/>
      <c r="D594" s="93"/>
      <c r="E594" s="3"/>
      <c r="F594" s="96"/>
      <c r="G594" s="2"/>
      <c r="H594" s="94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91"/>
      <c r="C595" s="93"/>
      <c r="D595" s="93"/>
      <c r="E595" s="3"/>
      <c r="F595" s="96"/>
      <c r="G595" s="2"/>
      <c r="H595" s="94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91"/>
      <c r="C596" s="93"/>
      <c r="D596" s="93"/>
      <c r="E596" s="3"/>
      <c r="F596" s="96"/>
      <c r="G596" s="2"/>
      <c r="H596" s="94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91"/>
      <c r="C597" s="93"/>
      <c r="D597" s="93"/>
      <c r="E597" s="3"/>
      <c r="F597" s="96"/>
      <c r="G597" s="2"/>
      <c r="H597" s="94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91"/>
      <c r="C598" s="93"/>
      <c r="D598" s="93"/>
      <c r="E598" s="3"/>
      <c r="F598" s="96"/>
      <c r="G598" s="2"/>
      <c r="H598" s="94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91"/>
      <c r="C599" s="93"/>
      <c r="D599" s="93"/>
      <c r="E599" s="3"/>
      <c r="F599" s="96"/>
      <c r="G599" s="2"/>
      <c r="H599" s="94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91"/>
      <c r="C600" s="93"/>
      <c r="D600" s="93"/>
      <c r="E600" s="3"/>
      <c r="F600" s="96"/>
      <c r="G600" s="2"/>
      <c r="H600" s="94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91"/>
      <c r="C601" s="93"/>
      <c r="D601" s="93"/>
      <c r="E601" s="3"/>
      <c r="F601" s="96"/>
      <c r="G601" s="2"/>
      <c r="H601" s="94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91"/>
      <c r="C602" s="93"/>
      <c r="D602" s="93"/>
      <c r="E602" s="3"/>
      <c r="F602" s="96"/>
      <c r="G602" s="2"/>
      <c r="H602" s="94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91"/>
      <c r="C603" s="93"/>
      <c r="D603" s="93"/>
      <c r="E603" s="3"/>
      <c r="F603" s="96"/>
      <c r="G603" s="2"/>
      <c r="H603" s="94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91"/>
      <c r="C604" s="93"/>
      <c r="D604" s="93"/>
      <c r="E604" s="3"/>
      <c r="F604" s="96"/>
      <c r="G604" s="2"/>
      <c r="H604" s="94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91"/>
      <c r="C605" s="93"/>
      <c r="D605" s="93"/>
      <c r="E605" s="3"/>
      <c r="F605" s="96"/>
      <c r="G605" s="2"/>
      <c r="H605" s="94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91"/>
      <c r="C606" s="93"/>
      <c r="D606" s="93"/>
      <c r="E606" s="3"/>
      <c r="F606" s="96"/>
      <c r="G606" s="2"/>
      <c r="H606" s="94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91"/>
      <c r="C607" s="93"/>
      <c r="D607" s="93"/>
      <c r="E607" s="3"/>
      <c r="F607" s="96"/>
      <c r="G607" s="2"/>
      <c r="H607" s="94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91"/>
      <c r="C608" s="93"/>
      <c r="D608" s="93"/>
      <c r="E608" s="3"/>
      <c r="F608" s="96"/>
      <c r="G608" s="2"/>
      <c r="H608" s="94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91"/>
      <c r="C609" s="93"/>
      <c r="D609" s="93"/>
      <c r="E609" s="3"/>
      <c r="F609" s="96"/>
      <c r="G609" s="2"/>
      <c r="H609" s="94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91"/>
      <c r="C610" s="93"/>
      <c r="D610" s="93"/>
      <c r="E610" s="3"/>
      <c r="F610" s="96"/>
      <c r="G610" s="2"/>
      <c r="H610" s="94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91"/>
      <c r="C611" s="93"/>
      <c r="D611" s="93"/>
      <c r="E611" s="3"/>
      <c r="F611" s="96"/>
      <c r="G611" s="2"/>
      <c r="H611" s="94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91"/>
      <c r="C612" s="93"/>
      <c r="D612" s="93"/>
      <c r="E612" s="3"/>
      <c r="F612" s="96"/>
      <c r="G612" s="2"/>
      <c r="H612" s="94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91"/>
      <c r="C613" s="93"/>
      <c r="D613" s="93"/>
      <c r="E613" s="3"/>
      <c r="F613" s="96"/>
      <c r="G613" s="2"/>
      <c r="H613" s="94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91"/>
      <c r="C614" s="93"/>
      <c r="D614" s="93"/>
      <c r="E614" s="3"/>
      <c r="F614" s="96"/>
      <c r="G614" s="2"/>
      <c r="H614" s="94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91"/>
      <c r="C615" s="93"/>
      <c r="D615" s="93"/>
      <c r="E615" s="3"/>
      <c r="F615" s="96"/>
      <c r="G615" s="2"/>
      <c r="H615" s="94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91"/>
      <c r="C616" s="93"/>
      <c r="D616" s="93"/>
      <c r="E616" s="3"/>
      <c r="F616" s="96"/>
      <c r="G616" s="2"/>
      <c r="H616" s="94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91"/>
      <c r="C617" s="93"/>
      <c r="D617" s="93"/>
      <c r="E617" s="3"/>
      <c r="F617" s="96"/>
      <c r="G617" s="2"/>
      <c r="H617" s="94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91"/>
      <c r="C618" s="93"/>
      <c r="D618" s="93"/>
      <c r="E618" s="3"/>
      <c r="F618" s="96"/>
      <c r="G618" s="2"/>
      <c r="H618" s="94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91"/>
      <c r="C619" s="93"/>
      <c r="D619" s="93"/>
      <c r="E619" s="3"/>
      <c r="F619" s="96"/>
      <c r="G619" s="2"/>
      <c r="H619" s="94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91"/>
      <c r="C620" s="93"/>
      <c r="D620" s="93"/>
      <c r="E620" s="3"/>
      <c r="F620" s="96"/>
      <c r="G620" s="2"/>
      <c r="H620" s="94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91"/>
      <c r="C621" s="93"/>
      <c r="D621" s="93"/>
      <c r="E621" s="3"/>
      <c r="F621" s="96"/>
      <c r="G621" s="2"/>
      <c r="H621" s="94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91"/>
      <c r="C622" s="93"/>
      <c r="D622" s="93"/>
      <c r="E622" s="3"/>
      <c r="F622" s="96"/>
      <c r="G622" s="2"/>
      <c r="H622" s="94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91"/>
      <c r="C623" s="93"/>
      <c r="D623" s="93"/>
      <c r="E623" s="3"/>
      <c r="F623" s="96"/>
      <c r="G623" s="2"/>
      <c r="H623" s="94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91"/>
      <c r="C624" s="93"/>
      <c r="D624" s="93"/>
      <c r="E624" s="3"/>
      <c r="F624" s="96"/>
      <c r="G624" s="2"/>
      <c r="H624" s="94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91"/>
      <c r="C625" s="93"/>
      <c r="D625" s="93"/>
      <c r="E625" s="3"/>
      <c r="F625" s="96"/>
      <c r="G625" s="2"/>
      <c r="H625" s="94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91"/>
      <c r="C626" s="93"/>
      <c r="D626" s="93"/>
      <c r="E626" s="3"/>
      <c r="F626" s="96"/>
      <c r="G626" s="2"/>
      <c r="H626" s="94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91"/>
      <c r="C627" s="93"/>
      <c r="D627" s="93"/>
      <c r="E627" s="3"/>
      <c r="F627" s="96"/>
      <c r="G627" s="2"/>
      <c r="H627" s="94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91"/>
      <c r="C628" s="93"/>
      <c r="D628" s="93"/>
      <c r="E628" s="3"/>
      <c r="F628" s="96"/>
      <c r="G628" s="2"/>
      <c r="H628" s="94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91"/>
      <c r="C629" s="93"/>
      <c r="D629" s="93"/>
      <c r="E629" s="3"/>
      <c r="F629" s="96"/>
      <c r="G629" s="2"/>
      <c r="H629" s="94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91"/>
      <c r="C630" s="93"/>
      <c r="D630" s="93"/>
      <c r="E630" s="3"/>
      <c r="F630" s="96"/>
      <c r="G630" s="2"/>
      <c r="H630" s="94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91"/>
      <c r="C631" s="93"/>
      <c r="D631" s="93"/>
      <c r="E631" s="3"/>
      <c r="F631" s="96"/>
      <c r="G631" s="2"/>
      <c r="H631" s="94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91"/>
      <c r="C632" s="93"/>
      <c r="D632" s="93"/>
      <c r="E632" s="3"/>
      <c r="F632" s="96"/>
      <c r="G632" s="2"/>
      <c r="H632" s="94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91"/>
      <c r="C633" s="93"/>
      <c r="D633" s="93"/>
      <c r="E633" s="3"/>
      <c r="F633" s="96"/>
      <c r="G633" s="2"/>
      <c r="H633" s="94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91"/>
      <c r="C634" s="93"/>
      <c r="D634" s="93"/>
      <c r="E634" s="3"/>
      <c r="F634" s="96"/>
      <c r="G634" s="2"/>
      <c r="H634" s="94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91"/>
      <c r="C635" s="93"/>
      <c r="D635" s="93"/>
      <c r="E635" s="3"/>
      <c r="F635" s="96"/>
      <c r="G635" s="2"/>
      <c r="H635" s="94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91"/>
      <c r="C636" s="93"/>
      <c r="D636" s="93"/>
      <c r="E636" s="3"/>
      <c r="F636" s="96"/>
      <c r="G636" s="2"/>
      <c r="H636" s="94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91"/>
      <c r="C637" s="93"/>
      <c r="D637" s="93"/>
      <c r="E637" s="3"/>
      <c r="F637" s="96"/>
      <c r="G637" s="2"/>
      <c r="H637" s="94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91"/>
      <c r="C638" s="93"/>
      <c r="D638" s="93"/>
      <c r="E638" s="3"/>
      <c r="F638" s="96"/>
      <c r="G638" s="2"/>
      <c r="H638" s="94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91"/>
      <c r="C639" s="93"/>
      <c r="D639" s="93"/>
      <c r="E639" s="3"/>
      <c r="F639" s="96"/>
      <c r="G639" s="2"/>
      <c r="H639" s="94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91"/>
      <c r="C640" s="93"/>
      <c r="D640" s="93"/>
      <c r="E640" s="3"/>
      <c r="F640" s="96"/>
      <c r="G640" s="2"/>
      <c r="H640" s="94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91"/>
      <c r="C641" s="93"/>
      <c r="D641" s="93"/>
      <c r="E641" s="3"/>
      <c r="F641" s="96"/>
      <c r="G641" s="2"/>
      <c r="H641" s="94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91"/>
      <c r="C642" s="93"/>
      <c r="D642" s="93"/>
      <c r="E642" s="3"/>
      <c r="F642" s="96"/>
      <c r="G642" s="2"/>
      <c r="H642" s="94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91"/>
      <c r="C643" s="93"/>
      <c r="D643" s="93"/>
      <c r="E643" s="3"/>
      <c r="F643" s="96"/>
      <c r="G643" s="2"/>
      <c r="H643" s="94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91"/>
      <c r="C644" s="93"/>
      <c r="D644" s="93"/>
      <c r="E644" s="3"/>
      <c r="F644" s="96"/>
      <c r="G644" s="2"/>
      <c r="H644" s="94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91"/>
      <c r="C645" s="93"/>
      <c r="D645" s="93"/>
      <c r="E645" s="3"/>
      <c r="F645" s="96"/>
      <c r="G645" s="2"/>
      <c r="H645" s="94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91"/>
      <c r="C646" s="93"/>
      <c r="D646" s="93"/>
      <c r="E646" s="3"/>
      <c r="F646" s="96"/>
      <c r="G646" s="2"/>
      <c r="H646" s="94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91"/>
      <c r="C647" s="93"/>
      <c r="D647" s="93"/>
      <c r="E647" s="3"/>
      <c r="F647" s="96"/>
      <c r="G647" s="2"/>
      <c r="H647" s="94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91"/>
      <c r="C648" s="93"/>
      <c r="D648" s="93"/>
      <c r="E648" s="3"/>
      <c r="F648" s="96"/>
      <c r="G648" s="2"/>
      <c r="H648" s="94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91"/>
      <c r="C649" s="93"/>
      <c r="D649" s="93"/>
      <c r="E649" s="3"/>
      <c r="F649" s="96"/>
      <c r="G649" s="2"/>
      <c r="H649" s="94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91"/>
      <c r="C650" s="93"/>
      <c r="D650" s="93"/>
      <c r="E650" s="3"/>
      <c r="F650" s="96"/>
      <c r="G650" s="2"/>
      <c r="H650" s="94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91"/>
      <c r="C651" s="93"/>
      <c r="D651" s="93"/>
      <c r="E651" s="3"/>
      <c r="F651" s="96"/>
      <c r="G651" s="2"/>
      <c r="H651" s="94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91"/>
      <c r="C652" s="93"/>
      <c r="D652" s="93"/>
      <c r="E652" s="3"/>
      <c r="F652" s="96"/>
      <c r="G652" s="2"/>
      <c r="H652" s="94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91"/>
      <c r="C653" s="93"/>
      <c r="D653" s="93"/>
      <c r="E653" s="3"/>
      <c r="F653" s="96"/>
      <c r="G653" s="2"/>
      <c r="H653" s="94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91"/>
      <c r="C654" s="93"/>
      <c r="D654" s="93"/>
      <c r="E654" s="3"/>
      <c r="F654" s="96"/>
      <c r="G654" s="2"/>
      <c r="H654" s="94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91"/>
      <c r="C655" s="93"/>
      <c r="D655" s="93"/>
      <c r="E655" s="3"/>
      <c r="F655" s="96"/>
      <c r="G655" s="2"/>
      <c r="H655" s="94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91"/>
      <c r="C656" s="93"/>
      <c r="D656" s="93"/>
      <c r="E656" s="3"/>
      <c r="F656" s="96"/>
      <c r="G656" s="2"/>
      <c r="H656" s="94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91"/>
      <c r="C657" s="93"/>
      <c r="D657" s="93"/>
      <c r="E657" s="3"/>
      <c r="F657" s="96"/>
      <c r="G657" s="2"/>
      <c r="H657" s="94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91"/>
      <c r="C658" s="93"/>
      <c r="D658" s="93"/>
      <c r="E658" s="3"/>
      <c r="F658" s="96"/>
      <c r="G658" s="2"/>
      <c r="H658" s="94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91"/>
      <c r="C659" s="93"/>
      <c r="D659" s="93"/>
      <c r="E659" s="3"/>
      <c r="F659" s="96"/>
      <c r="G659" s="2"/>
      <c r="H659" s="94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91"/>
      <c r="C660" s="93"/>
      <c r="D660" s="93"/>
      <c r="E660" s="3"/>
      <c r="F660" s="96"/>
      <c r="G660" s="2"/>
      <c r="H660" s="94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91"/>
      <c r="C661" s="93"/>
      <c r="D661" s="93"/>
      <c r="E661" s="3"/>
      <c r="F661" s="96"/>
      <c r="G661" s="2"/>
      <c r="H661" s="94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91"/>
      <c r="C662" s="93"/>
      <c r="D662" s="93"/>
      <c r="E662" s="3"/>
      <c r="F662" s="96"/>
      <c r="G662" s="2"/>
      <c r="H662" s="94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91"/>
      <c r="C663" s="93"/>
      <c r="D663" s="93"/>
      <c r="E663" s="3"/>
      <c r="F663" s="96"/>
      <c r="G663" s="2"/>
      <c r="H663" s="94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91"/>
      <c r="C664" s="93"/>
      <c r="D664" s="93"/>
      <c r="E664" s="3"/>
      <c r="F664" s="96"/>
      <c r="G664" s="2"/>
      <c r="H664" s="94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91"/>
      <c r="C665" s="93"/>
      <c r="D665" s="93"/>
      <c r="E665" s="3"/>
      <c r="F665" s="96"/>
      <c r="G665" s="2"/>
      <c r="H665" s="94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91"/>
      <c r="C666" s="93"/>
      <c r="D666" s="93"/>
      <c r="E666" s="3"/>
      <c r="F666" s="96"/>
      <c r="G666" s="2"/>
      <c r="H666" s="94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91"/>
      <c r="C667" s="93"/>
      <c r="D667" s="93"/>
      <c r="E667" s="3"/>
      <c r="F667" s="96"/>
      <c r="G667" s="2"/>
      <c r="H667" s="94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91"/>
      <c r="C668" s="93"/>
      <c r="D668" s="93"/>
      <c r="E668" s="3"/>
      <c r="F668" s="96"/>
      <c r="G668" s="2"/>
      <c r="H668" s="94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91"/>
      <c r="C669" s="93"/>
      <c r="D669" s="93"/>
      <c r="E669" s="3"/>
      <c r="F669" s="96"/>
      <c r="G669" s="2"/>
      <c r="H669" s="94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91"/>
      <c r="C670" s="93"/>
      <c r="D670" s="93"/>
      <c r="E670" s="3"/>
      <c r="F670" s="96"/>
      <c r="G670" s="2"/>
      <c r="H670" s="94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91"/>
      <c r="C671" s="93"/>
      <c r="D671" s="93"/>
      <c r="E671" s="3"/>
      <c r="F671" s="96"/>
      <c r="G671" s="2"/>
      <c r="H671" s="94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91"/>
      <c r="C672" s="93"/>
      <c r="D672" s="93"/>
      <c r="E672" s="3"/>
      <c r="F672" s="96"/>
      <c r="G672" s="2"/>
      <c r="H672" s="94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91"/>
      <c r="C673" s="93"/>
      <c r="D673" s="93"/>
      <c r="E673" s="3"/>
      <c r="F673" s="96"/>
      <c r="G673" s="2"/>
      <c r="H673" s="94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91"/>
      <c r="C674" s="93"/>
      <c r="D674" s="93"/>
      <c r="E674" s="3"/>
      <c r="F674" s="96"/>
      <c r="G674" s="2"/>
      <c r="H674" s="94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91"/>
      <c r="C675" s="93"/>
      <c r="D675" s="93"/>
      <c r="E675" s="3"/>
      <c r="F675" s="96"/>
      <c r="G675" s="2"/>
      <c r="H675" s="94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91"/>
      <c r="C676" s="93"/>
      <c r="D676" s="93"/>
      <c r="E676" s="3"/>
      <c r="F676" s="96"/>
      <c r="G676" s="2"/>
      <c r="H676" s="94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91"/>
      <c r="C677" s="93"/>
      <c r="D677" s="93"/>
      <c r="E677" s="3"/>
      <c r="F677" s="96"/>
      <c r="G677" s="2"/>
      <c r="H677" s="94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91"/>
      <c r="C678" s="93"/>
      <c r="D678" s="93"/>
      <c r="E678" s="3"/>
      <c r="F678" s="96"/>
      <c r="G678" s="2"/>
      <c r="H678" s="94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91"/>
      <c r="C679" s="93"/>
      <c r="D679" s="93"/>
      <c r="E679" s="3"/>
      <c r="F679" s="96"/>
      <c r="G679" s="2"/>
      <c r="H679" s="94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91"/>
      <c r="C680" s="93"/>
      <c r="D680" s="93"/>
      <c r="E680" s="3"/>
      <c r="F680" s="96"/>
      <c r="G680" s="2"/>
      <c r="H680" s="94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91"/>
      <c r="C681" s="93"/>
      <c r="D681" s="93"/>
      <c r="E681" s="3"/>
      <c r="F681" s="96"/>
      <c r="G681" s="2"/>
      <c r="H681" s="94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91"/>
      <c r="C682" s="93"/>
      <c r="D682" s="93"/>
      <c r="E682" s="3"/>
      <c r="F682" s="96"/>
      <c r="G682" s="2"/>
      <c r="H682" s="94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91"/>
      <c r="C683" s="93"/>
      <c r="D683" s="93"/>
      <c r="E683" s="3"/>
      <c r="F683" s="96"/>
      <c r="G683" s="2"/>
      <c r="H683" s="94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91"/>
      <c r="C684" s="93"/>
      <c r="D684" s="93"/>
      <c r="E684" s="3"/>
      <c r="F684" s="96"/>
      <c r="G684" s="2"/>
      <c r="H684" s="94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91"/>
      <c r="C685" s="93"/>
      <c r="D685" s="93"/>
      <c r="E685" s="3"/>
      <c r="F685" s="96"/>
      <c r="G685" s="2"/>
      <c r="H685" s="94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91"/>
      <c r="C686" s="93"/>
      <c r="D686" s="93"/>
      <c r="E686" s="3"/>
      <c r="F686" s="96"/>
      <c r="G686" s="2"/>
      <c r="H686" s="94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91"/>
      <c r="C687" s="93"/>
      <c r="D687" s="93"/>
      <c r="E687" s="3"/>
      <c r="F687" s="96"/>
      <c r="G687" s="2"/>
      <c r="H687" s="94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91"/>
      <c r="C688" s="93"/>
      <c r="D688" s="93"/>
      <c r="E688" s="3"/>
      <c r="F688" s="96"/>
      <c r="G688" s="2"/>
      <c r="H688" s="94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91"/>
      <c r="C689" s="93"/>
      <c r="D689" s="93"/>
      <c r="E689" s="3"/>
      <c r="F689" s="96"/>
      <c r="G689" s="2"/>
      <c r="H689" s="94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91"/>
      <c r="C690" s="93"/>
      <c r="D690" s="93"/>
      <c r="E690" s="3"/>
      <c r="F690" s="96"/>
      <c r="G690" s="2"/>
      <c r="H690" s="94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91"/>
      <c r="C691" s="93"/>
      <c r="D691" s="93"/>
      <c r="E691" s="3"/>
      <c r="F691" s="96"/>
      <c r="G691" s="2"/>
      <c r="H691" s="94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91"/>
      <c r="C692" s="93"/>
      <c r="D692" s="93"/>
      <c r="E692" s="3"/>
      <c r="F692" s="96"/>
      <c r="G692" s="2"/>
      <c r="H692" s="94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91"/>
      <c r="C693" s="93"/>
      <c r="D693" s="93"/>
      <c r="E693" s="3"/>
      <c r="F693" s="96"/>
      <c r="G693" s="2"/>
      <c r="H693" s="94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91"/>
      <c r="C694" s="93"/>
      <c r="D694" s="93"/>
      <c r="E694" s="3"/>
      <c r="F694" s="96"/>
      <c r="G694" s="2"/>
      <c r="H694" s="94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91"/>
      <c r="C695" s="93"/>
      <c r="D695" s="93"/>
      <c r="E695" s="3"/>
      <c r="F695" s="96"/>
      <c r="G695" s="2"/>
      <c r="H695" s="94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91"/>
      <c r="C696" s="93"/>
      <c r="D696" s="93"/>
      <c r="E696" s="3"/>
      <c r="F696" s="96"/>
      <c r="G696" s="2"/>
      <c r="H696" s="94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91"/>
      <c r="C697" s="93"/>
      <c r="D697" s="93"/>
      <c r="E697" s="3"/>
      <c r="F697" s="96"/>
      <c r="G697" s="2"/>
      <c r="H697" s="94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91"/>
      <c r="C698" s="93"/>
      <c r="D698" s="93"/>
      <c r="E698" s="3"/>
      <c r="F698" s="96"/>
      <c r="G698" s="2"/>
      <c r="H698" s="94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91"/>
      <c r="C699" s="93"/>
      <c r="D699" s="93"/>
      <c r="E699" s="3"/>
      <c r="F699" s="96"/>
      <c r="G699" s="2"/>
      <c r="H699" s="94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91"/>
      <c r="C700" s="93"/>
      <c r="D700" s="93"/>
      <c r="E700" s="3"/>
      <c r="F700" s="96"/>
      <c r="G700" s="2"/>
      <c r="H700" s="94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91"/>
      <c r="C701" s="93"/>
      <c r="D701" s="93"/>
      <c r="E701" s="3"/>
      <c r="F701" s="96"/>
      <c r="G701" s="2"/>
      <c r="H701" s="94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91"/>
      <c r="C702" s="93"/>
      <c r="D702" s="93"/>
      <c r="E702" s="3"/>
      <c r="F702" s="96"/>
      <c r="G702" s="2"/>
      <c r="H702" s="94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91"/>
      <c r="C703" s="93"/>
      <c r="D703" s="93"/>
      <c r="E703" s="3"/>
      <c r="F703" s="96"/>
      <c r="G703" s="2"/>
      <c r="H703" s="94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91"/>
      <c r="C704" s="93"/>
      <c r="D704" s="93"/>
      <c r="E704" s="3"/>
      <c r="F704" s="96"/>
      <c r="G704" s="2"/>
      <c r="H704" s="94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91"/>
      <c r="C705" s="93"/>
      <c r="D705" s="93"/>
      <c r="E705" s="3"/>
      <c r="F705" s="96"/>
      <c r="G705" s="2"/>
      <c r="H705" s="94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91"/>
      <c r="C706" s="93"/>
      <c r="D706" s="93"/>
      <c r="E706" s="3"/>
      <c r="F706" s="96"/>
      <c r="G706" s="2"/>
      <c r="H706" s="94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91"/>
      <c r="C707" s="93"/>
      <c r="D707" s="93"/>
      <c r="E707" s="3"/>
      <c r="F707" s="96"/>
      <c r="G707" s="2"/>
      <c r="H707" s="94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91"/>
      <c r="C708" s="93"/>
      <c r="D708" s="93"/>
      <c r="E708" s="3"/>
      <c r="F708" s="96"/>
      <c r="G708" s="2"/>
      <c r="H708" s="94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91"/>
      <c r="C709" s="93"/>
      <c r="D709" s="93"/>
      <c r="E709" s="3"/>
      <c r="F709" s="96"/>
      <c r="G709" s="2"/>
      <c r="H709" s="94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91"/>
      <c r="C710" s="93"/>
      <c r="D710" s="93"/>
      <c r="E710" s="3"/>
      <c r="F710" s="96"/>
      <c r="G710" s="2"/>
      <c r="H710" s="94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91"/>
      <c r="C711" s="93"/>
      <c r="D711" s="93"/>
      <c r="E711" s="3"/>
      <c r="F711" s="96"/>
      <c r="G711" s="2"/>
      <c r="H711" s="94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91"/>
      <c r="C712" s="93"/>
      <c r="D712" s="93"/>
      <c r="E712" s="3"/>
      <c r="F712" s="96"/>
      <c r="G712" s="2"/>
      <c r="H712" s="94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91"/>
      <c r="C713" s="93"/>
      <c r="D713" s="93"/>
      <c r="E713" s="3"/>
      <c r="F713" s="96"/>
      <c r="G713" s="2"/>
      <c r="H713" s="94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91"/>
      <c r="C714" s="93"/>
      <c r="D714" s="93"/>
      <c r="E714" s="3"/>
      <c r="F714" s="96"/>
      <c r="G714" s="2"/>
      <c r="H714" s="94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91"/>
      <c r="C715" s="93"/>
      <c r="D715" s="93"/>
      <c r="E715" s="3"/>
      <c r="F715" s="96"/>
      <c r="G715" s="2"/>
      <c r="H715" s="94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91"/>
      <c r="C716" s="93"/>
      <c r="D716" s="93"/>
      <c r="E716" s="3"/>
      <c r="F716" s="96"/>
      <c r="G716" s="2"/>
      <c r="H716" s="94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91"/>
      <c r="C717" s="93"/>
      <c r="D717" s="93"/>
      <c r="E717" s="3"/>
      <c r="F717" s="96"/>
      <c r="G717" s="2"/>
      <c r="H717" s="94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91"/>
      <c r="C718" s="93"/>
      <c r="D718" s="93"/>
      <c r="E718" s="3"/>
      <c r="F718" s="96"/>
      <c r="G718" s="2"/>
      <c r="H718" s="94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91"/>
      <c r="C719" s="93"/>
      <c r="D719" s="93"/>
      <c r="E719" s="3"/>
      <c r="F719" s="96"/>
      <c r="G719" s="2"/>
      <c r="H719" s="94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91"/>
      <c r="C720" s="93"/>
      <c r="D720" s="93"/>
      <c r="E720" s="3"/>
      <c r="F720" s="96"/>
      <c r="G720" s="2"/>
      <c r="H720" s="94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91"/>
      <c r="C721" s="93"/>
      <c r="D721" s="93"/>
      <c r="E721" s="3"/>
      <c r="F721" s="96"/>
      <c r="G721" s="2"/>
      <c r="H721" s="94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91"/>
      <c r="C722" s="93"/>
      <c r="D722" s="93"/>
      <c r="E722" s="3"/>
      <c r="F722" s="96"/>
      <c r="G722" s="2"/>
      <c r="H722" s="94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91"/>
      <c r="C723" s="93"/>
      <c r="D723" s="93"/>
      <c r="E723" s="3"/>
      <c r="F723" s="96"/>
      <c r="G723" s="2"/>
      <c r="H723" s="94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91"/>
      <c r="C724" s="93"/>
      <c r="D724" s="93"/>
      <c r="E724" s="3"/>
      <c r="F724" s="96"/>
      <c r="G724" s="2"/>
      <c r="H724" s="94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91"/>
      <c r="C725" s="93"/>
      <c r="D725" s="93"/>
      <c r="E725" s="3"/>
      <c r="F725" s="96"/>
      <c r="G725" s="2"/>
      <c r="H725" s="94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91"/>
      <c r="C726" s="93"/>
      <c r="D726" s="93"/>
      <c r="E726" s="3"/>
      <c r="F726" s="96"/>
      <c r="G726" s="2"/>
      <c r="H726" s="94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91"/>
      <c r="C727" s="93"/>
      <c r="D727" s="93"/>
      <c r="E727" s="3"/>
      <c r="F727" s="96"/>
      <c r="G727" s="2"/>
      <c r="H727" s="94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91"/>
      <c r="C728" s="93"/>
      <c r="D728" s="93"/>
      <c r="E728" s="3"/>
      <c r="F728" s="96"/>
      <c r="G728" s="2"/>
      <c r="H728" s="94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91"/>
      <c r="C729" s="93"/>
      <c r="D729" s="93"/>
      <c r="E729" s="3"/>
      <c r="F729" s="96"/>
      <c r="G729" s="2"/>
      <c r="H729" s="94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91"/>
      <c r="C730" s="93"/>
      <c r="D730" s="93"/>
      <c r="E730" s="3"/>
      <c r="F730" s="96"/>
      <c r="G730" s="2"/>
      <c r="H730" s="94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91"/>
      <c r="C731" s="93"/>
      <c r="D731" s="93"/>
      <c r="E731" s="3"/>
      <c r="F731" s="96"/>
      <c r="G731" s="2"/>
      <c r="H731" s="94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91"/>
      <c r="C732" s="93"/>
      <c r="D732" s="93"/>
      <c r="E732" s="3"/>
      <c r="F732" s="96"/>
      <c r="G732" s="2"/>
      <c r="H732" s="94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91"/>
      <c r="C733" s="93"/>
      <c r="D733" s="93"/>
      <c r="E733" s="3"/>
      <c r="F733" s="96"/>
      <c r="G733" s="2"/>
      <c r="H733" s="94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91"/>
      <c r="C734" s="93"/>
      <c r="D734" s="93"/>
      <c r="E734" s="3"/>
      <c r="F734" s="96"/>
      <c r="G734" s="2"/>
      <c r="H734" s="94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91"/>
      <c r="C735" s="93"/>
      <c r="D735" s="93"/>
      <c r="E735" s="3"/>
      <c r="F735" s="96"/>
      <c r="G735" s="2"/>
      <c r="H735" s="94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91"/>
      <c r="C736" s="93"/>
      <c r="D736" s="93"/>
      <c r="E736" s="3"/>
      <c r="F736" s="96"/>
      <c r="G736" s="2"/>
      <c r="H736" s="94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91"/>
      <c r="C737" s="93"/>
      <c r="D737" s="93"/>
      <c r="E737" s="3"/>
      <c r="F737" s="96"/>
      <c r="G737" s="2"/>
      <c r="H737" s="94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91"/>
      <c r="C738" s="93"/>
      <c r="D738" s="93"/>
      <c r="E738" s="3"/>
      <c r="F738" s="96"/>
      <c r="G738" s="2"/>
      <c r="H738" s="94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91"/>
      <c r="C739" s="93"/>
      <c r="D739" s="93"/>
      <c r="E739" s="3"/>
      <c r="F739" s="96"/>
      <c r="G739" s="2"/>
      <c r="H739" s="94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91"/>
      <c r="C740" s="93"/>
      <c r="D740" s="93"/>
      <c r="E740" s="3"/>
      <c r="F740" s="96"/>
      <c r="G740" s="2"/>
      <c r="H740" s="94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91"/>
      <c r="C741" s="93"/>
      <c r="D741" s="93"/>
      <c r="E741" s="3"/>
      <c r="F741" s="96"/>
      <c r="G741" s="2"/>
      <c r="H741" s="94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91"/>
      <c r="C742" s="93"/>
      <c r="D742" s="93"/>
      <c r="E742" s="3"/>
      <c r="F742" s="96"/>
      <c r="G742" s="2"/>
      <c r="H742" s="94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91"/>
      <c r="C743" s="93"/>
      <c r="D743" s="93"/>
      <c r="E743" s="3"/>
      <c r="F743" s="96"/>
      <c r="G743" s="2"/>
      <c r="H743" s="94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91"/>
      <c r="C744" s="93"/>
      <c r="D744" s="93"/>
      <c r="E744" s="3"/>
      <c r="F744" s="96"/>
      <c r="G744" s="2"/>
      <c r="H744" s="94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91"/>
      <c r="C745" s="93"/>
      <c r="D745" s="93"/>
      <c r="E745" s="3"/>
      <c r="F745" s="96"/>
      <c r="G745" s="2"/>
      <c r="H745" s="94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91"/>
      <c r="C746" s="93"/>
      <c r="D746" s="93"/>
      <c r="E746" s="3"/>
      <c r="F746" s="96"/>
      <c r="G746" s="2"/>
      <c r="H746" s="94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91"/>
      <c r="C747" s="93"/>
      <c r="D747" s="93"/>
      <c r="E747" s="3"/>
      <c r="F747" s="96"/>
      <c r="G747" s="2"/>
      <c r="H747" s="94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91"/>
      <c r="C748" s="93"/>
      <c r="D748" s="93"/>
      <c r="E748" s="3"/>
      <c r="F748" s="96"/>
      <c r="G748" s="2"/>
      <c r="H748" s="94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91"/>
      <c r="C749" s="93"/>
      <c r="D749" s="93"/>
      <c r="E749" s="3"/>
      <c r="F749" s="96"/>
      <c r="G749" s="2"/>
      <c r="H749" s="94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91"/>
      <c r="C750" s="93"/>
      <c r="D750" s="93"/>
      <c r="E750" s="3"/>
      <c r="F750" s="96"/>
      <c r="G750" s="2"/>
      <c r="H750" s="94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91"/>
      <c r="C751" s="93"/>
      <c r="D751" s="93"/>
      <c r="E751" s="3"/>
      <c r="F751" s="96"/>
      <c r="G751" s="2"/>
      <c r="H751" s="94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91"/>
      <c r="C752" s="93"/>
      <c r="D752" s="93"/>
      <c r="E752" s="3"/>
      <c r="F752" s="96"/>
      <c r="G752" s="2"/>
      <c r="H752" s="94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91"/>
      <c r="C753" s="93"/>
      <c r="D753" s="93"/>
      <c r="E753" s="3"/>
      <c r="F753" s="96"/>
      <c r="G753" s="2"/>
      <c r="H753" s="94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91"/>
      <c r="C754" s="93"/>
      <c r="D754" s="93"/>
      <c r="E754" s="3"/>
      <c r="F754" s="96"/>
      <c r="G754" s="2"/>
      <c r="H754" s="94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91"/>
      <c r="C755" s="93"/>
      <c r="D755" s="93"/>
      <c r="E755" s="3"/>
      <c r="F755" s="96"/>
      <c r="G755" s="2"/>
      <c r="H755" s="94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91"/>
      <c r="C756" s="93"/>
      <c r="D756" s="93"/>
      <c r="E756" s="3"/>
      <c r="F756" s="96"/>
      <c r="G756" s="2"/>
      <c r="H756" s="94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91"/>
      <c r="C757" s="93"/>
      <c r="D757" s="93"/>
      <c r="E757" s="3"/>
      <c r="F757" s="96"/>
      <c r="G757" s="2"/>
      <c r="H757" s="94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91"/>
      <c r="C758" s="93"/>
      <c r="D758" s="93"/>
      <c r="E758" s="3"/>
      <c r="F758" s="96"/>
      <c r="G758" s="2"/>
      <c r="H758" s="94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91"/>
      <c r="C759" s="93"/>
      <c r="D759" s="93"/>
      <c r="E759" s="3"/>
      <c r="F759" s="96"/>
      <c r="G759" s="2"/>
      <c r="H759" s="94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91"/>
      <c r="C760" s="93"/>
      <c r="D760" s="93"/>
      <c r="E760" s="3"/>
      <c r="F760" s="96"/>
      <c r="G760" s="2"/>
      <c r="H760" s="94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91"/>
      <c r="C761" s="93"/>
      <c r="D761" s="93"/>
      <c r="E761" s="3"/>
      <c r="F761" s="96"/>
      <c r="G761" s="2"/>
      <c r="H761" s="94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91"/>
      <c r="C762" s="93"/>
      <c r="D762" s="93"/>
      <c r="E762" s="3"/>
      <c r="F762" s="96"/>
      <c r="G762" s="2"/>
      <c r="H762" s="94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91"/>
      <c r="C763" s="93"/>
      <c r="D763" s="93"/>
      <c r="E763" s="3"/>
      <c r="F763" s="96"/>
      <c r="G763" s="2"/>
      <c r="H763" s="94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91"/>
      <c r="C764" s="93"/>
      <c r="D764" s="93"/>
      <c r="E764" s="3"/>
      <c r="F764" s="96"/>
      <c r="G764" s="2"/>
      <c r="H764" s="94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91"/>
      <c r="C765" s="93"/>
      <c r="D765" s="93"/>
      <c r="E765" s="3"/>
      <c r="F765" s="96"/>
      <c r="G765" s="2"/>
      <c r="H765" s="94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91"/>
      <c r="C766" s="93"/>
      <c r="D766" s="93"/>
      <c r="E766" s="3"/>
      <c r="F766" s="96"/>
      <c r="G766" s="2"/>
      <c r="H766" s="94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91"/>
      <c r="C767" s="93"/>
      <c r="D767" s="93"/>
      <c r="E767" s="3"/>
      <c r="F767" s="96"/>
      <c r="G767" s="2"/>
      <c r="H767" s="94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91"/>
      <c r="C768" s="93"/>
      <c r="D768" s="93"/>
      <c r="E768" s="3"/>
      <c r="F768" s="96"/>
      <c r="G768" s="2"/>
      <c r="H768" s="94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91"/>
      <c r="C769" s="93"/>
      <c r="D769" s="93"/>
      <c r="E769" s="3"/>
      <c r="F769" s="96"/>
      <c r="G769" s="2"/>
      <c r="H769" s="94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91"/>
      <c r="C770" s="93"/>
      <c r="D770" s="93"/>
      <c r="E770" s="3"/>
      <c r="F770" s="96"/>
      <c r="G770" s="2"/>
      <c r="H770" s="94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91"/>
      <c r="C771" s="93"/>
      <c r="D771" s="93"/>
      <c r="E771" s="3"/>
      <c r="F771" s="96"/>
      <c r="G771" s="2"/>
      <c r="H771" s="94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91"/>
      <c r="C772" s="93"/>
      <c r="D772" s="93"/>
      <c r="E772" s="3"/>
      <c r="F772" s="96"/>
      <c r="G772" s="2"/>
      <c r="H772" s="94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91"/>
      <c r="C773" s="93"/>
      <c r="D773" s="93"/>
      <c r="E773" s="3"/>
      <c r="F773" s="96"/>
      <c r="G773" s="2"/>
      <c r="H773" s="94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91"/>
      <c r="C774" s="93"/>
      <c r="D774" s="93"/>
      <c r="E774" s="3"/>
      <c r="F774" s="96"/>
      <c r="G774" s="2"/>
      <c r="H774" s="94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91"/>
      <c r="C775" s="93"/>
      <c r="D775" s="93"/>
      <c r="E775" s="3"/>
      <c r="F775" s="96"/>
      <c r="G775" s="2"/>
      <c r="H775" s="94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91"/>
      <c r="C776" s="93"/>
      <c r="D776" s="93"/>
      <c r="E776" s="3"/>
      <c r="F776" s="96"/>
      <c r="G776" s="2"/>
      <c r="H776" s="94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91"/>
      <c r="C777" s="93"/>
      <c r="D777" s="93"/>
      <c r="E777" s="3"/>
      <c r="F777" s="96"/>
      <c r="G777" s="2"/>
      <c r="H777" s="94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91"/>
      <c r="C778" s="93"/>
      <c r="D778" s="93"/>
      <c r="E778" s="3"/>
      <c r="F778" s="96"/>
      <c r="G778" s="2"/>
      <c r="H778" s="94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91"/>
      <c r="C779" s="93"/>
      <c r="D779" s="93"/>
      <c r="E779" s="3"/>
      <c r="F779" s="96"/>
      <c r="G779" s="2"/>
      <c r="H779" s="94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91"/>
      <c r="C780" s="93"/>
      <c r="D780" s="93"/>
      <c r="E780" s="3"/>
      <c r="F780" s="96"/>
      <c r="G780" s="2"/>
      <c r="H780" s="94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91"/>
      <c r="C781" s="93"/>
      <c r="D781" s="93"/>
      <c r="E781" s="3"/>
      <c r="F781" s="96"/>
      <c r="G781" s="2"/>
      <c r="H781" s="94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91"/>
      <c r="C782" s="93"/>
      <c r="D782" s="93"/>
      <c r="E782" s="3"/>
      <c r="F782" s="96"/>
      <c r="G782" s="2"/>
      <c r="H782" s="94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91"/>
      <c r="C783" s="93"/>
      <c r="D783" s="93"/>
      <c r="E783" s="3"/>
      <c r="F783" s="96"/>
      <c r="G783" s="2"/>
      <c r="H783" s="94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91"/>
      <c r="C784" s="93"/>
      <c r="D784" s="93"/>
      <c r="E784" s="3"/>
      <c r="F784" s="96"/>
      <c r="G784" s="2"/>
      <c r="H784" s="94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91"/>
      <c r="C785" s="93"/>
      <c r="D785" s="93"/>
      <c r="E785" s="3"/>
      <c r="F785" s="96"/>
      <c r="G785" s="2"/>
      <c r="H785" s="94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91"/>
      <c r="C786" s="93"/>
      <c r="D786" s="93"/>
      <c r="E786" s="3"/>
      <c r="F786" s="96"/>
      <c r="G786" s="2"/>
      <c r="H786" s="94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91"/>
      <c r="C787" s="93"/>
      <c r="D787" s="93"/>
      <c r="E787" s="3"/>
      <c r="F787" s="96"/>
      <c r="G787" s="2"/>
      <c r="H787" s="94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91"/>
      <c r="C788" s="93"/>
      <c r="D788" s="93"/>
      <c r="E788" s="3"/>
      <c r="F788" s="96"/>
      <c r="G788" s="2"/>
      <c r="H788" s="94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91"/>
      <c r="C789" s="93"/>
      <c r="D789" s="93"/>
      <c r="E789" s="3"/>
      <c r="F789" s="96"/>
      <c r="G789" s="2"/>
      <c r="H789" s="94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91"/>
      <c r="C790" s="93"/>
      <c r="D790" s="93"/>
      <c r="E790" s="3"/>
      <c r="F790" s="96"/>
      <c r="G790" s="2"/>
      <c r="H790" s="94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91"/>
      <c r="C791" s="93"/>
      <c r="D791" s="93"/>
      <c r="E791" s="3"/>
      <c r="F791" s="96"/>
      <c r="G791" s="2"/>
      <c r="H791" s="94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91"/>
      <c r="C792" s="93"/>
      <c r="D792" s="93"/>
      <c r="E792" s="3"/>
      <c r="F792" s="96"/>
      <c r="G792" s="2"/>
      <c r="H792" s="94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91"/>
      <c r="C793" s="93"/>
      <c r="D793" s="93"/>
      <c r="E793" s="3"/>
      <c r="F793" s="96"/>
      <c r="G793" s="2"/>
      <c r="H793" s="94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91"/>
      <c r="C794" s="93"/>
      <c r="D794" s="93"/>
      <c r="E794" s="3"/>
      <c r="F794" s="96"/>
      <c r="G794" s="2"/>
      <c r="H794" s="94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91"/>
      <c r="C795" s="93"/>
      <c r="D795" s="93"/>
      <c r="E795" s="3"/>
      <c r="F795" s="96"/>
      <c r="G795" s="2"/>
      <c r="H795" s="94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91"/>
      <c r="C796" s="93"/>
      <c r="D796" s="93"/>
      <c r="E796" s="3"/>
      <c r="F796" s="96"/>
      <c r="G796" s="2"/>
      <c r="H796" s="94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91"/>
      <c r="C797" s="93"/>
      <c r="D797" s="93"/>
      <c r="E797" s="3"/>
      <c r="F797" s="96"/>
      <c r="G797" s="2"/>
      <c r="H797" s="94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91"/>
      <c r="C798" s="93"/>
      <c r="D798" s="93"/>
      <c r="E798" s="3"/>
      <c r="F798" s="96"/>
      <c r="G798" s="2"/>
      <c r="H798" s="94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91"/>
      <c r="C799" s="93"/>
      <c r="D799" s="93"/>
      <c r="E799" s="3"/>
      <c r="F799" s="96"/>
      <c r="G799" s="2"/>
      <c r="H799" s="94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91"/>
      <c r="C800" s="93"/>
      <c r="D800" s="93"/>
      <c r="E800" s="3"/>
      <c r="F800" s="96"/>
      <c r="G800" s="2"/>
      <c r="H800" s="94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91"/>
      <c r="C801" s="93"/>
      <c r="D801" s="93"/>
      <c r="E801" s="3"/>
      <c r="F801" s="96"/>
      <c r="G801" s="2"/>
      <c r="H801" s="94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91"/>
      <c r="C802" s="93"/>
      <c r="D802" s="93"/>
      <c r="E802" s="3"/>
      <c r="F802" s="96"/>
      <c r="G802" s="2"/>
      <c r="H802" s="94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91"/>
      <c r="C803" s="93"/>
      <c r="D803" s="93"/>
      <c r="E803" s="3"/>
      <c r="F803" s="96"/>
      <c r="G803" s="2"/>
      <c r="H803" s="94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91"/>
      <c r="C804" s="93"/>
      <c r="D804" s="93"/>
      <c r="E804" s="3"/>
      <c r="F804" s="96"/>
      <c r="G804" s="2"/>
      <c r="H804" s="94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91"/>
      <c r="C805" s="93"/>
      <c r="D805" s="93"/>
      <c r="E805" s="3"/>
      <c r="F805" s="96"/>
      <c r="G805" s="2"/>
      <c r="H805" s="94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91"/>
      <c r="C806" s="93"/>
      <c r="D806" s="93"/>
      <c r="E806" s="3"/>
      <c r="F806" s="96"/>
      <c r="G806" s="2"/>
      <c r="H806" s="94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91"/>
      <c r="C807" s="93"/>
      <c r="D807" s="93"/>
      <c r="E807" s="3"/>
      <c r="F807" s="96"/>
      <c r="G807" s="2"/>
      <c r="H807" s="94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91"/>
      <c r="C808" s="93"/>
      <c r="D808" s="93"/>
      <c r="E808" s="3"/>
      <c r="F808" s="96"/>
      <c r="G808" s="2"/>
      <c r="H808" s="94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91"/>
      <c r="C809" s="93"/>
      <c r="D809" s="93"/>
      <c r="E809" s="3"/>
      <c r="F809" s="96"/>
      <c r="G809" s="2"/>
      <c r="H809" s="94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91"/>
      <c r="C810" s="93"/>
      <c r="D810" s="93"/>
      <c r="E810" s="3"/>
      <c r="F810" s="96"/>
      <c r="G810" s="2"/>
      <c r="H810" s="94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91"/>
      <c r="C811" s="93"/>
      <c r="D811" s="93"/>
      <c r="E811" s="3"/>
      <c r="F811" s="96"/>
      <c r="G811" s="2"/>
      <c r="H811" s="94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91"/>
      <c r="C812" s="93"/>
      <c r="D812" s="93"/>
      <c r="E812" s="3"/>
      <c r="F812" s="96"/>
      <c r="G812" s="2"/>
      <c r="H812" s="94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91"/>
      <c r="C813" s="93"/>
      <c r="D813" s="93"/>
      <c r="E813" s="3"/>
      <c r="F813" s="96"/>
      <c r="G813" s="2"/>
      <c r="H813" s="94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91"/>
      <c r="C814" s="93"/>
      <c r="D814" s="93"/>
      <c r="E814" s="3"/>
      <c r="F814" s="96"/>
      <c r="G814" s="2"/>
      <c r="H814" s="94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91"/>
      <c r="C815" s="93"/>
      <c r="D815" s="93"/>
      <c r="E815" s="3"/>
      <c r="F815" s="96"/>
      <c r="G815" s="2"/>
      <c r="H815" s="94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91"/>
      <c r="C816" s="93"/>
      <c r="D816" s="93"/>
      <c r="E816" s="3"/>
      <c r="F816" s="96"/>
      <c r="G816" s="2"/>
      <c r="H816" s="94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91"/>
      <c r="C817" s="93"/>
      <c r="D817" s="93"/>
      <c r="E817" s="3"/>
      <c r="F817" s="96"/>
      <c r="G817" s="2"/>
      <c r="H817" s="94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91"/>
      <c r="C818" s="93"/>
      <c r="D818" s="93"/>
      <c r="E818" s="3"/>
      <c r="F818" s="96"/>
      <c r="G818" s="2"/>
      <c r="H818" s="94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91"/>
      <c r="C819" s="93"/>
      <c r="D819" s="93"/>
      <c r="E819" s="3"/>
      <c r="F819" s="96"/>
      <c r="G819" s="2"/>
      <c r="H819" s="94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91"/>
      <c r="C820" s="93"/>
      <c r="D820" s="93"/>
      <c r="E820" s="3"/>
      <c r="F820" s="96"/>
      <c r="G820" s="2"/>
      <c r="H820" s="94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91"/>
      <c r="C821" s="93"/>
      <c r="D821" s="93"/>
      <c r="E821" s="3"/>
      <c r="F821" s="96"/>
      <c r="G821" s="2"/>
      <c r="H821" s="94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91"/>
      <c r="C822" s="93"/>
      <c r="D822" s="93"/>
      <c r="E822" s="3"/>
      <c r="F822" s="96"/>
      <c r="G822" s="2"/>
      <c r="H822" s="94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91"/>
      <c r="C823" s="93"/>
      <c r="D823" s="93"/>
      <c r="E823" s="3"/>
      <c r="F823" s="96"/>
      <c r="G823" s="2"/>
      <c r="H823" s="94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91"/>
      <c r="C824" s="93"/>
      <c r="D824" s="93"/>
      <c r="E824" s="3"/>
      <c r="F824" s="96"/>
      <c r="G824" s="2"/>
      <c r="H824" s="94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91"/>
      <c r="C825" s="93"/>
      <c r="D825" s="93"/>
      <c r="E825" s="3"/>
      <c r="F825" s="96"/>
      <c r="G825" s="2"/>
      <c r="H825" s="94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91"/>
      <c r="C826" s="93"/>
      <c r="D826" s="93"/>
      <c r="E826" s="3"/>
      <c r="F826" s="96"/>
      <c r="G826" s="2"/>
      <c r="H826" s="94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91"/>
      <c r="C827" s="93"/>
      <c r="D827" s="93"/>
      <c r="E827" s="3"/>
      <c r="F827" s="96"/>
      <c r="G827" s="2"/>
      <c r="H827" s="94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91"/>
      <c r="C828" s="93"/>
      <c r="D828" s="93"/>
      <c r="E828" s="3"/>
      <c r="F828" s="96"/>
      <c r="G828" s="2"/>
      <c r="H828" s="94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91"/>
      <c r="C829" s="93"/>
      <c r="D829" s="93"/>
      <c r="E829" s="3"/>
      <c r="F829" s="96"/>
      <c r="G829" s="2"/>
      <c r="H829" s="94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91"/>
      <c r="C830" s="93"/>
      <c r="D830" s="93"/>
      <c r="E830" s="3"/>
      <c r="F830" s="96"/>
      <c r="G830" s="2"/>
      <c r="H830" s="94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91"/>
      <c r="C831" s="93"/>
      <c r="D831" s="93"/>
      <c r="E831" s="3"/>
      <c r="F831" s="96"/>
      <c r="G831" s="2"/>
      <c r="H831" s="94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91"/>
      <c r="C832" s="93"/>
      <c r="D832" s="93"/>
      <c r="E832" s="3"/>
      <c r="F832" s="96"/>
      <c r="G832" s="2"/>
      <c r="H832" s="94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91"/>
      <c r="C833" s="93"/>
      <c r="D833" s="93"/>
      <c r="E833" s="3"/>
      <c r="F833" s="96"/>
      <c r="G833" s="2"/>
      <c r="H833" s="94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91"/>
      <c r="C834" s="93"/>
      <c r="D834" s="93"/>
      <c r="E834" s="3"/>
      <c r="F834" s="96"/>
      <c r="G834" s="2"/>
      <c r="H834" s="94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91"/>
      <c r="C835" s="93"/>
      <c r="D835" s="93"/>
      <c r="E835" s="3"/>
      <c r="F835" s="96"/>
      <c r="G835" s="2"/>
      <c r="H835" s="94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91"/>
      <c r="C836" s="93"/>
      <c r="D836" s="93"/>
      <c r="E836" s="3"/>
      <c r="F836" s="96"/>
      <c r="G836" s="2"/>
      <c r="H836" s="94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91"/>
      <c r="C837" s="93"/>
      <c r="D837" s="93"/>
      <c r="E837" s="3"/>
      <c r="F837" s="96"/>
      <c r="G837" s="2"/>
      <c r="H837" s="94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91"/>
      <c r="C838" s="93"/>
      <c r="D838" s="93"/>
      <c r="E838" s="3"/>
      <c r="F838" s="96"/>
      <c r="G838" s="2"/>
      <c r="H838" s="94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91"/>
      <c r="C839" s="93"/>
      <c r="D839" s="93"/>
      <c r="E839" s="3"/>
      <c r="F839" s="96"/>
      <c r="G839" s="2"/>
      <c r="H839" s="94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91"/>
      <c r="C840" s="93"/>
      <c r="D840" s="93"/>
      <c r="E840" s="3"/>
      <c r="F840" s="96"/>
      <c r="G840" s="2"/>
      <c r="H840" s="94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91"/>
      <c r="C841" s="93"/>
      <c r="D841" s="93"/>
      <c r="E841" s="3"/>
      <c r="F841" s="96"/>
      <c r="G841" s="2"/>
      <c r="H841" s="94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91"/>
      <c r="C842" s="93"/>
      <c r="D842" s="93"/>
      <c r="E842" s="3"/>
      <c r="F842" s="96"/>
      <c r="G842" s="2"/>
      <c r="H842" s="94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91"/>
      <c r="C843" s="93"/>
      <c r="D843" s="93"/>
      <c r="E843" s="3"/>
      <c r="F843" s="96"/>
      <c r="G843" s="2"/>
      <c r="H843" s="94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91"/>
      <c r="C844" s="93"/>
      <c r="D844" s="93"/>
      <c r="E844" s="3"/>
      <c r="F844" s="96"/>
      <c r="G844" s="2"/>
      <c r="H844" s="94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91"/>
      <c r="C845" s="93"/>
      <c r="D845" s="93"/>
      <c r="E845" s="3"/>
      <c r="F845" s="96"/>
      <c r="G845" s="2"/>
      <c r="H845" s="94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91"/>
      <c r="C846" s="93"/>
      <c r="D846" s="93"/>
      <c r="E846" s="3"/>
      <c r="F846" s="96"/>
      <c r="G846" s="2"/>
      <c r="H846" s="94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91"/>
      <c r="C847" s="93"/>
      <c r="D847" s="93"/>
      <c r="E847" s="3"/>
      <c r="F847" s="96"/>
      <c r="G847" s="2"/>
      <c r="H847" s="94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91"/>
      <c r="C848" s="93"/>
      <c r="D848" s="93"/>
      <c r="E848" s="3"/>
      <c r="F848" s="96"/>
      <c r="G848" s="2"/>
      <c r="H848" s="94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91"/>
      <c r="C849" s="93"/>
      <c r="D849" s="93"/>
      <c r="E849" s="3"/>
      <c r="F849" s="96"/>
      <c r="G849" s="2"/>
      <c r="H849" s="94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91"/>
      <c r="C850" s="93"/>
      <c r="D850" s="93"/>
      <c r="E850" s="3"/>
      <c r="F850" s="96"/>
      <c r="G850" s="2"/>
      <c r="H850" s="94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91"/>
      <c r="C851" s="93"/>
      <c r="D851" s="93"/>
      <c r="E851" s="3"/>
      <c r="F851" s="96"/>
      <c r="G851" s="2"/>
      <c r="H851" s="94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91"/>
      <c r="C852" s="93"/>
      <c r="D852" s="93"/>
      <c r="E852" s="3"/>
      <c r="F852" s="96"/>
      <c r="G852" s="2"/>
      <c r="H852" s="94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91"/>
      <c r="C853" s="93"/>
      <c r="D853" s="93"/>
      <c r="E853" s="3"/>
      <c r="F853" s="96"/>
      <c r="G853" s="2"/>
      <c r="H853" s="94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91"/>
      <c r="C854" s="93"/>
      <c r="D854" s="93"/>
      <c r="E854" s="3"/>
      <c r="F854" s="96"/>
      <c r="G854" s="2"/>
      <c r="H854" s="94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91"/>
      <c r="C855" s="93"/>
      <c r="D855" s="93"/>
      <c r="E855" s="3"/>
      <c r="F855" s="96"/>
      <c r="G855" s="2"/>
      <c r="H855" s="94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91"/>
      <c r="C856" s="93"/>
      <c r="D856" s="93"/>
      <c r="E856" s="3"/>
      <c r="F856" s="96"/>
      <c r="G856" s="2"/>
      <c r="H856" s="94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91"/>
      <c r="C857" s="93"/>
      <c r="D857" s="93"/>
      <c r="E857" s="3"/>
      <c r="F857" s="96"/>
      <c r="G857" s="2"/>
      <c r="H857" s="94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91"/>
      <c r="C858" s="93"/>
      <c r="D858" s="93"/>
      <c r="E858" s="3"/>
      <c r="F858" s="96"/>
      <c r="G858" s="2"/>
      <c r="H858" s="94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91"/>
      <c r="C859" s="93"/>
      <c r="D859" s="93"/>
      <c r="E859" s="3"/>
      <c r="F859" s="96"/>
      <c r="G859" s="2"/>
      <c r="H859" s="94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91"/>
      <c r="C860" s="93"/>
      <c r="D860" s="93"/>
      <c r="E860" s="3"/>
      <c r="F860" s="96"/>
      <c r="G860" s="2"/>
      <c r="H860" s="94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91"/>
      <c r="C861" s="93"/>
      <c r="D861" s="93"/>
      <c r="E861" s="3"/>
      <c r="F861" s="96"/>
      <c r="G861" s="2"/>
      <c r="H861" s="94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91"/>
      <c r="C862" s="93"/>
      <c r="D862" s="93"/>
      <c r="E862" s="3"/>
      <c r="F862" s="96"/>
      <c r="G862" s="2"/>
      <c r="H862" s="94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91"/>
      <c r="C863" s="93"/>
      <c r="D863" s="93"/>
      <c r="E863" s="3"/>
      <c r="F863" s="96"/>
      <c r="G863" s="2"/>
      <c r="H863" s="94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91"/>
      <c r="C864" s="93"/>
      <c r="D864" s="93"/>
      <c r="E864" s="3"/>
      <c r="F864" s="96"/>
      <c r="G864" s="2"/>
      <c r="H864" s="94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91"/>
      <c r="C865" s="93"/>
      <c r="D865" s="93"/>
      <c r="E865" s="3"/>
      <c r="F865" s="96"/>
      <c r="G865" s="2"/>
      <c r="H865" s="94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91"/>
      <c r="C866" s="93"/>
      <c r="D866" s="93"/>
      <c r="E866" s="3"/>
      <c r="F866" s="96"/>
      <c r="G866" s="2"/>
      <c r="H866" s="94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91"/>
      <c r="C867" s="93"/>
      <c r="D867" s="93"/>
      <c r="E867" s="3"/>
      <c r="F867" s="96"/>
      <c r="G867" s="2"/>
      <c r="H867" s="94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91"/>
      <c r="C868" s="93"/>
      <c r="D868" s="93"/>
      <c r="E868" s="3"/>
      <c r="F868" s="96"/>
      <c r="G868" s="2"/>
      <c r="H868" s="94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91"/>
      <c r="C869" s="93"/>
      <c r="D869" s="93"/>
      <c r="E869" s="3"/>
      <c r="F869" s="96"/>
      <c r="G869" s="2"/>
      <c r="H869" s="94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91"/>
      <c r="C870" s="93"/>
      <c r="D870" s="93"/>
      <c r="E870" s="3"/>
      <c r="F870" s="96"/>
      <c r="G870" s="2"/>
      <c r="H870" s="94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91"/>
      <c r="C871" s="93"/>
      <c r="D871" s="93"/>
      <c r="E871" s="3"/>
      <c r="F871" s="96"/>
      <c r="G871" s="2"/>
      <c r="H871" s="94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91"/>
      <c r="C872" s="93"/>
      <c r="D872" s="93"/>
      <c r="E872" s="3"/>
      <c r="F872" s="96"/>
      <c r="G872" s="2"/>
      <c r="H872" s="94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91"/>
      <c r="C873" s="93"/>
      <c r="D873" s="93"/>
      <c r="E873" s="3"/>
      <c r="F873" s="96"/>
      <c r="G873" s="2"/>
      <c r="H873" s="94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91"/>
      <c r="C874" s="93"/>
      <c r="D874" s="93"/>
      <c r="E874" s="3"/>
      <c r="F874" s="96"/>
      <c r="G874" s="2"/>
      <c r="H874" s="94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91"/>
      <c r="C875" s="93"/>
      <c r="D875" s="93"/>
      <c r="E875" s="3"/>
      <c r="F875" s="96"/>
      <c r="G875" s="2"/>
      <c r="H875" s="94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91"/>
      <c r="C876" s="93"/>
      <c r="D876" s="93"/>
      <c r="E876" s="3"/>
      <c r="F876" s="96"/>
      <c r="G876" s="2"/>
      <c r="H876" s="94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91"/>
      <c r="C877" s="93"/>
      <c r="D877" s="93"/>
      <c r="E877" s="3"/>
      <c r="F877" s="96"/>
      <c r="G877" s="2"/>
      <c r="H877" s="94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91"/>
      <c r="C878" s="93"/>
      <c r="D878" s="93"/>
      <c r="E878" s="3"/>
      <c r="F878" s="96"/>
      <c r="G878" s="2"/>
      <c r="H878" s="94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91"/>
      <c r="C879" s="93"/>
      <c r="D879" s="93"/>
      <c r="E879" s="3"/>
      <c r="F879" s="96"/>
      <c r="G879" s="2"/>
      <c r="H879" s="94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91"/>
      <c r="C880" s="93"/>
      <c r="D880" s="93"/>
      <c r="E880" s="3"/>
      <c r="F880" s="96"/>
      <c r="G880" s="2"/>
      <c r="H880" s="94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91"/>
      <c r="C881" s="93"/>
      <c r="D881" s="93"/>
      <c r="E881" s="3"/>
      <c r="F881" s="96"/>
      <c r="G881" s="2"/>
      <c r="H881" s="94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91"/>
      <c r="C882" s="93"/>
      <c r="D882" s="93"/>
      <c r="E882" s="3"/>
      <c r="F882" s="96"/>
      <c r="G882" s="2"/>
      <c r="H882" s="94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91"/>
      <c r="C883" s="93"/>
      <c r="D883" s="93"/>
      <c r="E883" s="3"/>
      <c r="F883" s="96"/>
      <c r="G883" s="2"/>
      <c r="H883" s="94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91"/>
      <c r="C884" s="93"/>
      <c r="D884" s="93"/>
      <c r="E884" s="3"/>
      <c r="F884" s="96"/>
      <c r="G884" s="2"/>
      <c r="H884" s="94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91"/>
      <c r="C885" s="93"/>
      <c r="D885" s="93"/>
      <c r="E885" s="3"/>
      <c r="F885" s="96"/>
      <c r="G885" s="2"/>
      <c r="H885" s="94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91"/>
      <c r="C886" s="93"/>
      <c r="D886" s="93"/>
      <c r="E886" s="3"/>
      <c r="F886" s="96"/>
      <c r="G886" s="2"/>
      <c r="H886" s="94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91"/>
      <c r="C887" s="93"/>
      <c r="D887" s="93"/>
      <c r="E887" s="3"/>
      <c r="F887" s="96"/>
      <c r="G887" s="2"/>
      <c r="H887" s="94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91"/>
      <c r="C888" s="93"/>
      <c r="D888" s="93"/>
      <c r="E888" s="3"/>
      <c r="F888" s="96"/>
      <c r="G888" s="2"/>
      <c r="H888" s="94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91"/>
      <c r="C889" s="93"/>
      <c r="D889" s="93"/>
      <c r="E889" s="3"/>
      <c r="F889" s="96"/>
      <c r="G889" s="2"/>
      <c r="H889" s="94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91"/>
      <c r="C890" s="93"/>
      <c r="D890" s="93"/>
      <c r="E890" s="3"/>
      <c r="F890" s="96"/>
      <c r="G890" s="2"/>
      <c r="H890" s="94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91"/>
      <c r="C891" s="93"/>
      <c r="D891" s="93"/>
      <c r="E891" s="3"/>
      <c r="F891" s="96"/>
      <c r="G891" s="2"/>
      <c r="H891" s="94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91"/>
      <c r="C892" s="93"/>
      <c r="D892" s="93"/>
      <c r="E892" s="3"/>
      <c r="F892" s="96"/>
      <c r="G892" s="2"/>
      <c r="H892" s="94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91"/>
      <c r="C893" s="93"/>
      <c r="D893" s="93"/>
      <c r="E893" s="3"/>
      <c r="F893" s="96"/>
      <c r="G893" s="2"/>
      <c r="H893" s="94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91"/>
      <c r="C894" s="93"/>
      <c r="D894" s="93"/>
      <c r="E894" s="3"/>
      <c r="F894" s="96"/>
      <c r="G894" s="2"/>
      <c r="H894" s="94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91"/>
      <c r="C895" s="93"/>
      <c r="D895" s="93"/>
      <c r="E895" s="3"/>
      <c r="F895" s="96"/>
      <c r="G895" s="2"/>
      <c r="H895" s="94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91"/>
      <c r="C896" s="93"/>
      <c r="D896" s="93"/>
      <c r="E896" s="3"/>
      <c r="F896" s="96"/>
      <c r="G896" s="2"/>
      <c r="H896" s="94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91"/>
      <c r="C897" s="93"/>
      <c r="D897" s="93"/>
      <c r="E897" s="3"/>
      <c r="F897" s="96"/>
      <c r="G897" s="2"/>
      <c r="H897" s="94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91"/>
      <c r="C898" s="93"/>
      <c r="D898" s="93"/>
      <c r="E898" s="3"/>
      <c r="F898" s="96"/>
      <c r="G898" s="2"/>
      <c r="H898" s="94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91"/>
      <c r="C899" s="93"/>
      <c r="D899" s="93"/>
      <c r="E899" s="3"/>
      <c r="F899" s="96"/>
      <c r="G899" s="2"/>
      <c r="H899" s="94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91"/>
      <c r="C900" s="93"/>
      <c r="D900" s="93"/>
      <c r="E900" s="3"/>
      <c r="F900" s="96"/>
      <c r="G900" s="2"/>
      <c r="H900" s="94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91"/>
      <c r="C901" s="93"/>
      <c r="D901" s="93"/>
      <c r="E901" s="3"/>
      <c r="F901" s="96"/>
      <c r="G901" s="2"/>
      <c r="H901" s="94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91"/>
      <c r="C902" s="93"/>
      <c r="D902" s="93"/>
      <c r="E902" s="3"/>
      <c r="F902" s="96"/>
      <c r="G902" s="2"/>
      <c r="H902" s="94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91"/>
      <c r="C903" s="93"/>
      <c r="D903" s="93"/>
      <c r="E903" s="3"/>
      <c r="F903" s="96"/>
      <c r="G903" s="2"/>
      <c r="H903" s="94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91"/>
      <c r="C904" s="93"/>
      <c r="D904" s="93"/>
      <c r="E904" s="3"/>
      <c r="F904" s="96"/>
      <c r="G904" s="2"/>
      <c r="H904" s="94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91"/>
      <c r="C905" s="93"/>
      <c r="D905" s="93"/>
      <c r="E905" s="3"/>
      <c r="F905" s="96"/>
      <c r="G905" s="2"/>
      <c r="H905" s="94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91"/>
      <c r="C906" s="93"/>
      <c r="D906" s="93"/>
      <c r="E906" s="3"/>
      <c r="F906" s="96"/>
      <c r="G906" s="2"/>
      <c r="H906" s="94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91"/>
      <c r="C907" s="93"/>
      <c r="D907" s="93"/>
      <c r="E907" s="3"/>
      <c r="F907" s="96"/>
      <c r="G907" s="2"/>
      <c r="H907" s="94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91"/>
      <c r="C908" s="93"/>
      <c r="D908" s="93"/>
      <c r="E908" s="3"/>
      <c r="F908" s="96"/>
      <c r="G908" s="2"/>
      <c r="H908" s="94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91"/>
      <c r="C909" s="93"/>
      <c r="D909" s="93"/>
      <c r="E909" s="3"/>
      <c r="F909" s="96"/>
      <c r="G909" s="2"/>
      <c r="H909" s="94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91"/>
      <c r="C910" s="93"/>
      <c r="D910" s="93"/>
      <c r="E910" s="3"/>
      <c r="F910" s="96"/>
      <c r="G910" s="2"/>
      <c r="H910" s="94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91"/>
      <c r="C911" s="93"/>
      <c r="D911" s="93"/>
      <c r="E911" s="3"/>
      <c r="F911" s="96"/>
      <c r="G911" s="2"/>
      <c r="H911" s="94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91"/>
      <c r="C912" s="93"/>
      <c r="D912" s="93"/>
      <c r="E912" s="3"/>
      <c r="F912" s="96"/>
      <c r="G912" s="2"/>
      <c r="H912" s="94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91"/>
      <c r="C913" s="93"/>
      <c r="D913" s="93"/>
      <c r="E913" s="3"/>
      <c r="F913" s="96"/>
      <c r="G913" s="2"/>
      <c r="H913" s="94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91"/>
      <c r="C914" s="93"/>
      <c r="D914" s="93"/>
      <c r="E914" s="3"/>
      <c r="F914" s="96"/>
      <c r="G914" s="2"/>
      <c r="H914" s="94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91"/>
      <c r="C915" s="93"/>
      <c r="D915" s="93"/>
      <c r="E915" s="3"/>
      <c r="F915" s="96"/>
      <c r="G915" s="2"/>
      <c r="H915" s="94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91"/>
      <c r="C916" s="93"/>
      <c r="D916" s="93"/>
      <c r="E916" s="3"/>
      <c r="F916" s="96"/>
      <c r="G916" s="2"/>
      <c r="H916" s="94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91"/>
      <c r="C917" s="93"/>
      <c r="D917" s="93"/>
      <c r="E917" s="3"/>
      <c r="F917" s="96"/>
      <c r="G917" s="2"/>
      <c r="H917" s="94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91"/>
      <c r="C918" s="93"/>
      <c r="D918" s="93"/>
      <c r="E918" s="3"/>
      <c r="F918" s="96"/>
      <c r="G918" s="2"/>
      <c r="H918" s="94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91"/>
      <c r="C919" s="93"/>
      <c r="D919" s="93"/>
      <c r="E919" s="3"/>
      <c r="F919" s="96"/>
      <c r="G919" s="2"/>
      <c r="H919" s="94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91"/>
      <c r="C920" s="93"/>
      <c r="D920" s="93"/>
      <c r="E920" s="3"/>
      <c r="F920" s="96"/>
      <c r="G920" s="2"/>
      <c r="H920" s="94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91"/>
      <c r="C921" s="93"/>
      <c r="D921" s="93"/>
      <c r="E921" s="3"/>
      <c r="F921" s="96"/>
      <c r="G921" s="2"/>
      <c r="H921" s="94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91"/>
      <c r="C922" s="93"/>
      <c r="D922" s="93"/>
      <c r="E922" s="3"/>
      <c r="F922" s="96"/>
      <c r="G922" s="2"/>
      <c r="H922" s="94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91"/>
      <c r="C923" s="93"/>
      <c r="D923" s="93"/>
      <c r="E923" s="3"/>
      <c r="F923" s="96"/>
      <c r="G923" s="2"/>
      <c r="H923" s="94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91"/>
      <c r="C924" s="93"/>
      <c r="D924" s="93"/>
      <c r="E924" s="3"/>
      <c r="F924" s="96"/>
      <c r="G924" s="2"/>
      <c r="H924" s="94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91"/>
      <c r="C925" s="93"/>
      <c r="D925" s="93"/>
      <c r="E925" s="3"/>
      <c r="F925" s="96"/>
      <c r="G925" s="2"/>
      <c r="H925" s="94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91"/>
      <c r="C926" s="93"/>
      <c r="D926" s="93"/>
      <c r="E926" s="3"/>
      <c r="F926" s="96"/>
      <c r="G926" s="2"/>
      <c r="H926" s="94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91"/>
      <c r="C927" s="93"/>
      <c r="D927" s="93"/>
      <c r="E927" s="3"/>
      <c r="F927" s="96"/>
      <c r="G927" s="2"/>
      <c r="H927" s="94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91"/>
      <c r="C928" s="93"/>
      <c r="D928" s="93"/>
      <c r="E928" s="3"/>
      <c r="F928" s="96"/>
      <c r="G928" s="2"/>
      <c r="H928" s="94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91"/>
      <c r="C929" s="93"/>
      <c r="D929" s="93"/>
      <c r="E929" s="3"/>
      <c r="F929" s="96"/>
      <c r="G929" s="2"/>
      <c r="H929" s="94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91"/>
      <c r="C930" s="93"/>
      <c r="D930" s="93"/>
      <c r="E930" s="3"/>
      <c r="F930" s="96"/>
      <c r="G930" s="2"/>
      <c r="H930" s="94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91"/>
      <c r="C931" s="93"/>
      <c r="D931" s="93"/>
      <c r="E931" s="3"/>
      <c r="F931" s="96"/>
      <c r="G931" s="2"/>
      <c r="H931" s="94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91"/>
      <c r="C932" s="93"/>
      <c r="D932" s="93"/>
      <c r="E932" s="3"/>
      <c r="F932" s="96"/>
      <c r="G932" s="2"/>
      <c r="H932" s="94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91"/>
      <c r="C933" s="93"/>
      <c r="D933" s="93"/>
      <c r="E933" s="3"/>
      <c r="F933" s="96"/>
      <c r="G933" s="2"/>
      <c r="H933" s="94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91"/>
      <c r="C934" s="93"/>
      <c r="D934" s="93"/>
      <c r="E934" s="3"/>
      <c r="F934" s="96"/>
      <c r="G934" s="2"/>
      <c r="H934" s="94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91"/>
      <c r="C935" s="93"/>
      <c r="D935" s="93"/>
      <c r="E935" s="3"/>
      <c r="F935" s="96"/>
      <c r="G935" s="2"/>
      <c r="H935" s="94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91"/>
      <c r="C936" s="93"/>
      <c r="D936" s="93"/>
      <c r="E936" s="3"/>
      <c r="F936" s="96"/>
      <c r="G936" s="2"/>
      <c r="H936" s="94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91"/>
      <c r="C937" s="93"/>
      <c r="D937" s="93"/>
      <c r="E937" s="3"/>
      <c r="F937" s="96"/>
      <c r="G937" s="2"/>
      <c r="H937" s="94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91"/>
      <c r="C938" s="93"/>
      <c r="D938" s="93"/>
      <c r="E938" s="3"/>
      <c r="F938" s="96"/>
      <c r="G938" s="2"/>
      <c r="H938" s="94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91"/>
      <c r="C939" s="93"/>
      <c r="D939" s="93"/>
      <c r="E939" s="3"/>
      <c r="F939" s="96"/>
      <c r="G939" s="2"/>
      <c r="H939" s="94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91"/>
      <c r="C940" s="93"/>
      <c r="D940" s="93"/>
      <c r="E940" s="3"/>
      <c r="F940" s="96"/>
      <c r="G940" s="2"/>
      <c r="H940" s="94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91"/>
      <c r="C941" s="93"/>
      <c r="D941" s="93"/>
      <c r="E941" s="3"/>
      <c r="F941" s="96"/>
      <c r="G941" s="2"/>
      <c r="H941" s="94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91"/>
      <c r="C942" s="93"/>
      <c r="D942" s="93"/>
      <c r="E942" s="3"/>
      <c r="F942" s="96"/>
      <c r="G942" s="2"/>
      <c r="H942" s="94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91"/>
      <c r="C943" s="93"/>
      <c r="D943" s="93"/>
      <c r="E943" s="3"/>
      <c r="F943" s="96"/>
      <c r="G943" s="2"/>
      <c r="H943" s="94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91"/>
      <c r="C944" s="93"/>
      <c r="D944" s="93"/>
      <c r="E944" s="3"/>
      <c r="F944" s="96"/>
      <c r="G944" s="2"/>
      <c r="H944" s="94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91"/>
      <c r="C945" s="93"/>
      <c r="D945" s="93"/>
      <c r="E945" s="3"/>
      <c r="F945" s="96"/>
      <c r="G945" s="2"/>
      <c r="H945" s="94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91"/>
      <c r="C946" s="93"/>
      <c r="D946" s="93"/>
      <c r="E946" s="3"/>
      <c r="F946" s="96"/>
      <c r="G946" s="2"/>
      <c r="H946" s="94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91"/>
      <c r="C947" s="93"/>
      <c r="D947" s="93"/>
      <c r="E947" s="3"/>
      <c r="F947" s="96"/>
      <c r="G947" s="2"/>
      <c r="H947" s="94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91"/>
      <c r="C948" s="93"/>
      <c r="D948" s="93"/>
      <c r="E948" s="3"/>
      <c r="F948" s="96"/>
      <c r="G948" s="2"/>
      <c r="H948" s="94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91"/>
      <c r="C949" s="93"/>
      <c r="D949" s="93"/>
      <c r="E949" s="3"/>
      <c r="F949" s="96"/>
      <c r="G949" s="2"/>
      <c r="H949" s="94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91"/>
      <c r="C950" s="93"/>
      <c r="D950" s="93"/>
      <c r="E950" s="3"/>
      <c r="F950" s="96"/>
      <c r="G950" s="2"/>
      <c r="H950" s="94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91"/>
      <c r="C951" s="93"/>
      <c r="D951" s="93"/>
      <c r="E951" s="3"/>
      <c r="F951" s="96"/>
      <c r="G951" s="2"/>
      <c r="H951" s="94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91"/>
      <c r="C952" s="93"/>
      <c r="D952" s="93"/>
      <c r="E952" s="3"/>
      <c r="F952" s="96"/>
      <c r="G952" s="2"/>
      <c r="H952" s="94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91"/>
      <c r="C953" s="93"/>
      <c r="D953" s="93"/>
      <c r="E953" s="3"/>
      <c r="F953" s="96"/>
      <c r="G953" s="2"/>
      <c r="H953" s="94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91"/>
      <c r="C954" s="93"/>
      <c r="D954" s="93"/>
      <c r="E954" s="3"/>
      <c r="F954" s="96"/>
      <c r="G954" s="2"/>
      <c r="H954" s="94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91"/>
      <c r="C955" s="93"/>
      <c r="D955" s="93"/>
      <c r="E955" s="3"/>
      <c r="F955" s="96"/>
      <c r="G955" s="2"/>
      <c r="H955" s="94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91"/>
      <c r="C956" s="93"/>
      <c r="D956" s="93"/>
      <c r="E956" s="3"/>
      <c r="F956" s="96"/>
      <c r="G956" s="2"/>
      <c r="H956" s="94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91"/>
      <c r="C957" s="93"/>
      <c r="D957" s="93"/>
      <c r="E957" s="3"/>
      <c r="F957" s="96"/>
      <c r="G957" s="2"/>
      <c r="H957" s="94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91"/>
      <c r="C958" s="93"/>
      <c r="D958" s="93"/>
      <c r="E958" s="3"/>
      <c r="F958" s="96"/>
      <c r="G958" s="2"/>
      <c r="H958" s="94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91"/>
      <c r="C959" s="93"/>
      <c r="D959" s="93"/>
      <c r="E959" s="3"/>
      <c r="F959" s="96"/>
      <c r="G959" s="2"/>
      <c r="H959" s="94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91"/>
      <c r="C960" s="93"/>
      <c r="D960" s="93"/>
      <c r="E960" s="3"/>
      <c r="F960" s="96"/>
      <c r="G960" s="2"/>
      <c r="H960" s="94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91"/>
      <c r="C961" s="93"/>
      <c r="D961" s="93"/>
      <c r="E961" s="3"/>
      <c r="F961" s="96"/>
      <c r="G961" s="2"/>
      <c r="H961" s="94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91"/>
      <c r="C962" s="93"/>
      <c r="D962" s="93"/>
      <c r="E962" s="3"/>
      <c r="F962" s="96"/>
      <c r="G962" s="2"/>
      <c r="H962" s="94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91"/>
      <c r="C963" s="93"/>
      <c r="D963" s="93"/>
      <c r="E963" s="3"/>
      <c r="F963" s="96"/>
      <c r="G963" s="2"/>
      <c r="H963" s="94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91"/>
      <c r="C964" s="93"/>
      <c r="D964" s="93"/>
      <c r="E964" s="3"/>
      <c r="F964" s="96"/>
      <c r="G964" s="2"/>
      <c r="H964" s="94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91"/>
      <c r="C965" s="93"/>
      <c r="D965" s="93"/>
      <c r="E965" s="3"/>
      <c r="F965" s="96"/>
      <c r="G965" s="2"/>
      <c r="H965" s="94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91"/>
      <c r="C966" s="93"/>
      <c r="D966" s="93"/>
      <c r="E966" s="3"/>
      <c r="F966" s="96"/>
      <c r="G966" s="2"/>
      <c r="H966" s="94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91"/>
      <c r="C967" s="93"/>
      <c r="D967" s="93"/>
      <c r="E967" s="3"/>
      <c r="F967" s="96"/>
      <c r="G967" s="2"/>
      <c r="H967" s="94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91"/>
      <c r="C968" s="93"/>
      <c r="D968" s="93"/>
      <c r="E968" s="3"/>
      <c r="F968" s="96"/>
      <c r="G968" s="2"/>
      <c r="H968" s="94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91"/>
      <c r="C969" s="93"/>
      <c r="D969" s="93"/>
      <c r="E969" s="3"/>
      <c r="F969" s="96"/>
      <c r="G969" s="2"/>
      <c r="H969" s="94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91"/>
      <c r="C970" s="93"/>
      <c r="D970" s="93"/>
      <c r="E970" s="3"/>
      <c r="F970" s="96"/>
      <c r="G970" s="2"/>
      <c r="H970" s="94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91"/>
      <c r="C971" s="93"/>
      <c r="D971" s="93"/>
      <c r="E971" s="3"/>
      <c r="F971" s="96"/>
      <c r="G971" s="2"/>
      <c r="H971" s="94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91"/>
      <c r="C972" s="93"/>
      <c r="D972" s="93"/>
      <c r="E972" s="3"/>
      <c r="F972" s="96"/>
      <c r="G972" s="2"/>
      <c r="H972" s="94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91"/>
      <c r="C973" s="93"/>
      <c r="D973" s="93"/>
      <c r="E973" s="3"/>
      <c r="F973" s="96"/>
      <c r="G973" s="2"/>
      <c r="H973" s="94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91"/>
      <c r="C974" s="93"/>
      <c r="D974" s="93"/>
      <c r="E974" s="3"/>
      <c r="F974" s="96"/>
      <c r="G974" s="2"/>
      <c r="H974" s="94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91"/>
      <c r="C975" s="93"/>
      <c r="D975" s="93"/>
      <c r="E975" s="3"/>
      <c r="F975" s="96"/>
      <c r="G975" s="2"/>
      <c r="H975" s="94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91"/>
      <c r="C976" s="93"/>
      <c r="D976" s="93"/>
      <c r="E976" s="3"/>
      <c r="F976" s="96"/>
      <c r="G976" s="2"/>
      <c r="H976" s="94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91"/>
      <c r="C977" s="93"/>
      <c r="D977" s="93"/>
      <c r="E977" s="3"/>
      <c r="F977" s="96"/>
      <c r="G977" s="2"/>
      <c r="H977" s="94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91"/>
      <c r="C978" s="93"/>
      <c r="D978" s="93"/>
      <c r="E978" s="3"/>
      <c r="F978" s="96"/>
      <c r="G978" s="2"/>
      <c r="H978" s="94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91"/>
      <c r="C979" s="93"/>
      <c r="D979" s="93"/>
      <c r="E979" s="3"/>
      <c r="F979" s="96"/>
      <c r="G979" s="2"/>
      <c r="H979" s="94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91"/>
      <c r="C980" s="93"/>
      <c r="D980" s="93"/>
      <c r="E980" s="3"/>
      <c r="F980" s="96"/>
      <c r="G980" s="2"/>
      <c r="H980" s="94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91"/>
      <c r="C981" s="93"/>
      <c r="D981" s="93"/>
      <c r="E981" s="3"/>
      <c r="F981" s="96"/>
      <c r="G981" s="2"/>
      <c r="H981" s="94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91"/>
      <c r="C982" s="93"/>
      <c r="D982" s="93"/>
      <c r="E982" s="3"/>
      <c r="F982" s="96"/>
      <c r="G982" s="2"/>
      <c r="H982" s="94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91"/>
      <c r="C983" s="93"/>
      <c r="D983" s="93"/>
      <c r="E983" s="3"/>
      <c r="F983" s="96"/>
      <c r="G983" s="2"/>
      <c r="H983" s="94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91"/>
      <c r="C984" s="93"/>
      <c r="D984" s="93"/>
      <c r="E984" s="3"/>
      <c r="F984" s="96"/>
      <c r="G984" s="2"/>
      <c r="H984" s="94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91"/>
      <c r="C985" s="93"/>
      <c r="D985" s="93"/>
      <c r="E985" s="3"/>
      <c r="F985" s="96"/>
      <c r="G985" s="2"/>
      <c r="H985" s="94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91"/>
      <c r="C986" s="93"/>
      <c r="D986" s="93"/>
      <c r="E986" s="3"/>
      <c r="F986" s="96"/>
      <c r="G986" s="2"/>
      <c r="H986" s="94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91"/>
      <c r="C987" s="93"/>
      <c r="D987" s="93"/>
      <c r="E987" s="3"/>
      <c r="F987" s="96"/>
      <c r="G987" s="2"/>
      <c r="H987" s="94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91"/>
      <c r="C988" s="93"/>
      <c r="D988" s="93"/>
      <c r="E988" s="3"/>
      <c r="F988" s="96"/>
      <c r="G988" s="2"/>
      <c r="H988" s="94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91"/>
      <c r="C989" s="93"/>
      <c r="D989" s="93"/>
      <c r="E989" s="3"/>
      <c r="F989" s="96"/>
      <c r="G989" s="2"/>
      <c r="H989" s="94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91"/>
      <c r="C990" s="93"/>
      <c r="D990" s="93"/>
      <c r="E990" s="3"/>
      <c r="F990" s="96"/>
      <c r="G990" s="2"/>
      <c r="H990" s="94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91"/>
      <c r="C991" s="93"/>
      <c r="D991" s="93"/>
      <c r="E991" s="3"/>
      <c r="F991" s="96"/>
      <c r="G991" s="2"/>
      <c r="H991" s="94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91"/>
      <c r="C992" s="93"/>
      <c r="D992" s="93"/>
      <c r="E992" s="3"/>
      <c r="F992" s="96"/>
      <c r="G992" s="2"/>
      <c r="H992" s="94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91"/>
      <c r="C993" s="93"/>
      <c r="D993" s="93"/>
      <c r="E993" s="3"/>
      <c r="F993" s="96"/>
      <c r="G993" s="2"/>
      <c r="H993" s="94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91"/>
      <c r="C994" s="93"/>
      <c r="D994" s="93"/>
      <c r="E994" s="3"/>
      <c r="F994" s="96"/>
      <c r="G994" s="2"/>
      <c r="H994" s="94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91"/>
      <c r="C995" s="93"/>
      <c r="D995" s="93"/>
      <c r="E995" s="3"/>
      <c r="F995" s="96"/>
      <c r="G995" s="2"/>
      <c r="H995" s="94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91"/>
      <c r="C996" s="93"/>
      <c r="D996" s="93"/>
      <c r="E996" s="3"/>
      <c r="F996" s="96"/>
      <c r="G996" s="2"/>
      <c r="H996" s="94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91"/>
      <c r="C997" s="93"/>
      <c r="D997" s="93"/>
      <c r="E997" s="3"/>
      <c r="F997" s="96"/>
      <c r="G997" s="2"/>
      <c r="H997" s="94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91"/>
      <c r="C998" s="93"/>
      <c r="D998" s="93"/>
      <c r="E998" s="3"/>
      <c r="F998" s="96"/>
      <c r="G998" s="2"/>
      <c r="H998" s="94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91"/>
      <c r="C999" s="93"/>
      <c r="D999" s="93"/>
      <c r="E999" s="3"/>
      <c r="F999" s="96"/>
      <c r="G999" s="2"/>
      <c r="H999" s="94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91"/>
      <c r="C1000" s="93"/>
      <c r="D1000" s="93"/>
      <c r="E1000" s="3"/>
      <c r="F1000" s="96"/>
      <c r="G1000" s="2"/>
      <c r="H1000" s="94"/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:H7"/>
    <mergeCell ref="B23:H23"/>
    <mergeCell ref="B30:H30"/>
    <mergeCell ref="B38:H38"/>
    <mergeCell ref="B47:H47"/>
    <mergeCell ref="B52:H52"/>
    <mergeCell ref="B57:H57"/>
    <mergeCell ref="B100:H100"/>
    <mergeCell ref="B109:H109"/>
    <mergeCell ref="B116:H116"/>
    <mergeCell ref="B121:H121"/>
    <mergeCell ref="B137:H137"/>
    <mergeCell ref="B144:H144"/>
    <mergeCell ref="B61:H61"/>
    <mergeCell ref="B66:H66"/>
    <mergeCell ref="B70:H70"/>
    <mergeCell ref="B79:H79"/>
    <mergeCell ref="B84:H84"/>
    <mergeCell ref="B92:H92"/>
    <mergeCell ref="B96:H96"/>
  </mergeCells>
  <printOptions/>
  <pageMargins bottom="0.75" footer="0.0" header="0.0" left="0.7" right="0.7" top="0.75"/>
  <pageSetup orientation="landscape"/>
  <rowBreaks count="3" manualBreakCount="3">
    <brk id="136" man="1"/>
    <brk id="91" man="1"/>
    <brk id="4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75"/>
    <col customWidth="1" min="2" max="2" width="93.38"/>
    <col customWidth="1" min="3" max="4" width="11.38"/>
    <col customWidth="1" min="5" max="5" width="9.25"/>
    <col customWidth="1" min="6" max="26" width="9.13"/>
  </cols>
  <sheetData>
    <row r="1">
      <c r="A1" s="112" t="s">
        <v>165</v>
      </c>
      <c r="B1" s="113" t="s">
        <v>166</v>
      </c>
      <c r="C1" s="114" t="s">
        <v>167</v>
      </c>
      <c r="D1" s="114" t="s">
        <v>168</v>
      </c>
      <c r="E1" s="115" t="s">
        <v>169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>
      <c r="A2" s="117">
        <v>17790.0</v>
      </c>
      <c r="B2" s="118" t="s">
        <v>170</v>
      </c>
      <c r="C2" s="119">
        <v>760.49</v>
      </c>
      <c r="D2" s="119">
        <v>532.34</v>
      </c>
      <c r="E2" s="120">
        <v>15.0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17">
        <v>20100.0</v>
      </c>
      <c r="B3" s="118" t="s">
        <v>171</v>
      </c>
      <c r="C3" s="119">
        <v>78.19</v>
      </c>
      <c r="D3" s="119">
        <v>54.74</v>
      </c>
      <c r="E3" s="120">
        <v>6.0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17">
        <v>20200.0</v>
      </c>
      <c r="B4" s="118" t="s">
        <v>172</v>
      </c>
      <c r="C4" s="119">
        <v>5.94</v>
      </c>
      <c r="D4" s="119">
        <v>4.16</v>
      </c>
      <c r="E4" s="120">
        <v>0.03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17">
        <v>50100.0</v>
      </c>
      <c r="B5" s="118" t="s">
        <v>173</v>
      </c>
      <c r="C5" s="119">
        <v>6.28</v>
      </c>
      <c r="D5" s="119">
        <v>4.39</v>
      </c>
      <c r="E5" s="120">
        <v>0.08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17">
        <v>50110.0</v>
      </c>
      <c r="B6" s="118" t="s">
        <v>174</v>
      </c>
      <c r="C6" s="119">
        <v>7.57</v>
      </c>
      <c r="D6" s="119">
        <v>5.3</v>
      </c>
      <c r="E6" s="120">
        <v>0.1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17">
        <v>50120.0</v>
      </c>
      <c r="B7" s="118" t="s">
        <v>175</v>
      </c>
      <c r="C7" s="119">
        <v>6.94</v>
      </c>
      <c r="D7" s="119">
        <v>4.86</v>
      </c>
      <c r="E7" s="120">
        <v>0.19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17" t="s">
        <v>176</v>
      </c>
      <c r="B8" s="118" t="s">
        <v>177</v>
      </c>
      <c r="C8" s="119">
        <v>2.99</v>
      </c>
      <c r="D8" s="119">
        <v>2.1</v>
      </c>
      <c r="E8" s="120">
        <v>0.0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21">
        <v>50125.0</v>
      </c>
      <c r="B9" s="122" t="s">
        <v>178</v>
      </c>
      <c r="C9" s="119">
        <v>2.99</v>
      </c>
      <c r="D9" s="119">
        <v>2.1</v>
      </c>
      <c r="E9" s="115">
        <v>0.03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21">
        <v>50130.0</v>
      </c>
      <c r="B10" s="122" t="s">
        <v>179</v>
      </c>
      <c r="C10" s="119">
        <v>3.27</v>
      </c>
      <c r="D10" s="119">
        <v>2.29</v>
      </c>
      <c r="E10" s="115">
        <v>0.08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21">
        <v>50131.0</v>
      </c>
      <c r="B11" s="122" t="s">
        <v>180</v>
      </c>
      <c r="C11" s="119">
        <v>7.74</v>
      </c>
      <c r="D11" s="119">
        <v>5.42</v>
      </c>
      <c r="E11" s="115">
        <v>0.21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17">
        <v>50132.0</v>
      </c>
      <c r="B12" s="118" t="s">
        <v>181</v>
      </c>
      <c r="C12" s="119">
        <v>47.65</v>
      </c>
      <c r="D12" s="119">
        <v>33.36</v>
      </c>
      <c r="E12" s="120">
        <v>0.344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21">
        <v>50134.0</v>
      </c>
      <c r="B13" s="122" t="s">
        <v>182</v>
      </c>
      <c r="C13" s="119">
        <v>2.64</v>
      </c>
      <c r="D13" s="119">
        <v>1.85</v>
      </c>
      <c r="E13" s="115">
        <v>0.02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21">
        <v>50135.0</v>
      </c>
      <c r="B14" s="122" t="s">
        <v>183</v>
      </c>
      <c r="C14" s="119">
        <v>2.19</v>
      </c>
      <c r="D14" s="119">
        <v>1.54</v>
      </c>
      <c r="E14" s="115">
        <v>0.03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21">
        <v>50136.0</v>
      </c>
      <c r="B15" s="122" t="s">
        <v>184</v>
      </c>
      <c r="C15" s="119">
        <v>5.26</v>
      </c>
      <c r="D15" s="119">
        <v>3.68</v>
      </c>
      <c r="E15" s="115">
        <v>0.06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12">
        <v>50137.0</v>
      </c>
      <c r="B16" s="113" t="s">
        <v>185</v>
      </c>
      <c r="C16" s="119">
        <v>10.99</v>
      </c>
      <c r="D16" s="119">
        <v>7.7</v>
      </c>
      <c r="E16" s="123">
        <v>0.113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12">
        <v>50138.0</v>
      </c>
      <c r="B17" s="113" t="s">
        <v>186</v>
      </c>
      <c r="C17" s="119">
        <v>31.85</v>
      </c>
      <c r="D17" s="119">
        <v>22.3</v>
      </c>
      <c r="E17" s="120">
        <v>0.269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12">
        <v>50200.0</v>
      </c>
      <c r="B18" s="113" t="s">
        <v>187</v>
      </c>
      <c r="C18" s="119">
        <v>7.32</v>
      </c>
      <c r="D18" s="119">
        <v>5.13</v>
      </c>
      <c r="E18" s="120">
        <v>0.07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12">
        <v>50300.0</v>
      </c>
      <c r="B19" s="113" t="s">
        <v>188</v>
      </c>
      <c r="C19" s="119">
        <v>5.57</v>
      </c>
      <c r="D19" s="119">
        <v>3.9</v>
      </c>
      <c r="E19" s="120">
        <v>0.05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12">
        <v>50400.0</v>
      </c>
      <c r="B20" s="113" t="s">
        <v>189</v>
      </c>
      <c r="C20" s="119">
        <v>8.48</v>
      </c>
      <c r="D20" s="119">
        <v>5.93</v>
      </c>
      <c r="E20" s="120">
        <v>0.1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12">
        <v>50500.0</v>
      </c>
      <c r="B21" s="113" t="s">
        <v>190</v>
      </c>
      <c r="C21" s="119">
        <v>5.57</v>
      </c>
      <c r="D21" s="119">
        <v>3.9</v>
      </c>
      <c r="E21" s="123">
        <v>0.05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12">
        <v>50604.0</v>
      </c>
      <c r="B22" s="113" t="s">
        <v>191</v>
      </c>
      <c r="C22" s="119">
        <v>9.97</v>
      </c>
      <c r="D22" s="119">
        <v>6.98</v>
      </c>
      <c r="E22" s="120">
        <v>0.16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12">
        <v>50605.0</v>
      </c>
      <c r="B23" s="113" t="s">
        <v>192</v>
      </c>
      <c r="C23" s="119">
        <v>31.97</v>
      </c>
      <c r="D23" s="119">
        <v>22.38</v>
      </c>
      <c r="E23" s="123">
        <v>0.31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12">
        <v>50606.0</v>
      </c>
      <c r="B24" s="113" t="s">
        <v>193</v>
      </c>
      <c r="C24" s="119">
        <v>30.97</v>
      </c>
      <c r="D24" s="119">
        <v>21.68</v>
      </c>
      <c r="E24" s="120">
        <v>0.35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12">
        <v>50607.0</v>
      </c>
      <c r="B25" s="113" t="s">
        <v>194</v>
      </c>
      <c r="C25" s="119">
        <v>19.97</v>
      </c>
      <c r="D25" s="119">
        <v>13.98</v>
      </c>
      <c r="E25" s="123">
        <v>0.24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12">
        <v>50609.0</v>
      </c>
      <c r="B26" s="113" t="s">
        <v>195</v>
      </c>
      <c r="C26" s="119">
        <v>3.19</v>
      </c>
      <c r="D26" s="119">
        <v>2.23</v>
      </c>
      <c r="E26" s="120">
        <v>0.06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12">
        <v>50610.0</v>
      </c>
      <c r="B27" s="113" t="s">
        <v>196</v>
      </c>
      <c r="C27" s="119">
        <v>2.34</v>
      </c>
      <c r="D27" s="119">
        <v>1.64</v>
      </c>
      <c r="E27" s="120">
        <v>0.04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12">
        <v>50611.0</v>
      </c>
      <c r="B28" s="113" t="s">
        <v>197</v>
      </c>
      <c r="C28" s="119">
        <v>5.49</v>
      </c>
      <c r="D28" s="119">
        <v>3.84</v>
      </c>
      <c r="E28" s="120">
        <v>0.1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12">
        <v>50612.0</v>
      </c>
      <c r="B29" s="113" t="s">
        <v>198</v>
      </c>
      <c r="C29" s="119">
        <v>6.97</v>
      </c>
      <c r="D29" s="119">
        <v>4.88</v>
      </c>
      <c r="E29" s="120">
        <v>0.11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12">
        <v>50613.0</v>
      </c>
      <c r="B30" s="113" t="s">
        <v>199</v>
      </c>
      <c r="C30" s="119">
        <v>8.97</v>
      </c>
      <c r="D30" s="119">
        <v>6.28</v>
      </c>
      <c r="E30" s="120">
        <v>0.16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12">
        <v>50614.0</v>
      </c>
      <c r="B31" s="113" t="s">
        <v>200</v>
      </c>
      <c r="C31" s="119">
        <v>12.97</v>
      </c>
      <c r="D31" s="119">
        <v>9.08</v>
      </c>
      <c r="E31" s="120">
        <v>0.21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12">
        <v>50615.0</v>
      </c>
      <c r="B32" s="113" t="s">
        <v>201</v>
      </c>
      <c r="C32" s="119">
        <v>3.39</v>
      </c>
      <c r="D32" s="119">
        <v>2.37</v>
      </c>
      <c r="E32" s="120">
        <v>0.07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12">
        <v>50616.0</v>
      </c>
      <c r="B33" s="113" t="s">
        <v>202</v>
      </c>
      <c r="C33" s="119">
        <v>5.97</v>
      </c>
      <c r="D33" s="119">
        <v>4.18</v>
      </c>
      <c r="E33" s="120">
        <v>0.11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12">
        <v>50617.0</v>
      </c>
      <c r="B34" s="113" t="s">
        <v>203</v>
      </c>
      <c r="C34" s="119">
        <v>13.97</v>
      </c>
      <c r="D34" s="119">
        <v>9.78</v>
      </c>
      <c r="E34" s="120">
        <v>0.23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12">
        <v>50618.0</v>
      </c>
      <c r="B35" s="113" t="s">
        <v>204</v>
      </c>
      <c r="C35" s="119">
        <v>6.49</v>
      </c>
      <c r="D35" s="119">
        <v>4.55</v>
      </c>
      <c r="E35" s="120">
        <v>0.11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12">
        <v>50619.0</v>
      </c>
      <c r="B36" s="113" t="s">
        <v>205</v>
      </c>
      <c r="C36" s="119">
        <v>13.99</v>
      </c>
      <c r="D36" s="119">
        <v>9.79</v>
      </c>
      <c r="E36" s="120">
        <v>0.25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12">
        <v>50620.0</v>
      </c>
      <c r="B37" s="113" t="s">
        <v>206</v>
      </c>
      <c r="C37" s="119">
        <v>10.07</v>
      </c>
      <c r="D37" s="119">
        <v>7.05</v>
      </c>
      <c r="E37" s="123">
        <v>0.15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12">
        <v>50621.0</v>
      </c>
      <c r="B38" s="113" t="s">
        <v>207</v>
      </c>
      <c r="C38" s="119">
        <v>21.97</v>
      </c>
      <c r="D38" s="119">
        <v>15.38</v>
      </c>
      <c r="E38" s="123">
        <v>0.43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12">
        <v>50622.0</v>
      </c>
      <c r="B39" s="113" t="s">
        <v>208</v>
      </c>
      <c r="C39" s="119">
        <v>20.47</v>
      </c>
      <c r="D39" s="119">
        <v>14.33</v>
      </c>
      <c r="E39" s="123">
        <v>0.25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12">
        <v>50700.0</v>
      </c>
      <c r="B40" s="113" t="s">
        <v>209</v>
      </c>
      <c r="C40" s="119">
        <v>16.79</v>
      </c>
      <c r="D40" s="119">
        <v>11.75</v>
      </c>
      <c r="E40" s="123">
        <v>1.0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12">
        <v>50702.0</v>
      </c>
      <c r="B41" s="113" t="s">
        <v>210</v>
      </c>
      <c r="C41" s="119">
        <v>12.49</v>
      </c>
      <c r="D41" s="119">
        <v>8.74</v>
      </c>
      <c r="E41" s="123">
        <v>0.0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12">
        <v>50703.0</v>
      </c>
      <c r="B42" s="113" t="s">
        <v>211</v>
      </c>
      <c r="C42" s="119">
        <v>7.99</v>
      </c>
      <c r="D42" s="119">
        <v>5.59</v>
      </c>
      <c r="E42" s="120">
        <v>0.0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12">
        <v>50704.0</v>
      </c>
      <c r="B43" s="113" t="s">
        <v>212</v>
      </c>
      <c r="C43" s="119">
        <v>24.97</v>
      </c>
      <c r="D43" s="119">
        <v>17.48</v>
      </c>
      <c r="E43" s="123">
        <v>0.775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12">
        <v>50705.0</v>
      </c>
      <c r="B44" s="113" t="s">
        <v>213</v>
      </c>
      <c r="C44" s="119">
        <v>63.99</v>
      </c>
      <c r="D44" s="119">
        <v>44.79</v>
      </c>
      <c r="E44" s="123">
        <v>0.74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12">
        <v>50706.0</v>
      </c>
      <c r="B45" s="113" t="s">
        <v>214</v>
      </c>
      <c r="C45" s="119">
        <v>89.97</v>
      </c>
      <c r="D45" s="119">
        <v>62.98</v>
      </c>
      <c r="E45" s="123">
        <v>0.68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12">
        <v>50707.0</v>
      </c>
      <c r="B46" s="113" t="s">
        <v>215</v>
      </c>
      <c r="C46" s="119">
        <v>39.26</v>
      </c>
      <c r="D46" s="119">
        <v>27.48</v>
      </c>
      <c r="E46" s="120">
        <v>0.51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12">
        <v>50708.0</v>
      </c>
      <c r="B47" s="113" t="s">
        <v>216</v>
      </c>
      <c r="C47" s="119">
        <v>39.47</v>
      </c>
      <c r="D47" s="119">
        <v>27.63</v>
      </c>
      <c r="E47" s="120">
        <v>0.5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12">
        <v>50709.0</v>
      </c>
      <c r="B48" s="113" t="s">
        <v>217</v>
      </c>
      <c r="C48" s="119">
        <v>13.47</v>
      </c>
      <c r="D48" s="119">
        <v>9.43</v>
      </c>
      <c r="E48" s="120">
        <v>0.23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12">
        <v>50710.0</v>
      </c>
      <c r="B49" s="113" t="s">
        <v>218</v>
      </c>
      <c r="C49" s="119">
        <v>15.79</v>
      </c>
      <c r="D49" s="119">
        <v>11.05</v>
      </c>
      <c r="E49" s="120">
        <v>0.33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12">
        <v>50711.0</v>
      </c>
      <c r="B50" s="113" t="s">
        <v>219</v>
      </c>
      <c r="C50" s="119">
        <v>17.64</v>
      </c>
      <c r="D50" s="119">
        <v>12.35</v>
      </c>
      <c r="E50" s="120">
        <v>0.28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12">
        <v>50712.0</v>
      </c>
      <c r="B51" s="113" t="s">
        <v>220</v>
      </c>
      <c r="C51" s="119">
        <v>6.75</v>
      </c>
      <c r="D51" s="119">
        <v>4.73</v>
      </c>
      <c r="E51" s="120">
        <v>0.11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12">
        <v>50713.0</v>
      </c>
      <c r="B52" s="113" t="s">
        <v>221</v>
      </c>
      <c r="C52" s="119">
        <v>8.94</v>
      </c>
      <c r="D52" s="119">
        <v>6.26</v>
      </c>
      <c r="E52" s="120">
        <v>0.15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12">
        <v>50714.0</v>
      </c>
      <c r="B53" s="113" t="s">
        <v>222</v>
      </c>
      <c r="C53" s="119">
        <v>7.49</v>
      </c>
      <c r="D53" s="119">
        <v>5.24</v>
      </c>
      <c r="E53" s="120">
        <v>0.19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12">
        <v>50715.0</v>
      </c>
      <c r="B54" s="113" t="s">
        <v>223</v>
      </c>
      <c r="C54" s="119">
        <v>3.09</v>
      </c>
      <c r="D54" s="119">
        <v>2.17</v>
      </c>
      <c r="E54" s="120">
        <v>0.05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12">
        <v>50716.0</v>
      </c>
      <c r="B55" s="113" t="s">
        <v>224</v>
      </c>
      <c r="C55" s="119">
        <v>4.58</v>
      </c>
      <c r="D55" s="119">
        <v>3.21</v>
      </c>
      <c r="E55" s="120">
        <v>0.08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12">
        <v>50717.0</v>
      </c>
      <c r="B56" s="113" t="s">
        <v>225</v>
      </c>
      <c r="C56" s="119">
        <v>2.94</v>
      </c>
      <c r="D56" s="119">
        <v>2.06</v>
      </c>
      <c r="E56" s="120">
        <v>0.04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12">
        <v>50750.0</v>
      </c>
      <c r="B57" s="113" t="s">
        <v>226</v>
      </c>
      <c r="C57" s="119">
        <v>19.45</v>
      </c>
      <c r="D57" s="119">
        <v>13.62</v>
      </c>
      <c r="E57" s="120">
        <v>0.65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12">
        <v>50810.0</v>
      </c>
      <c r="B58" s="113" t="s">
        <v>227</v>
      </c>
      <c r="C58" s="119">
        <v>4.27</v>
      </c>
      <c r="D58" s="119">
        <v>2.99</v>
      </c>
      <c r="E58" s="120">
        <v>0.08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12">
        <v>50811.0</v>
      </c>
      <c r="B59" s="113" t="s">
        <v>228</v>
      </c>
      <c r="C59" s="119">
        <v>9.54</v>
      </c>
      <c r="D59" s="119">
        <v>6.68</v>
      </c>
      <c r="E59" s="120">
        <v>0.18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12">
        <v>50812.0</v>
      </c>
      <c r="B60" s="113" t="s">
        <v>229</v>
      </c>
      <c r="C60" s="119">
        <v>12.29</v>
      </c>
      <c r="D60" s="119">
        <v>8.61</v>
      </c>
      <c r="E60" s="120">
        <v>0.17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12">
        <v>50813.0</v>
      </c>
      <c r="B61" s="113" t="s">
        <v>230</v>
      </c>
      <c r="C61" s="119">
        <v>24.97</v>
      </c>
      <c r="D61" s="119">
        <v>17.48</v>
      </c>
      <c r="E61" s="120">
        <v>0.34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12">
        <v>50860.0</v>
      </c>
      <c r="B62" s="113" t="s">
        <v>231</v>
      </c>
      <c r="C62" s="119">
        <v>5.76</v>
      </c>
      <c r="D62" s="119">
        <v>4.03</v>
      </c>
      <c r="E62" s="120">
        <v>0.09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12">
        <v>50861.0</v>
      </c>
      <c r="B63" s="113" t="s">
        <v>232</v>
      </c>
      <c r="C63" s="119">
        <v>6.97</v>
      </c>
      <c r="D63" s="119">
        <v>4.88</v>
      </c>
      <c r="E63" s="120">
        <v>0.11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12">
        <v>50862.0</v>
      </c>
      <c r="B64" s="113" t="s">
        <v>233</v>
      </c>
      <c r="C64" s="119">
        <v>7.59</v>
      </c>
      <c r="D64" s="119">
        <v>5.31</v>
      </c>
      <c r="E64" s="120">
        <v>0.088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12">
        <v>50863.0</v>
      </c>
      <c r="B65" s="113" t="s">
        <v>234</v>
      </c>
      <c r="C65" s="119">
        <v>10.99</v>
      </c>
      <c r="D65" s="119">
        <v>7.69</v>
      </c>
      <c r="E65" s="120">
        <v>0.18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12">
        <v>50864.0</v>
      </c>
      <c r="B66" s="113" t="s">
        <v>235</v>
      </c>
      <c r="C66" s="119">
        <v>16.17</v>
      </c>
      <c r="D66" s="119">
        <v>11.32</v>
      </c>
      <c r="E66" s="120">
        <v>0.44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12">
        <v>50865.0</v>
      </c>
      <c r="B67" s="113" t="s">
        <v>236</v>
      </c>
      <c r="C67" s="119">
        <v>8.97</v>
      </c>
      <c r="D67" s="119">
        <v>6.28</v>
      </c>
      <c r="E67" s="124" t="e">
        <v>#N/A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12">
        <v>50866.0</v>
      </c>
      <c r="B68" s="113" t="s">
        <v>237</v>
      </c>
      <c r="C68" s="119">
        <v>53.14</v>
      </c>
      <c r="D68" s="119">
        <v>37.2</v>
      </c>
      <c r="E68" s="124" t="e">
        <v>#N/A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12">
        <v>50867.0</v>
      </c>
      <c r="B69" s="113" t="s">
        <v>238</v>
      </c>
      <c r="C69" s="119">
        <v>27.79</v>
      </c>
      <c r="D69" s="119">
        <v>19.45</v>
      </c>
      <c r="E69" s="124" t="e">
        <v>#N/A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12">
        <v>50868.0</v>
      </c>
      <c r="B70" s="113" t="s">
        <v>239</v>
      </c>
      <c r="C70" s="119">
        <v>34.95</v>
      </c>
      <c r="D70" s="119">
        <v>24.46</v>
      </c>
      <c r="E70" s="124" t="e">
        <v>#N/A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12">
        <v>50869.0</v>
      </c>
      <c r="B71" s="113" t="s">
        <v>240</v>
      </c>
      <c r="C71" s="119">
        <v>34.55</v>
      </c>
      <c r="D71" s="119">
        <v>24.18</v>
      </c>
      <c r="E71" s="124" t="e">
        <v>#N/A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12">
        <v>50870.0</v>
      </c>
      <c r="B72" s="113" t="s">
        <v>241</v>
      </c>
      <c r="C72" s="119">
        <v>5.07</v>
      </c>
      <c r="D72" s="119">
        <v>3.55</v>
      </c>
      <c r="E72" s="120">
        <v>0.07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12">
        <v>50871.0</v>
      </c>
      <c r="B73" s="113" t="s">
        <v>242</v>
      </c>
      <c r="C73" s="119">
        <v>10.47</v>
      </c>
      <c r="D73" s="119">
        <v>7.33</v>
      </c>
      <c r="E73" s="120">
        <v>0.12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12">
        <v>50872.0</v>
      </c>
      <c r="B74" s="113" t="s">
        <v>243</v>
      </c>
      <c r="C74" s="119">
        <v>8.95</v>
      </c>
      <c r="D74" s="119">
        <v>6.27</v>
      </c>
      <c r="E74" s="120">
        <v>0.1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12">
        <v>50873.0</v>
      </c>
      <c r="B75" s="113" t="s">
        <v>244</v>
      </c>
      <c r="C75" s="119">
        <v>17.47</v>
      </c>
      <c r="D75" s="119">
        <v>12.23</v>
      </c>
      <c r="E75" s="120">
        <v>0.15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12">
        <v>50874.0</v>
      </c>
      <c r="B76" s="113" t="s">
        <v>245</v>
      </c>
      <c r="C76" s="119">
        <v>0.0</v>
      </c>
      <c r="D76" s="119">
        <v>0.0</v>
      </c>
      <c r="E76" s="124" t="e">
        <v>#N/A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12">
        <v>50875.0</v>
      </c>
      <c r="B77" s="113" t="s">
        <v>246</v>
      </c>
      <c r="C77" s="119">
        <v>0.0</v>
      </c>
      <c r="D77" s="119">
        <v>0.0</v>
      </c>
      <c r="E77" s="124" t="e">
        <v>#N/A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12">
        <v>50876.0</v>
      </c>
      <c r="B78" s="113" t="s">
        <v>247</v>
      </c>
      <c r="C78" s="119">
        <v>0.0</v>
      </c>
      <c r="D78" s="119">
        <v>0.0</v>
      </c>
      <c r="E78" s="124" t="e">
        <v>#N/A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12">
        <v>50877.0</v>
      </c>
      <c r="B79" s="113" t="s">
        <v>248</v>
      </c>
      <c r="C79" s="119">
        <v>17.24</v>
      </c>
      <c r="D79" s="119">
        <v>12.07</v>
      </c>
      <c r="E79" s="120">
        <v>0.4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12">
        <v>50878.0</v>
      </c>
      <c r="B80" s="113" t="s">
        <v>249</v>
      </c>
      <c r="C80" s="119">
        <v>26.84</v>
      </c>
      <c r="D80" s="119">
        <v>18.79</v>
      </c>
      <c r="E80" s="120">
        <v>0.71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12">
        <v>50879.0</v>
      </c>
      <c r="B81" s="113" t="s">
        <v>250</v>
      </c>
      <c r="C81" s="119">
        <v>28.55</v>
      </c>
      <c r="D81" s="119">
        <v>19.98</v>
      </c>
      <c r="E81" s="120">
        <v>0.79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12">
        <v>50880.0</v>
      </c>
      <c r="B82" s="113" t="s">
        <v>251</v>
      </c>
      <c r="C82" s="119">
        <v>37.97</v>
      </c>
      <c r="D82" s="119">
        <v>26.58</v>
      </c>
      <c r="E82" s="120">
        <v>1.27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12">
        <v>50883.0</v>
      </c>
      <c r="B83" s="113" t="s">
        <v>252</v>
      </c>
      <c r="C83" s="119">
        <v>82.78</v>
      </c>
      <c r="D83" s="119">
        <v>57.94</v>
      </c>
      <c r="E83" s="120">
        <v>2.22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12">
        <v>50885.0</v>
      </c>
      <c r="B84" s="113" t="s">
        <v>253</v>
      </c>
      <c r="C84" s="119">
        <v>158.5</v>
      </c>
      <c r="D84" s="119">
        <v>110.95</v>
      </c>
      <c r="E84" s="123">
        <v>3.33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12">
        <v>50910.0</v>
      </c>
      <c r="B85" s="113" t="s">
        <v>254</v>
      </c>
      <c r="C85" s="119">
        <v>8.97</v>
      </c>
      <c r="D85" s="119">
        <v>6.28</v>
      </c>
      <c r="E85" s="123">
        <v>0.17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12">
        <v>50911.0</v>
      </c>
      <c r="B86" s="113" t="s">
        <v>255</v>
      </c>
      <c r="C86" s="119">
        <v>14.19</v>
      </c>
      <c r="D86" s="119">
        <v>9.93</v>
      </c>
      <c r="E86" s="120">
        <v>0.23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12">
        <v>50912.0</v>
      </c>
      <c r="B87" s="113" t="s">
        <v>256</v>
      </c>
      <c r="C87" s="119">
        <v>18.74</v>
      </c>
      <c r="D87" s="119">
        <v>13.12</v>
      </c>
      <c r="E87" s="123">
        <v>0.28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12">
        <v>50913.0</v>
      </c>
      <c r="B88" s="113" t="s">
        <v>257</v>
      </c>
      <c r="C88" s="119">
        <v>26.77</v>
      </c>
      <c r="D88" s="119">
        <v>18.74</v>
      </c>
      <c r="E88" s="123">
        <v>0.4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12">
        <v>50914.0</v>
      </c>
      <c r="B89" s="113" t="s">
        <v>258</v>
      </c>
      <c r="C89" s="119">
        <v>47.16</v>
      </c>
      <c r="D89" s="119">
        <v>33.01</v>
      </c>
      <c r="E89" s="123">
        <v>0.67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12">
        <v>50915.0</v>
      </c>
      <c r="B90" s="113" t="s">
        <v>259</v>
      </c>
      <c r="C90" s="119">
        <v>0.0</v>
      </c>
      <c r="D90" s="119">
        <v>0.0</v>
      </c>
      <c r="E90" s="115" t="e">
        <v>#N/A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12">
        <v>50916.0</v>
      </c>
      <c r="B91" s="113" t="s">
        <v>260</v>
      </c>
      <c r="C91" s="119">
        <v>0.0</v>
      </c>
      <c r="D91" s="119">
        <v>0.0</v>
      </c>
      <c r="E91" s="115" t="e">
        <v>#N/A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12">
        <v>50917.0</v>
      </c>
      <c r="B92" s="113" t="s">
        <v>261</v>
      </c>
      <c r="C92" s="119">
        <v>0.0</v>
      </c>
      <c r="D92" s="119">
        <v>0.0</v>
      </c>
      <c r="E92" s="115" t="e">
        <v>#N/A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12">
        <v>50918.0</v>
      </c>
      <c r="B93" s="113" t="s">
        <v>262</v>
      </c>
      <c r="C93" s="119">
        <v>0.0</v>
      </c>
      <c r="D93" s="119">
        <v>0.0</v>
      </c>
      <c r="E93" s="115" t="e">
        <v>#N/A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12">
        <v>50919.0</v>
      </c>
      <c r="B94" s="113" t="s">
        <v>263</v>
      </c>
      <c r="C94" s="119">
        <v>0.0</v>
      </c>
      <c r="D94" s="119">
        <v>0.0</v>
      </c>
      <c r="E94" s="115" t="e">
        <v>#N/A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12">
        <v>50920.0</v>
      </c>
      <c r="B95" s="113" t="s">
        <v>264</v>
      </c>
      <c r="C95" s="125" t="e">
        <v>#N/A</v>
      </c>
      <c r="D95" s="125" t="e">
        <v>#N/A</v>
      </c>
      <c r="E95" s="115" t="e">
        <v>#N/A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12">
        <v>50921.0</v>
      </c>
      <c r="B96" s="113" t="s">
        <v>265</v>
      </c>
      <c r="C96" s="125" t="e">
        <v>#N/A</v>
      </c>
      <c r="D96" s="125" t="e">
        <v>#N/A</v>
      </c>
      <c r="E96" s="115" t="e">
        <v>#N/A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12">
        <v>50922.0</v>
      </c>
      <c r="B97" s="113" t="s">
        <v>266</v>
      </c>
      <c r="C97" s="125" t="e">
        <v>#N/A</v>
      </c>
      <c r="D97" s="125" t="e">
        <v>#N/A</v>
      </c>
      <c r="E97" s="115" t="e">
        <v>#N/A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12">
        <v>50923.0</v>
      </c>
      <c r="B98" s="113" t="s">
        <v>267</v>
      </c>
      <c r="C98" s="125" t="e">
        <v>#N/A</v>
      </c>
      <c r="D98" s="125" t="e">
        <v>#N/A</v>
      </c>
      <c r="E98" s="115" t="e">
        <v>#N/A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12">
        <v>90100.0</v>
      </c>
      <c r="B99" s="113" t="s">
        <v>268</v>
      </c>
      <c r="C99" s="119">
        <v>36.94</v>
      </c>
      <c r="D99" s="119">
        <v>25.86</v>
      </c>
      <c r="E99" s="115" t="e">
        <v>#N/A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12">
        <v>90120.0</v>
      </c>
      <c r="B100" s="113" t="s">
        <v>269</v>
      </c>
      <c r="C100" s="119">
        <v>14.45</v>
      </c>
      <c r="D100" s="119">
        <v>10.12</v>
      </c>
      <c r="E100" s="123">
        <v>0.47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12">
        <v>90200.0</v>
      </c>
      <c r="B101" s="113" t="s">
        <v>270</v>
      </c>
      <c r="C101" s="119">
        <v>43.24</v>
      </c>
      <c r="D101" s="119">
        <v>30.27</v>
      </c>
      <c r="E101" s="115" t="e">
        <v>#N/A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12">
        <v>90220.0</v>
      </c>
      <c r="B102" s="113" t="s">
        <v>271</v>
      </c>
      <c r="C102" s="119">
        <v>13.97</v>
      </c>
      <c r="D102" s="119">
        <v>9.78</v>
      </c>
      <c r="E102" s="115" t="e">
        <v>#N/A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12">
        <v>90500.0</v>
      </c>
      <c r="B103" s="113" t="s">
        <v>272</v>
      </c>
      <c r="C103" s="119">
        <v>170.45</v>
      </c>
      <c r="D103" s="119">
        <v>119.32</v>
      </c>
      <c r="E103" s="115" t="e">
        <v>#N/A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12" t="s">
        <v>273</v>
      </c>
      <c r="B104" s="113" t="s">
        <v>274</v>
      </c>
      <c r="C104" s="119">
        <v>382.32</v>
      </c>
      <c r="D104" s="119">
        <v>382.32</v>
      </c>
      <c r="E104" s="115" t="e">
        <v>#N/A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12" t="s">
        <v>275</v>
      </c>
      <c r="B105" s="113" t="s">
        <v>276</v>
      </c>
      <c r="C105" s="119">
        <v>649.92</v>
      </c>
      <c r="D105" s="119">
        <v>649.92</v>
      </c>
      <c r="E105" s="115" t="e">
        <v>#N/A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12" t="s">
        <v>277</v>
      </c>
      <c r="B106" s="113" t="s">
        <v>278</v>
      </c>
      <c r="C106" s="119">
        <v>722.4</v>
      </c>
      <c r="D106" s="119">
        <v>722.4</v>
      </c>
      <c r="E106" s="115" t="e">
        <v>#N/A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12" t="s">
        <v>279</v>
      </c>
      <c r="B107" s="113" t="s">
        <v>280</v>
      </c>
      <c r="C107" s="119">
        <v>454.8</v>
      </c>
      <c r="D107" s="119">
        <v>454.8</v>
      </c>
      <c r="E107" s="115" t="e">
        <v>#N/A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12" t="s">
        <v>281</v>
      </c>
      <c r="B108" s="113" t="s">
        <v>282</v>
      </c>
      <c r="C108" s="119">
        <v>419.76</v>
      </c>
      <c r="D108" s="119">
        <v>419.76</v>
      </c>
      <c r="E108" s="124" t="e">
        <v>#N/A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12" t="s">
        <v>283</v>
      </c>
      <c r="B109" s="113" t="s">
        <v>284</v>
      </c>
      <c r="C109" s="119">
        <v>724.76</v>
      </c>
      <c r="D109" s="119">
        <v>724.76</v>
      </c>
      <c r="E109" s="124" t="e">
        <v>#N/A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12" t="s">
        <v>285</v>
      </c>
      <c r="B110" s="113" t="s">
        <v>286</v>
      </c>
      <c r="C110" s="119">
        <v>844.64</v>
      </c>
      <c r="D110" s="119">
        <v>844.64</v>
      </c>
      <c r="E110" s="124" t="e">
        <v>#N/A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12" t="s">
        <v>287</v>
      </c>
      <c r="B111" s="113" t="s">
        <v>288</v>
      </c>
      <c r="C111" s="119">
        <v>539.64</v>
      </c>
      <c r="D111" s="119">
        <v>539.64</v>
      </c>
      <c r="E111" s="124" t="e">
        <v>#N/A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12" t="s">
        <v>289</v>
      </c>
      <c r="B112" s="113" t="s">
        <v>290</v>
      </c>
      <c r="C112" s="119">
        <v>552.16</v>
      </c>
      <c r="D112" s="119">
        <v>552.16</v>
      </c>
      <c r="E112" s="124" t="e">
        <v>#N/A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12" t="s">
        <v>291</v>
      </c>
      <c r="B113" s="113" t="s">
        <v>292</v>
      </c>
      <c r="C113" s="119">
        <v>931.48</v>
      </c>
      <c r="D113" s="119">
        <v>931.48</v>
      </c>
      <c r="E113" s="124" t="e">
        <v>#N/A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12" t="s">
        <v>293</v>
      </c>
      <c r="B114" s="113" t="s">
        <v>294</v>
      </c>
      <c r="C114" s="119">
        <v>1107.28</v>
      </c>
      <c r="D114" s="119">
        <v>1107.28</v>
      </c>
      <c r="E114" s="124" t="e">
        <v>#N/A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12" t="s">
        <v>295</v>
      </c>
      <c r="B115" s="113" t="s">
        <v>296</v>
      </c>
      <c r="C115" s="119">
        <v>727.96</v>
      </c>
      <c r="D115" s="119">
        <v>727.96</v>
      </c>
      <c r="E115" s="124" t="e">
        <v>#N/A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12" t="s">
        <v>297</v>
      </c>
      <c r="B116" s="113" t="s">
        <v>298</v>
      </c>
      <c r="C116" s="119">
        <v>603.32</v>
      </c>
      <c r="D116" s="119">
        <v>603.32</v>
      </c>
      <c r="E116" s="115" t="e">
        <v>#N/A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12" t="s">
        <v>299</v>
      </c>
      <c r="B117" s="113" t="s">
        <v>300</v>
      </c>
      <c r="C117" s="119">
        <v>1033.8</v>
      </c>
      <c r="D117" s="119">
        <v>1033.8</v>
      </c>
      <c r="E117" s="124" t="e">
        <v>#N/A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12" t="s">
        <v>301</v>
      </c>
      <c r="B118" s="113" t="s">
        <v>302</v>
      </c>
      <c r="C118" s="119">
        <v>1232.72</v>
      </c>
      <c r="D118" s="119">
        <v>1232.72</v>
      </c>
      <c r="E118" s="124" t="e">
        <v>#N/A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12" t="s">
        <v>303</v>
      </c>
      <c r="B119" s="113" t="s">
        <v>304</v>
      </c>
      <c r="C119" s="119">
        <v>802.24</v>
      </c>
      <c r="D119" s="119">
        <v>802.24</v>
      </c>
      <c r="E119" s="124" t="e">
        <v>#N/A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12" t="s">
        <v>305</v>
      </c>
      <c r="B120" s="113" t="s">
        <v>306</v>
      </c>
      <c r="C120" s="119">
        <v>118.89</v>
      </c>
      <c r="D120" s="119">
        <v>118.89</v>
      </c>
      <c r="E120" s="124" t="e">
        <v>#N/A</v>
      </c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ht="15.75" customHeight="1">
      <c r="A121" s="112" t="s">
        <v>307</v>
      </c>
      <c r="B121" s="113" t="s">
        <v>308</v>
      </c>
      <c r="C121" s="119">
        <v>132.99</v>
      </c>
      <c r="D121" s="119">
        <v>132.99</v>
      </c>
      <c r="E121" s="124" t="e">
        <v>#N/A</v>
      </c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ht="15.75" customHeight="1">
      <c r="A122" s="112" t="s">
        <v>309</v>
      </c>
      <c r="B122" s="113" t="s">
        <v>310</v>
      </c>
      <c r="C122" s="119">
        <v>265.98</v>
      </c>
      <c r="D122" s="119">
        <v>265.98</v>
      </c>
      <c r="E122" s="124" t="e">
        <v>#N/A</v>
      </c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ht="15.75" customHeight="1">
      <c r="A123" s="112" t="s">
        <v>311</v>
      </c>
      <c r="B123" s="113" t="s">
        <v>312</v>
      </c>
      <c r="C123" s="119">
        <v>949.13</v>
      </c>
      <c r="D123" s="119">
        <v>949.13</v>
      </c>
      <c r="E123" s="124" t="e">
        <v>#N/A</v>
      </c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ht="15.75" customHeight="1">
      <c r="A124" s="112" t="s">
        <v>313</v>
      </c>
      <c r="B124" s="113" t="s">
        <v>314</v>
      </c>
      <c r="C124" s="119">
        <v>4499.75</v>
      </c>
      <c r="D124" s="119">
        <v>4499.75</v>
      </c>
      <c r="E124" s="124" t="e">
        <v>#N/A</v>
      </c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ht="15.75" customHeight="1">
      <c r="A125" s="112" t="s">
        <v>315</v>
      </c>
      <c r="B125" s="113" t="s">
        <v>316</v>
      </c>
      <c r="C125" s="119">
        <v>118.89</v>
      </c>
      <c r="D125" s="119">
        <v>118.89</v>
      </c>
      <c r="E125" s="124" t="e">
        <v>#N/A</v>
      </c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ht="15.75" customHeight="1">
      <c r="A126" s="112" t="s">
        <v>317</v>
      </c>
      <c r="B126" s="113" t="s">
        <v>318</v>
      </c>
      <c r="C126" s="119">
        <v>132.99</v>
      </c>
      <c r="D126" s="119">
        <v>132.99</v>
      </c>
      <c r="E126" s="124" t="e">
        <v>#N/A</v>
      </c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ht="15.75" customHeight="1">
      <c r="A127" s="112" t="s">
        <v>319</v>
      </c>
      <c r="B127" s="113" t="s">
        <v>320</v>
      </c>
      <c r="C127" s="119">
        <v>265.98</v>
      </c>
      <c r="D127" s="119">
        <v>265.98</v>
      </c>
      <c r="E127" s="124" t="e">
        <v>#N/A</v>
      </c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ht="15.75" customHeight="1">
      <c r="A128" s="112" t="s">
        <v>321</v>
      </c>
      <c r="B128" s="113" t="s">
        <v>322</v>
      </c>
      <c r="C128" s="119">
        <v>949.13</v>
      </c>
      <c r="D128" s="119">
        <v>949.13</v>
      </c>
      <c r="E128" s="115" t="e">
        <v>#N/A</v>
      </c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ht="15.75" customHeight="1">
      <c r="A129" s="112" t="s">
        <v>323</v>
      </c>
      <c r="B129" s="113" t="s">
        <v>324</v>
      </c>
      <c r="C129" s="119">
        <v>4499.75</v>
      </c>
      <c r="D129" s="119">
        <v>4499.75</v>
      </c>
      <c r="E129" s="124" t="e">
        <v>#N/A</v>
      </c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ht="15.75" customHeight="1">
      <c r="A130" s="112" t="s">
        <v>325</v>
      </c>
      <c r="B130" s="113" t="s">
        <v>326</v>
      </c>
      <c r="C130" s="119">
        <v>86.96</v>
      </c>
      <c r="D130" s="119">
        <v>60.87</v>
      </c>
      <c r="E130" s="115" t="e">
        <v>#N/A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ht="15.75" customHeight="1">
      <c r="A131" s="112" t="s">
        <v>327</v>
      </c>
      <c r="B131" s="113" t="s">
        <v>328</v>
      </c>
      <c r="C131" s="119">
        <v>86.96</v>
      </c>
      <c r="D131" s="119">
        <v>60.87</v>
      </c>
      <c r="E131" s="115" t="e">
        <v>#N/A</v>
      </c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ht="15.75" customHeight="1">
      <c r="A132" s="112" t="s">
        <v>329</v>
      </c>
      <c r="B132" s="113" t="s">
        <v>330</v>
      </c>
      <c r="C132" s="119">
        <v>86.96</v>
      </c>
      <c r="D132" s="119">
        <v>60.87</v>
      </c>
      <c r="E132" s="115" t="e">
        <v>#N/A</v>
      </c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ht="15.75" customHeight="1">
      <c r="A133" s="112" t="s">
        <v>331</v>
      </c>
      <c r="B133" s="113" t="s">
        <v>332</v>
      </c>
      <c r="C133" s="119">
        <v>86.96</v>
      </c>
      <c r="D133" s="119">
        <v>60.87</v>
      </c>
      <c r="E133" s="115" t="e">
        <v>#N/A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ht="15.75" customHeight="1">
      <c r="A134" s="112" t="s">
        <v>333</v>
      </c>
      <c r="B134" s="113" t="s">
        <v>334</v>
      </c>
      <c r="C134" s="119">
        <v>94.72</v>
      </c>
      <c r="D134" s="119">
        <v>66.3</v>
      </c>
      <c r="E134" s="115" t="e">
        <v>#N/A</v>
      </c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ht="15.75" customHeight="1">
      <c r="A135" s="112" t="s">
        <v>335</v>
      </c>
      <c r="B135" s="113" t="s">
        <v>336</v>
      </c>
      <c r="C135" s="119">
        <v>94.72</v>
      </c>
      <c r="D135" s="119">
        <v>66.3</v>
      </c>
      <c r="E135" s="115" t="e">
        <v>#N/A</v>
      </c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ht="15.75" customHeight="1">
      <c r="A136" s="112" t="s">
        <v>337</v>
      </c>
      <c r="B136" s="113" t="s">
        <v>338</v>
      </c>
      <c r="C136" s="119">
        <v>94.72</v>
      </c>
      <c r="D136" s="119">
        <v>66.3</v>
      </c>
      <c r="E136" s="115" t="e">
        <v>#N/A</v>
      </c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ht="15.75" customHeight="1">
      <c r="A137" s="112" t="s">
        <v>339</v>
      </c>
      <c r="B137" s="113" t="s">
        <v>340</v>
      </c>
      <c r="C137" s="119">
        <v>94.72</v>
      </c>
      <c r="D137" s="119">
        <v>66.3</v>
      </c>
      <c r="E137" s="115" t="e">
        <v>#N/A</v>
      </c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ht="15.75" customHeight="1">
      <c r="A138" s="112" t="s">
        <v>341</v>
      </c>
      <c r="B138" s="113" t="s">
        <v>342</v>
      </c>
      <c r="C138" s="119">
        <v>203.28</v>
      </c>
      <c r="D138" s="119">
        <v>142.3</v>
      </c>
      <c r="E138" s="115" t="e">
        <v>#N/A</v>
      </c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ht="15.75" customHeight="1">
      <c r="A139" s="112" t="s">
        <v>343</v>
      </c>
      <c r="B139" s="113" t="s">
        <v>344</v>
      </c>
      <c r="C139" s="119">
        <v>203.28</v>
      </c>
      <c r="D139" s="119">
        <v>142.3</v>
      </c>
      <c r="E139" s="115" t="e">
        <v>#N/A</v>
      </c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ht="15.75" customHeight="1">
      <c r="A140" s="112" t="s">
        <v>345</v>
      </c>
      <c r="B140" s="113" t="s">
        <v>346</v>
      </c>
      <c r="C140" s="119">
        <v>203.28</v>
      </c>
      <c r="D140" s="119">
        <v>142.3</v>
      </c>
      <c r="E140" s="115" t="e">
        <v>#N/A</v>
      </c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ht="15.75" customHeight="1">
      <c r="A141" s="112" t="s">
        <v>347</v>
      </c>
      <c r="B141" s="113" t="s">
        <v>348</v>
      </c>
      <c r="C141" s="119">
        <v>203.28</v>
      </c>
      <c r="D141" s="119">
        <v>142.3</v>
      </c>
      <c r="E141" s="115" t="e">
        <v>#N/A</v>
      </c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ht="15.75" customHeight="1">
      <c r="A142" s="112" t="s">
        <v>349</v>
      </c>
      <c r="B142" s="113" t="s">
        <v>350</v>
      </c>
      <c r="C142" s="119">
        <v>234.4</v>
      </c>
      <c r="D142" s="119">
        <v>164.08</v>
      </c>
      <c r="E142" s="115" t="e">
        <v>#N/A</v>
      </c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ht="15.75" customHeight="1">
      <c r="A143" s="112" t="s">
        <v>351</v>
      </c>
      <c r="B143" s="113" t="s">
        <v>352</v>
      </c>
      <c r="C143" s="119">
        <v>234.4</v>
      </c>
      <c r="D143" s="119">
        <v>164.08</v>
      </c>
      <c r="E143" s="115" t="e">
        <v>#N/A</v>
      </c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ht="15.75" customHeight="1">
      <c r="A144" s="112" t="s">
        <v>353</v>
      </c>
      <c r="B144" s="113" t="s">
        <v>354</v>
      </c>
      <c r="C144" s="119">
        <v>234.4</v>
      </c>
      <c r="D144" s="119">
        <v>164.08</v>
      </c>
      <c r="E144" s="115" t="e">
        <v>#N/A</v>
      </c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ht="15.75" customHeight="1">
      <c r="A145" s="112" t="s">
        <v>355</v>
      </c>
      <c r="B145" s="113" t="s">
        <v>356</v>
      </c>
      <c r="C145" s="119">
        <v>234.4</v>
      </c>
      <c r="D145" s="119">
        <v>164.08</v>
      </c>
      <c r="E145" s="115" t="e">
        <v>#N/A</v>
      </c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ht="15.75" customHeight="1">
      <c r="A146" s="112" t="s">
        <v>357</v>
      </c>
      <c r="B146" s="113" t="s">
        <v>358</v>
      </c>
      <c r="C146" s="119">
        <v>390.32</v>
      </c>
      <c r="D146" s="119">
        <v>273.22</v>
      </c>
      <c r="E146" s="115" t="e">
        <v>#N/A</v>
      </c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ht="15.75" customHeight="1">
      <c r="A147" s="112" t="s">
        <v>359</v>
      </c>
      <c r="B147" s="113" t="s">
        <v>360</v>
      </c>
      <c r="C147" s="119">
        <v>390.32</v>
      </c>
      <c r="D147" s="119">
        <v>273.22</v>
      </c>
      <c r="E147" s="115" t="e">
        <v>#N/A</v>
      </c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ht="15.75" customHeight="1">
      <c r="A148" s="112" t="s">
        <v>361</v>
      </c>
      <c r="B148" s="113" t="s">
        <v>362</v>
      </c>
      <c r="C148" s="119">
        <v>390.32</v>
      </c>
      <c r="D148" s="119">
        <v>273.22</v>
      </c>
      <c r="E148" s="115" t="e">
        <v>#N/A</v>
      </c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ht="15.75" customHeight="1">
      <c r="A149" s="112" t="s">
        <v>363</v>
      </c>
      <c r="B149" s="113" t="s">
        <v>364</v>
      </c>
      <c r="C149" s="119">
        <v>390.32</v>
      </c>
      <c r="D149" s="119">
        <v>273.22</v>
      </c>
      <c r="E149" s="115" t="e">
        <v>#N/A</v>
      </c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ht="15.75" customHeight="1">
      <c r="A150" s="112" t="s">
        <v>365</v>
      </c>
      <c r="B150" s="113" t="s">
        <v>366</v>
      </c>
      <c r="C150" s="119">
        <v>474.08</v>
      </c>
      <c r="D150" s="119">
        <v>331.86</v>
      </c>
      <c r="E150" s="115" t="e">
        <v>#N/A</v>
      </c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ht="15.75" customHeight="1">
      <c r="A151" s="112" t="s">
        <v>367</v>
      </c>
      <c r="B151" s="113" t="s">
        <v>368</v>
      </c>
      <c r="C151" s="119">
        <v>474.08</v>
      </c>
      <c r="D151" s="119">
        <v>331.86</v>
      </c>
      <c r="E151" s="115" t="e">
        <v>#N/A</v>
      </c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ht="15.75" customHeight="1">
      <c r="A152" s="112" t="s">
        <v>369</v>
      </c>
      <c r="B152" s="113" t="s">
        <v>370</v>
      </c>
      <c r="C152" s="119">
        <v>474.08</v>
      </c>
      <c r="D152" s="119">
        <v>331.86</v>
      </c>
      <c r="E152" s="115" t="e">
        <v>#N/A</v>
      </c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ht="15.75" customHeight="1">
      <c r="A153" s="112" t="s">
        <v>371</v>
      </c>
      <c r="B153" s="113" t="s">
        <v>372</v>
      </c>
      <c r="C153" s="119">
        <v>474.08</v>
      </c>
      <c r="D153" s="119">
        <v>331.86</v>
      </c>
      <c r="E153" s="115" t="e">
        <v>#N/A</v>
      </c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ht="15.75" customHeight="1">
      <c r="A154" s="112" t="s">
        <v>373</v>
      </c>
      <c r="B154" s="113" t="s">
        <v>374</v>
      </c>
      <c r="C154" s="119">
        <v>505.93</v>
      </c>
      <c r="D154" s="119">
        <v>354.15</v>
      </c>
      <c r="E154" s="115" t="e">
        <v>#N/A</v>
      </c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ht="15.75" customHeight="1">
      <c r="A155" s="112" t="s">
        <v>375</v>
      </c>
      <c r="B155" s="113" t="s">
        <v>376</v>
      </c>
      <c r="C155" s="119">
        <v>505.93</v>
      </c>
      <c r="D155" s="119">
        <v>354.15</v>
      </c>
      <c r="E155" s="115" t="e">
        <v>#N/A</v>
      </c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ht="15.75" customHeight="1">
      <c r="A156" s="112" t="s">
        <v>377</v>
      </c>
      <c r="B156" s="113" t="s">
        <v>378</v>
      </c>
      <c r="C156" s="119">
        <v>505.93</v>
      </c>
      <c r="D156" s="119">
        <v>354.15</v>
      </c>
      <c r="E156" s="115" t="e">
        <v>#N/A</v>
      </c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ht="15.75" customHeight="1">
      <c r="A157" s="112" t="s">
        <v>379</v>
      </c>
      <c r="B157" s="113" t="s">
        <v>380</v>
      </c>
      <c r="C157" s="119">
        <v>505.93</v>
      </c>
      <c r="D157" s="119">
        <v>354.15</v>
      </c>
      <c r="E157" s="115" t="e">
        <v>#N/A</v>
      </c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ht="15.75" customHeight="1">
      <c r="A158" s="112" t="s">
        <v>381</v>
      </c>
      <c r="B158" s="113" t="s">
        <v>382</v>
      </c>
      <c r="C158" s="119">
        <v>257.48</v>
      </c>
      <c r="D158" s="119">
        <v>180.24</v>
      </c>
      <c r="E158" s="115" t="e">
        <v>#N/A</v>
      </c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ht="15.75" customHeight="1">
      <c r="A159" s="112" t="s">
        <v>383</v>
      </c>
      <c r="B159" s="113" t="s">
        <v>384</v>
      </c>
      <c r="C159" s="119">
        <v>257.48</v>
      </c>
      <c r="D159" s="119">
        <v>180.24</v>
      </c>
      <c r="E159" s="115" t="e">
        <v>#N/A</v>
      </c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ht="15.75" customHeight="1">
      <c r="A160" s="112" t="s">
        <v>385</v>
      </c>
      <c r="B160" s="113" t="s">
        <v>386</v>
      </c>
      <c r="C160" s="119">
        <v>257.48</v>
      </c>
      <c r="D160" s="119">
        <v>180.24</v>
      </c>
      <c r="E160" s="115" t="e">
        <v>#N/A</v>
      </c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ht="15.75" customHeight="1">
      <c r="A161" s="112" t="s">
        <v>387</v>
      </c>
      <c r="B161" s="113" t="s">
        <v>388</v>
      </c>
      <c r="C161" s="119">
        <v>257.48</v>
      </c>
      <c r="D161" s="119">
        <v>180.24</v>
      </c>
      <c r="E161" s="115" t="e">
        <v>#N/A</v>
      </c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ht="15.75" customHeight="1">
      <c r="A162" s="112" t="s">
        <v>389</v>
      </c>
      <c r="B162" s="113" t="s">
        <v>390</v>
      </c>
      <c r="C162" s="119">
        <v>421.88</v>
      </c>
      <c r="D162" s="119">
        <v>295.32</v>
      </c>
      <c r="E162" s="115" t="e">
        <v>#N/A</v>
      </c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ht="15.75" customHeight="1">
      <c r="A163" s="112" t="s">
        <v>391</v>
      </c>
      <c r="B163" s="113" t="s">
        <v>392</v>
      </c>
      <c r="C163" s="119">
        <v>421.88</v>
      </c>
      <c r="D163" s="119">
        <v>295.32</v>
      </c>
      <c r="E163" s="115" t="e">
        <v>#N/A</v>
      </c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ht="15.75" customHeight="1">
      <c r="A164" s="112" t="s">
        <v>393</v>
      </c>
      <c r="B164" s="113" t="s">
        <v>394</v>
      </c>
      <c r="C164" s="119">
        <v>421.88</v>
      </c>
      <c r="D164" s="119">
        <v>295.32</v>
      </c>
      <c r="E164" s="124" t="e">
        <v>#N/A</v>
      </c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ht="15.75" customHeight="1">
      <c r="A165" s="112" t="s">
        <v>395</v>
      </c>
      <c r="B165" s="113" t="s">
        <v>396</v>
      </c>
      <c r="C165" s="119">
        <v>421.88</v>
      </c>
      <c r="D165" s="119">
        <v>295.32</v>
      </c>
      <c r="E165" s="124" t="e">
        <v>#N/A</v>
      </c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ht="15.75" customHeight="1">
      <c r="A166" s="112" t="s">
        <v>397</v>
      </c>
      <c r="B166" s="113" t="s">
        <v>398</v>
      </c>
      <c r="C166" s="119">
        <v>464.06</v>
      </c>
      <c r="D166" s="119">
        <v>324.84</v>
      </c>
      <c r="E166" s="124" t="e">
        <v>#N/A</v>
      </c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ht="15.75" customHeight="1">
      <c r="A167" s="112" t="s">
        <v>399</v>
      </c>
      <c r="B167" s="113" t="s">
        <v>400</v>
      </c>
      <c r="C167" s="119">
        <v>464.06</v>
      </c>
      <c r="D167" s="119">
        <v>324.84</v>
      </c>
      <c r="E167" s="124" t="e">
        <v>#N/A</v>
      </c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ht="15.75" customHeight="1">
      <c r="A168" s="112" t="s">
        <v>401</v>
      </c>
      <c r="B168" s="113" t="s">
        <v>402</v>
      </c>
      <c r="C168" s="119">
        <v>464.06</v>
      </c>
      <c r="D168" s="119">
        <v>324.84</v>
      </c>
      <c r="E168" s="115" t="e">
        <v>#N/A</v>
      </c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ht="15.75" customHeight="1">
      <c r="A169" s="112" t="s">
        <v>403</v>
      </c>
      <c r="B169" s="113" t="s">
        <v>404</v>
      </c>
      <c r="C169" s="119">
        <v>464.06</v>
      </c>
      <c r="D169" s="119">
        <v>324.84</v>
      </c>
      <c r="E169" s="115" t="e">
        <v>#N/A</v>
      </c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ht="15.75" customHeight="1">
      <c r="A170" s="112" t="s">
        <v>405</v>
      </c>
      <c r="B170" s="113" t="s">
        <v>406</v>
      </c>
      <c r="C170" s="119">
        <v>615.94</v>
      </c>
      <c r="D170" s="119">
        <v>431.16</v>
      </c>
      <c r="E170" s="115" t="e">
        <v>#N/A</v>
      </c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ht="15.75" customHeight="1">
      <c r="A171" s="112" t="s">
        <v>407</v>
      </c>
      <c r="B171" s="113" t="s">
        <v>408</v>
      </c>
      <c r="C171" s="119">
        <v>615.94</v>
      </c>
      <c r="D171" s="119">
        <v>431.16</v>
      </c>
      <c r="E171" s="115" t="e">
        <v>#N/A</v>
      </c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ht="15.75" customHeight="1">
      <c r="A172" s="112" t="s">
        <v>409</v>
      </c>
      <c r="B172" s="113" t="s">
        <v>410</v>
      </c>
      <c r="C172" s="119">
        <v>615.94</v>
      </c>
      <c r="D172" s="119">
        <v>431.16</v>
      </c>
      <c r="E172" s="115" t="e">
        <v>#N/A</v>
      </c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ht="15.75" customHeight="1">
      <c r="A173" s="112" t="s">
        <v>411</v>
      </c>
      <c r="B173" s="113" t="s">
        <v>412</v>
      </c>
      <c r="C173" s="119">
        <v>615.94</v>
      </c>
      <c r="D173" s="119">
        <v>431.16</v>
      </c>
      <c r="E173" s="115" t="e">
        <v>#N/A</v>
      </c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ht="15.75" customHeight="1">
      <c r="A174" s="112" t="s">
        <v>413</v>
      </c>
      <c r="B174" s="113" t="s">
        <v>414</v>
      </c>
      <c r="C174" s="119">
        <v>1026.56</v>
      </c>
      <c r="D174" s="119">
        <v>718.59</v>
      </c>
      <c r="E174" s="115" t="e">
        <v>#N/A</v>
      </c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ht="15.75" customHeight="1">
      <c r="A175" s="112" t="s">
        <v>415</v>
      </c>
      <c r="B175" s="113" t="s">
        <v>416</v>
      </c>
      <c r="C175" s="119">
        <v>1026.56</v>
      </c>
      <c r="D175" s="119">
        <v>718.59</v>
      </c>
      <c r="E175" s="115" t="e">
        <v>#N/A</v>
      </c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ht="15.75" customHeight="1">
      <c r="A176" s="112" t="s">
        <v>417</v>
      </c>
      <c r="B176" s="113" t="s">
        <v>418</v>
      </c>
      <c r="C176" s="119">
        <v>1026.56</v>
      </c>
      <c r="D176" s="119">
        <v>718.59</v>
      </c>
      <c r="E176" s="124" t="e">
        <v>#N/A</v>
      </c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ht="15.75" customHeight="1">
      <c r="A177" s="112" t="s">
        <v>419</v>
      </c>
      <c r="B177" s="113" t="s">
        <v>420</v>
      </c>
      <c r="C177" s="119">
        <v>1026.56</v>
      </c>
      <c r="D177" s="119">
        <v>718.59</v>
      </c>
      <c r="E177" s="115" t="e">
        <v>#N/A</v>
      </c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ht="15.75" customHeight="1">
      <c r="A178" s="112" t="s">
        <v>421</v>
      </c>
      <c r="B178" s="113" t="s">
        <v>422</v>
      </c>
      <c r="C178" s="119">
        <v>1375.31</v>
      </c>
      <c r="D178" s="119">
        <v>962.72</v>
      </c>
      <c r="E178" s="124" t="e">
        <v>#N/A</v>
      </c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ht="15.75" customHeight="1">
      <c r="A179" s="112" t="s">
        <v>423</v>
      </c>
      <c r="B179" s="113" t="s">
        <v>424</v>
      </c>
      <c r="C179" s="119">
        <v>1375.31</v>
      </c>
      <c r="D179" s="119">
        <v>962.72</v>
      </c>
      <c r="E179" s="115" t="e">
        <v>#N/A</v>
      </c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ht="15.75" customHeight="1">
      <c r="A180" s="112" t="s">
        <v>425</v>
      </c>
      <c r="B180" s="113" t="s">
        <v>426</v>
      </c>
      <c r="C180" s="119">
        <v>1375.31</v>
      </c>
      <c r="D180" s="119">
        <v>962.72</v>
      </c>
      <c r="E180" s="115" t="e">
        <v>#N/A</v>
      </c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ht="15.75" customHeight="1">
      <c r="A181" s="112" t="s">
        <v>427</v>
      </c>
      <c r="B181" s="113" t="s">
        <v>428</v>
      </c>
      <c r="C181" s="119">
        <v>1375.31</v>
      </c>
      <c r="D181" s="119">
        <v>962.72</v>
      </c>
      <c r="E181" s="115" t="e">
        <v>#N/A</v>
      </c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ht="15.75" customHeight="1">
      <c r="A182" s="112" t="s">
        <v>429</v>
      </c>
      <c r="B182" s="113" t="s">
        <v>430</v>
      </c>
      <c r="C182" s="119">
        <v>2330.86</v>
      </c>
      <c r="D182" s="119">
        <v>1631.6</v>
      </c>
      <c r="E182" s="115" t="e">
        <v>#N/A</v>
      </c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ht="15.75" customHeight="1">
      <c r="A183" s="112" t="s">
        <v>431</v>
      </c>
      <c r="B183" s="113" t="s">
        <v>432</v>
      </c>
      <c r="C183" s="119">
        <v>2330.86</v>
      </c>
      <c r="D183" s="119">
        <v>1631.6</v>
      </c>
      <c r="E183" s="115" t="e">
        <v>#N/A</v>
      </c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ht="15.75" customHeight="1">
      <c r="A184" s="112" t="s">
        <v>433</v>
      </c>
      <c r="B184" s="113" t="s">
        <v>434</v>
      </c>
      <c r="C184" s="119">
        <v>2330.86</v>
      </c>
      <c r="D184" s="119">
        <v>1631.6</v>
      </c>
      <c r="E184" s="115" t="e">
        <v>#N/A</v>
      </c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ht="15.75" customHeight="1">
      <c r="A185" s="112" t="s">
        <v>435</v>
      </c>
      <c r="B185" s="113" t="s">
        <v>436</v>
      </c>
      <c r="C185" s="119">
        <v>2330.86</v>
      </c>
      <c r="D185" s="119">
        <v>1631.6</v>
      </c>
      <c r="E185" s="115" t="e">
        <v>#N/A</v>
      </c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ht="15.75" customHeight="1">
      <c r="A186" s="112" t="s">
        <v>437</v>
      </c>
      <c r="B186" s="113" t="s">
        <v>438</v>
      </c>
      <c r="C186" s="119">
        <v>112.32</v>
      </c>
      <c r="D186" s="119">
        <v>78.62</v>
      </c>
      <c r="E186" s="115" t="e">
        <v>#N/A</v>
      </c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ht="15.75" customHeight="1">
      <c r="A187" s="112" t="s">
        <v>439</v>
      </c>
      <c r="B187" s="113" t="s">
        <v>440</v>
      </c>
      <c r="C187" s="119">
        <v>134.78</v>
      </c>
      <c r="D187" s="119">
        <v>94.35</v>
      </c>
      <c r="E187" s="115" t="e">
        <v>#N/A</v>
      </c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ht="15.75" customHeight="1">
      <c r="A188" s="112" t="s">
        <v>441</v>
      </c>
      <c r="B188" s="113" t="s">
        <v>442</v>
      </c>
      <c r="C188" s="119">
        <v>165.72</v>
      </c>
      <c r="D188" s="119">
        <v>116.0</v>
      </c>
      <c r="E188" s="115" t="e">
        <v>#N/A</v>
      </c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ht="15.75" customHeight="1">
      <c r="A189" s="112" t="s">
        <v>443</v>
      </c>
      <c r="B189" s="113" t="s">
        <v>444</v>
      </c>
      <c r="C189" s="119">
        <v>198.86</v>
      </c>
      <c r="D189" s="119">
        <v>139.2</v>
      </c>
      <c r="E189" s="115" t="e">
        <v>#N/A</v>
      </c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ht="15.75" customHeight="1">
      <c r="A190" s="112" t="s">
        <v>445</v>
      </c>
      <c r="B190" s="113" t="s">
        <v>446</v>
      </c>
      <c r="C190" s="119">
        <v>238.64</v>
      </c>
      <c r="D190" s="119">
        <v>167.05</v>
      </c>
      <c r="E190" s="115" t="e">
        <v>#N/A</v>
      </c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ht="15.75" customHeight="1">
      <c r="A191" s="112" t="s">
        <v>447</v>
      </c>
      <c r="B191" s="113" t="s">
        <v>448</v>
      </c>
      <c r="C191" s="119">
        <v>349.28</v>
      </c>
      <c r="D191" s="119">
        <v>244.5</v>
      </c>
      <c r="E191" s="115" t="e">
        <v>#N/A</v>
      </c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ht="15.75" customHeight="1">
      <c r="A192" s="112" t="s">
        <v>449</v>
      </c>
      <c r="B192" s="113" t="s">
        <v>450</v>
      </c>
      <c r="C192" s="119">
        <v>598.72</v>
      </c>
      <c r="D192" s="119">
        <v>419.1</v>
      </c>
      <c r="E192" s="115" t="e">
        <v>#N/A</v>
      </c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ht="15.75" customHeight="1">
      <c r="A193" s="112" t="s">
        <v>451</v>
      </c>
      <c r="B193" s="113" t="s">
        <v>452</v>
      </c>
      <c r="C193" s="119">
        <v>19.87</v>
      </c>
      <c r="D193" s="119">
        <v>13.91</v>
      </c>
      <c r="E193" s="124" t="e">
        <v>#N/A</v>
      </c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ht="15.75" customHeight="1">
      <c r="A194" s="112" t="s">
        <v>453</v>
      </c>
      <c r="B194" s="113" t="s">
        <v>454</v>
      </c>
      <c r="C194" s="119">
        <v>29.94</v>
      </c>
      <c r="D194" s="119">
        <v>20.96</v>
      </c>
      <c r="E194" s="115" t="e">
        <v>#N/A</v>
      </c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ht="15.75" customHeight="1">
      <c r="A195" s="112" t="s">
        <v>455</v>
      </c>
      <c r="B195" s="113" t="s">
        <v>456</v>
      </c>
      <c r="C195" s="119">
        <v>119.48</v>
      </c>
      <c r="D195" s="119">
        <v>119.48</v>
      </c>
      <c r="E195" s="115" t="e">
        <v>#N/A</v>
      </c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ht="15.75" customHeight="1">
      <c r="A196" s="112" t="s">
        <v>457</v>
      </c>
      <c r="B196" s="113" t="s">
        <v>458</v>
      </c>
      <c r="C196" s="119">
        <v>221.78</v>
      </c>
      <c r="D196" s="119">
        <v>177.42</v>
      </c>
      <c r="E196" s="115" t="e">
        <v>#N/A</v>
      </c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ht="15.75" customHeight="1">
      <c r="A197" s="112" t="s">
        <v>459</v>
      </c>
      <c r="B197" s="113" t="s">
        <v>460</v>
      </c>
      <c r="C197" s="119">
        <v>29.44</v>
      </c>
      <c r="D197" s="119">
        <v>23.55</v>
      </c>
      <c r="E197" s="124" t="e">
        <v>#N/A</v>
      </c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ht="15.75" customHeight="1">
      <c r="A198" s="112" t="s">
        <v>461</v>
      </c>
      <c r="B198" s="113" t="s">
        <v>462</v>
      </c>
      <c r="C198" s="119">
        <v>277.2</v>
      </c>
      <c r="D198" s="119">
        <v>221.76</v>
      </c>
      <c r="E198" s="115" t="e">
        <v>#N/A</v>
      </c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ht="15.75" customHeight="1">
      <c r="A199" s="112" t="s">
        <v>463</v>
      </c>
      <c r="B199" s="113" t="s">
        <v>464</v>
      </c>
      <c r="C199" s="119">
        <v>42.5</v>
      </c>
      <c r="D199" s="119">
        <v>34.0</v>
      </c>
      <c r="E199" s="124" t="e">
        <v>#N/A</v>
      </c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ht="15.75" customHeight="1">
      <c r="A200" s="112" t="s">
        <v>465</v>
      </c>
      <c r="B200" s="113" t="s">
        <v>466</v>
      </c>
      <c r="C200" s="119">
        <v>332.62</v>
      </c>
      <c r="D200" s="119">
        <v>266.1</v>
      </c>
      <c r="E200" s="124" t="e">
        <v>#N/A</v>
      </c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ht="15.75" customHeight="1">
      <c r="A201" s="112" t="s">
        <v>467</v>
      </c>
      <c r="B201" s="113" t="s">
        <v>468</v>
      </c>
      <c r="C201" s="119">
        <v>68.06</v>
      </c>
      <c r="D201" s="119">
        <v>54.45</v>
      </c>
      <c r="E201" s="115" t="e">
        <v>#N/A</v>
      </c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ht="15.75" customHeight="1">
      <c r="A202" s="112" t="s">
        <v>469</v>
      </c>
      <c r="B202" s="113" t="s">
        <v>470</v>
      </c>
      <c r="C202" s="119">
        <v>388.09</v>
      </c>
      <c r="D202" s="119">
        <v>310.47</v>
      </c>
      <c r="E202" s="115" t="e">
        <v>#N/A</v>
      </c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ht="15.75" customHeight="1">
      <c r="A203" s="112" t="s">
        <v>471</v>
      </c>
      <c r="B203" s="113" t="s">
        <v>472</v>
      </c>
      <c r="C203" s="119">
        <v>81.67</v>
      </c>
      <c r="D203" s="119">
        <v>65.34</v>
      </c>
      <c r="E203" s="115" t="e">
        <v>#N/A</v>
      </c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ht="15.75" customHeight="1">
      <c r="A204" s="112" t="s">
        <v>473</v>
      </c>
      <c r="B204" s="113" t="s">
        <v>474</v>
      </c>
      <c r="C204" s="119">
        <v>8.0</v>
      </c>
      <c r="D204" s="119">
        <v>8.0</v>
      </c>
      <c r="E204" s="115" t="e">
        <v>#N/A</v>
      </c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ht="15.75" customHeight="1">
      <c r="A205" s="112" t="s">
        <v>475</v>
      </c>
      <c r="B205" s="113" t="s">
        <v>476</v>
      </c>
      <c r="C205" s="119">
        <v>27.51</v>
      </c>
      <c r="D205" s="119">
        <v>19.26</v>
      </c>
      <c r="E205" s="115" t="e">
        <v>#N/A</v>
      </c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ht="15.75" customHeight="1">
      <c r="A206" s="112" t="s">
        <v>477</v>
      </c>
      <c r="B206" s="113" t="s">
        <v>478</v>
      </c>
      <c r="C206" s="119">
        <v>21.54</v>
      </c>
      <c r="D206" s="119">
        <v>15.08</v>
      </c>
      <c r="E206" s="115" t="e">
        <v>#N/A</v>
      </c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ht="15.75" customHeight="1">
      <c r="A207" s="112" t="s">
        <v>479</v>
      </c>
      <c r="B207" s="113" t="s">
        <v>480</v>
      </c>
      <c r="C207" s="119">
        <v>4992.64</v>
      </c>
      <c r="D207" s="119">
        <v>4992.64</v>
      </c>
      <c r="E207" s="115" t="e">
        <v>#N/A</v>
      </c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ht="15.75" customHeight="1">
      <c r="A208" s="112" t="s">
        <v>481</v>
      </c>
      <c r="B208" s="113" t="s">
        <v>482</v>
      </c>
      <c r="C208" s="119">
        <v>2593.16</v>
      </c>
      <c r="D208" s="119">
        <v>2593.16</v>
      </c>
      <c r="E208" s="115" t="e">
        <v>#N/A</v>
      </c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ht="15.75" customHeight="1">
      <c r="A209" s="112" t="s">
        <v>483</v>
      </c>
      <c r="B209" s="113" t="s">
        <v>484</v>
      </c>
      <c r="C209" s="119">
        <v>576.63</v>
      </c>
      <c r="D209" s="119">
        <v>576.63</v>
      </c>
      <c r="E209" s="115" t="e">
        <v>#N/A</v>
      </c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ht="15.75" customHeight="1">
      <c r="A210" s="112" t="s">
        <v>485</v>
      </c>
      <c r="B210" s="113" t="s">
        <v>486</v>
      </c>
      <c r="C210" s="119">
        <v>962.06</v>
      </c>
      <c r="D210" s="119">
        <v>962.06</v>
      </c>
      <c r="E210" s="115" t="e">
        <v>#N/A</v>
      </c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ht="15.75" customHeight="1">
      <c r="A211" s="112" t="s">
        <v>487</v>
      </c>
      <c r="B211" s="113" t="s">
        <v>488</v>
      </c>
      <c r="C211" s="119">
        <v>940.19</v>
      </c>
      <c r="D211" s="119">
        <v>940.19</v>
      </c>
      <c r="E211" s="115" t="e">
        <v>#N/A</v>
      </c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ht="15.75" customHeight="1">
      <c r="A212" s="112" t="s">
        <v>489</v>
      </c>
      <c r="B212" s="113" t="s">
        <v>490</v>
      </c>
      <c r="C212" s="119">
        <v>31.24</v>
      </c>
      <c r="D212" s="119">
        <v>31.24</v>
      </c>
      <c r="E212" s="115" t="e">
        <v>#N/A</v>
      </c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ht="15.75" customHeight="1">
      <c r="A213" s="112" t="s">
        <v>491</v>
      </c>
      <c r="B213" s="113" t="s">
        <v>492</v>
      </c>
      <c r="C213" s="119">
        <v>24.58</v>
      </c>
      <c r="D213" s="119">
        <v>24.58</v>
      </c>
      <c r="E213" s="124" t="e">
        <v>#N/A</v>
      </c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ht="15.75" customHeight="1">
      <c r="A214" s="112" t="s">
        <v>493</v>
      </c>
      <c r="B214" s="113" t="s">
        <v>494</v>
      </c>
      <c r="C214" s="119">
        <v>37.89</v>
      </c>
      <c r="D214" s="119">
        <v>37.89</v>
      </c>
      <c r="E214" s="115" t="e">
        <v>#N/A</v>
      </c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ht="15.75" customHeight="1">
      <c r="A215" s="112" t="s">
        <v>495</v>
      </c>
      <c r="B215" s="113" t="s">
        <v>496</v>
      </c>
      <c r="C215" s="119">
        <v>52.24</v>
      </c>
      <c r="D215" s="119">
        <v>52.24</v>
      </c>
      <c r="E215" s="115" t="e">
        <v>#N/A</v>
      </c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ht="15.75" customHeight="1">
      <c r="A216" s="112" t="s">
        <v>497</v>
      </c>
      <c r="B216" s="113" t="s">
        <v>498</v>
      </c>
      <c r="C216" s="119">
        <v>64.64</v>
      </c>
      <c r="D216" s="119">
        <v>64.64</v>
      </c>
      <c r="E216" s="124" t="e">
        <v>#N/A</v>
      </c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ht="15.75" customHeight="1">
      <c r="A217" s="112" t="s">
        <v>499</v>
      </c>
      <c r="B217" s="113" t="s">
        <v>500</v>
      </c>
      <c r="C217" s="119">
        <v>310.46</v>
      </c>
      <c r="D217" s="119">
        <v>310.46</v>
      </c>
      <c r="E217" s="115" t="e">
        <v>#N/A</v>
      </c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ht="15.75" customHeight="1">
      <c r="A218" s="112" t="s">
        <v>501</v>
      </c>
      <c r="B218" s="113" t="s">
        <v>502</v>
      </c>
      <c r="C218" s="119">
        <v>83.29</v>
      </c>
      <c r="D218" s="119">
        <v>83.29</v>
      </c>
      <c r="E218" s="115" t="e">
        <v>#N/A</v>
      </c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ht="15.75" customHeight="1">
      <c r="A219" s="112" t="s">
        <v>503</v>
      </c>
      <c r="B219" s="113" t="s">
        <v>504</v>
      </c>
      <c r="C219" s="119">
        <v>38.8</v>
      </c>
      <c r="D219" s="119">
        <v>38.8</v>
      </c>
      <c r="E219" s="115" t="e">
        <v>#N/A</v>
      </c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ht="15.75" customHeight="1">
      <c r="A220" s="112" t="s">
        <v>505</v>
      </c>
      <c r="B220" s="113" t="s">
        <v>506</v>
      </c>
      <c r="C220" s="119">
        <v>20.64</v>
      </c>
      <c r="D220" s="119">
        <v>20.64</v>
      </c>
      <c r="E220" s="115" t="e">
        <v>#N/A</v>
      </c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ht="15.75" customHeight="1">
      <c r="A221" s="112" t="s">
        <v>507</v>
      </c>
      <c r="B221" s="113" t="s">
        <v>508</v>
      </c>
      <c r="C221" s="119">
        <v>109.36</v>
      </c>
      <c r="D221" s="119">
        <v>109.36</v>
      </c>
      <c r="E221" s="115" t="e">
        <v>#N/A</v>
      </c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ht="15.75" customHeight="1">
      <c r="A222" s="112" t="s">
        <v>509</v>
      </c>
      <c r="B222" s="113" t="s">
        <v>510</v>
      </c>
      <c r="C222" s="119">
        <v>15.72</v>
      </c>
      <c r="D222" s="119">
        <v>15.72</v>
      </c>
      <c r="E222" s="115" t="e">
        <v>#N/A</v>
      </c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ht="15.75" customHeight="1">
      <c r="A223" s="112" t="s">
        <v>511</v>
      </c>
      <c r="B223" s="113" t="s">
        <v>512</v>
      </c>
      <c r="C223" s="119">
        <v>22.92</v>
      </c>
      <c r="D223" s="119">
        <v>22.92</v>
      </c>
      <c r="E223" s="115" t="e">
        <v>#N/A</v>
      </c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ht="15.75" customHeight="1">
      <c r="A224" s="112" t="s">
        <v>513</v>
      </c>
      <c r="B224" s="113" t="s">
        <v>514</v>
      </c>
      <c r="C224" s="119">
        <v>1.95</v>
      </c>
      <c r="D224" s="119">
        <v>1.95</v>
      </c>
      <c r="E224" s="115" t="e">
        <v>#N/A</v>
      </c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ht="15.75" customHeight="1">
      <c r="A225" s="112" t="s">
        <v>515</v>
      </c>
      <c r="B225" s="113" t="s">
        <v>516</v>
      </c>
      <c r="C225" s="119">
        <v>1.95</v>
      </c>
      <c r="D225" s="119">
        <v>1.95</v>
      </c>
      <c r="E225" s="115" t="e">
        <v>#N/A</v>
      </c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ht="15.75" customHeight="1">
      <c r="A226" s="112" t="s">
        <v>517</v>
      </c>
      <c r="B226" s="113" t="s">
        <v>518</v>
      </c>
      <c r="C226" s="119">
        <v>0.0</v>
      </c>
      <c r="D226" s="119">
        <v>0.0</v>
      </c>
      <c r="E226" s="115" t="e">
        <v>#N/A</v>
      </c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ht="15.75" customHeight="1">
      <c r="A227" s="112" t="s">
        <v>519</v>
      </c>
      <c r="B227" s="113" t="s">
        <v>520</v>
      </c>
      <c r="C227" s="119">
        <v>15.4</v>
      </c>
      <c r="D227" s="119">
        <v>15.4</v>
      </c>
      <c r="E227" s="115" t="e">
        <v>#N/A</v>
      </c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ht="15.75" customHeight="1">
      <c r="A228" s="112" t="s">
        <v>521</v>
      </c>
      <c r="B228" s="113" t="s">
        <v>522</v>
      </c>
      <c r="C228" s="119">
        <v>3.45</v>
      </c>
      <c r="D228" s="119">
        <v>3.45</v>
      </c>
      <c r="E228" s="115" t="e">
        <v>#N/A</v>
      </c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ht="15.75" customHeight="1">
      <c r="A229" s="112" t="s">
        <v>523</v>
      </c>
      <c r="B229" s="113" t="s">
        <v>524</v>
      </c>
      <c r="C229" s="119">
        <v>1.95</v>
      </c>
      <c r="D229" s="119">
        <v>1.95</v>
      </c>
      <c r="E229" s="115" t="e">
        <v>#N/A</v>
      </c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ht="15.75" customHeight="1">
      <c r="A230" s="112" t="s">
        <v>525</v>
      </c>
      <c r="B230" s="113" t="s">
        <v>526</v>
      </c>
      <c r="C230" s="119">
        <v>323.32</v>
      </c>
      <c r="D230" s="119">
        <v>323.32</v>
      </c>
      <c r="E230" s="115" t="e">
        <v>#N/A</v>
      </c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ht="15.75" customHeight="1">
      <c r="A231" s="112" t="s">
        <v>527</v>
      </c>
      <c r="B231" s="113" t="s">
        <v>528</v>
      </c>
      <c r="C231" s="119">
        <v>2.95</v>
      </c>
      <c r="D231" s="119">
        <v>2.95</v>
      </c>
      <c r="E231" s="115" t="e">
        <v>#N/A</v>
      </c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ht="15.75" customHeight="1">
      <c r="A232" s="112" t="s">
        <v>529</v>
      </c>
      <c r="B232" s="113" t="s">
        <v>530</v>
      </c>
      <c r="C232" s="119">
        <v>35.56</v>
      </c>
      <c r="D232" s="119">
        <v>35.56</v>
      </c>
      <c r="E232" s="115" t="e">
        <v>#N/A</v>
      </c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ht="15.75" customHeight="1">
      <c r="A233" s="112" t="s">
        <v>531</v>
      </c>
      <c r="B233" s="113" t="s">
        <v>532</v>
      </c>
      <c r="C233" s="119">
        <v>55.5</v>
      </c>
      <c r="D233" s="119">
        <v>55.5</v>
      </c>
      <c r="E233" s="115" t="e">
        <v>#N/A</v>
      </c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ht="15.75" customHeight="1">
      <c r="A234" s="112" t="s">
        <v>533</v>
      </c>
      <c r="B234" s="113" t="s">
        <v>534</v>
      </c>
      <c r="C234" s="119">
        <v>298.38</v>
      </c>
      <c r="D234" s="119">
        <v>298.38</v>
      </c>
      <c r="E234" s="115" t="e">
        <v>#N/A</v>
      </c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ht="15.75" customHeight="1">
      <c r="A235" s="112" t="s">
        <v>535</v>
      </c>
      <c r="B235" s="113" t="s">
        <v>536</v>
      </c>
      <c r="C235" s="119">
        <v>276.75</v>
      </c>
      <c r="D235" s="119">
        <v>276.75</v>
      </c>
      <c r="E235" s="115" t="e">
        <v>#N/A</v>
      </c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ht="15.75" customHeight="1">
      <c r="A236" s="112" t="s">
        <v>537</v>
      </c>
      <c r="B236" s="113" t="s">
        <v>538</v>
      </c>
      <c r="C236" s="119">
        <v>77.0</v>
      </c>
      <c r="D236" s="119">
        <v>77.0</v>
      </c>
      <c r="E236" s="115" t="e">
        <v>#N/A</v>
      </c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ht="15.75" customHeight="1">
      <c r="A237" s="112" t="s">
        <v>539</v>
      </c>
      <c r="B237" s="113" t="s">
        <v>540</v>
      </c>
      <c r="C237" s="119">
        <v>12.88</v>
      </c>
      <c r="D237" s="119">
        <v>12.88</v>
      </c>
      <c r="E237" s="115" t="e">
        <v>#N/A</v>
      </c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ht="15.75" customHeight="1">
      <c r="A238" s="112" t="s">
        <v>541</v>
      </c>
      <c r="B238" s="113" t="s">
        <v>542</v>
      </c>
      <c r="C238" s="119">
        <v>12.88</v>
      </c>
      <c r="D238" s="119">
        <v>12.88</v>
      </c>
      <c r="E238" s="115" t="e">
        <v>#N/A</v>
      </c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ht="15.75" customHeight="1">
      <c r="A239" s="112" t="s">
        <v>543</v>
      </c>
      <c r="B239" s="113" t="s">
        <v>544</v>
      </c>
      <c r="C239" s="119">
        <v>2.99</v>
      </c>
      <c r="D239" s="119">
        <v>2.1</v>
      </c>
      <c r="E239" s="123">
        <v>0.0</v>
      </c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ht="15.75" customHeight="1">
      <c r="A240" s="112" t="s">
        <v>545</v>
      </c>
      <c r="B240" s="113" t="s">
        <v>546</v>
      </c>
      <c r="C240" s="119">
        <v>2.99</v>
      </c>
      <c r="D240" s="119">
        <v>2.1</v>
      </c>
      <c r="E240" s="123">
        <v>0.0</v>
      </c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ht="15.75" customHeight="1">
      <c r="A241" s="112" t="s">
        <v>547</v>
      </c>
      <c r="B241" s="113" t="s">
        <v>548</v>
      </c>
      <c r="C241" s="119">
        <v>2.99</v>
      </c>
      <c r="D241" s="119">
        <v>2.1</v>
      </c>
      <c r="E241" s="123">
        <v>0.0</v>
      </c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ht="15.75" customHeight="1">
      <c r="A242" s="112" t="s">
        <v>549</v>
      </c>
      <c r="B242" s="113" t="s">
        <v>550</v>
      </c>
      <c r="C242" s="119">
        <v>2.99</v>
      </c>
      <c r="D242" s="119">
        <v>2.1</v>
      </c>
      <c r="E242" s="123">
        <v>0.0</v>
      </c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ht="15.75" customHeight="1">
      <c r="A243" s="112" t="s">
        <v>551</v>
      </c>
      <c r="B243" s="113" t="s">
        <v>552</v>
      </c>
      <c r="C243" s="119">
        <v>2.99</v>
      </c>
      <c r="D243" s="119">
        <v>2.1</v>
      </c>
      <c r="E243" s="123">
        <v>0.0</v>
      </c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ht="15.75" customHeight="1">
      <c r="A244" s="112" t="s">
        <v>553</v>
      </c>
      <c r="B244" s="113" t="s">
        <v>554</v>
      </c>
      <c r="C244" s="119">
        <v>183.9</v>
      </c>
      <c r="D244" s="119">
        <v>128.73</v>
      </c>
      <c r="E244" s="123">
        <v>1.5</v>
      </c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ht="15.75" customHeight="1">
      <c r="A245" s="112" t="s">
        <v>555</v>
      </c>
      <c r="B245" s="113" t="s">
        <v>556</v>
      </c>
      <c r="C245" s="119">
        <v>25.45</v>
      </c>
      <c r="D245" s="119">
        <v>17.81</v>
      </c>
      <c r="E245" s="123">
        <v>1.13</v>
      </c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ht="15.75" customHeight="1">
      <c r="A246" s="112" t="s">
        <v>557</v>
      </c>
      <c r="B246" s="113" t="s">
        <v>558</v>
      </c>
      <c r="C246" s="119">
        <v>36.74</v>
      </c>
      <c r="D246" s="119">
        <v>25.72</v>
      </c>
      <c r="E246" s="123">
        <v>0.8</v>
      </c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ht="15.75" customHeight="1">
      <c r="A247" s="112" t="s">
        <v>559</v>
      </c>
      <c r="B247" s="113" t="s">
        <v>560</v>
      </c>
      <c r="C247" s="119">
        <v>36.77</v>
      </c>
      <c r="D247" s="119">
        <v>25.74</v>
      </c>
      <c r="E247" s="123">
        <v>0.6</v>
      </c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ht="15.75" customHeight="1">
      <c r="A248" s="112" t="s">
        <v>561</v>
      </c>
      <c r="B248" s="113" t="s">
        <v>562</v>
      </c>
      <c r="C248" s="119">
        <v>179.94</v>
      </c>
      <c r="D248" s="119">
        <v>125.96</v>
      </c>
      <c r="E248" s="115" t="e">
        <v>#N/A</v>
      </c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ht="15.75" customHeight="1">
      <c r="A249" s="112" t="s">
        <v>563</v>
      </c>
      <c r="B249" s="113" t="s">
        <v>564</v>
      </c>
      <c r="C249" s="119">
        <v>559.34</v>
      </c>
      <c r="D249" s="119">
        <v>391.54</v>
      </c>
      <c r="E249" s="115" t="e">
        <v>#N/A</v>
      </c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ht="15.75" customHeight="1">
      <c r="A250" s="112" t="s">
        <v>565</v>
      </c>
      <c r="B250" s="113" t="s">
        <v>566</v>
      </c>
      <c r="C250" s="119">
        <v>0.0</v>
      </c>
      <c r="D250" s="119">
        <v>0.0</v>
      </c>
      <c r="E250" s="124" t="e">
        <v>#N/A</v>
      </c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ht="15.75" customHeight="1">
      <c r="A251" s="112" t="s">
        <v>567</v>
      </c>
      <c r="B251" s="113" t="s">
        <v>568</v>
      </c>
      <c r="C251" s="119">
        <v>3.27</v>
      </c>
      <c r="D251" s="119">
        <v>2.29</v>
      </c>
      <c r="E251" s="123">
        <v>0.1375</v>
      </c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ht="15.75" customHeight="1">
      <c r="A252" s="112" t="s">
        <v>569</v>
      </c>
      <c r="B252" s="113" t="s">
        <v>570</v>
      </c>
      <c r="C252" s="119">
        <v>4.16</v>
      </c>
      <c r="D252" s="119">
        <v>2.91</v>
      </c>
      <c r="E252" s="123">
        <v>0.33</v>
      </c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ht="15.75" customHeight="1">
      <c r="A253" s="112" t="s">
        <v>571</v>
      </c>
      <c r="B253" s="113" t="s">
        <v>572</v>
      </c>
      <c r="C253" s="119">
        <v>2.24</v>
      </c>
      <c r="D253" s="119">
        <v>1.57</v>
      </c>
      <c r="E253" s="123">
        <v>0.09</v>
      </c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ht="15.75" customHeight="1">
      <c r="A254" s="112" t="s">
        <v>573</v>
      </c>
      <c r="B254" s="113" t="s">
        <v>574</v>
      </c>
      <c r="C254" s="119">
        <v>2.37</v>
      </c>
      <c r="D254" s="119">
        <v>1.66</v>
      </c>
      <c r="E254" s="123">
        <v>0.1</v>
      </c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ht="15.75" customHeight="1">
      <c r="A255" s="112" t="s">
        <v>575</v>
      </c>
      <c r="B255" s="113" t="s">
        <v>576</v>
      </c>
      <c r="C255" s="119">
        <v>19.24</v>
      </c>
      <c r="D255" s="119">
        <v>13.47</v>
      </c>
      <c r="E255" s="123">
        <v>2.61</v>
      </c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ht="15.75" customHeight="1">
      <c r="A256" s="112" t="s">
        <v>55</v>
      </c>
      <c r="B256" s="113" t="s">
        <v>577</v>
      </c>
      <c r="C256" s="119">
        <v>3.67</v>
      </c>
      <c r="D256" s="119">
        <v>2.57</v>
      </c>
      <c r="E256" s="123">
        <v>0.156</v>
      </c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ht="15.75" customHeight="1">
      <c r="A257" s="112" t="s">
        <v>578</v>
      </c>
      <c r="B257" s="113" t="s">
        <v>579</v>
      </c>
      <c r="C257" s="119">
        <v>4.54</v>
      </c>
      <c r="D257" s="119">
        <v>3.18</v>
      </c>
      <c r="E257" s="123">
        <v>0.2811</v>
      </c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ht="15.75" customHeight="1">
      <c r="A258" s="112" t="s">
        <v>580</v>
      </c>
      <c r="B258" s="113" t="s">
        <v>581</v>
      </c>
      <c r="C258" s="119">
        <v>2.75</v>
      </c>
      <c r="D258" s="119">
        <v>1.92</v>
      </c>
      <c r="E258" s="123">
        <v>0.12</v>
      </c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ht="15.75" customHeight="1">
      <c r="A259" s="112" t="s">
        <v>582</v>
      </c>
      <c r="B259" s="113" t="s">
        <v>583</v>
      </c>
      <c r="C259" s="119">
        <v>5.22</v>
      </c>
      <c r="D259" s="119">
        <v>3.65</v>
      </c>
      <c r="E259" s="123">
        <v>0.4</v>
      </c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ht="15.75" customHeight="1">
      <c r="A260" s="112" t="s">
        <v>584</v>
      </c>
      <c r="B260" s="113" t="s">
        <v>585</v>
      </c>
      <c r="C260" s="119">
        <v>12.34</v>
      </c>
      <c r="D260" s="119">
        <v>8.64</v>
      </c>
      <c r="E260" s="115" t="e">
        <v>#N/A</v>
      </c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ht="15.75" customHeight="1">
      <c r="A261" s="112" t="s">
        <v>586</v>
      </c>
      <c r="B261" s="113" t="s">
        <v>587</v>
      </c>
      <c r="C261" s="119">
        <v>10.98</v>
      </c>
      <c r="D261" s="119">
        <v>7.69</v>
      </c>
      <c r="E261" s="123">
        <v>1.7</v>
      </c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ht="15.75" customHeight="1">
      <c r="A262" s="112" t="s">
        <v>588</v>
      </c>
      <c r="B262" s="113" t="s">
        <v>589</v>
      </c>
      <c r="C262" s="119">
        <v>12.59</v>
      </c>
      <c r="D262" s="119">
        <v>8.81</v>
      </c>
      <c r="E262" s="120">
        <v>1.63</v>
      </c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ht="15.75" customHeight="1">
      <c r="A263" s="112" t="s">
        <v>590</v>
      </c>
      <c r="B263" s="113" t="s">
        <v>591</v>
      </c>
      <c r="C263" s="119">
        <v>32.75</v>
      </c>
      <c r="D263" s="119">
        <v>32.75</v>
      </c>
      <c r="E263" s="120">
        <v>0.2</v>
      </c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ht="15.75" customHeight="1">
      <c r="A264" s="112" t="s">
        <v>592</v>
      </c>
      <c r="B264" s="113" t="s">
        <v>593</v>
      </c>
      <c r="C264" s="119">
        <v>32.99</v>
      </c>
      <c r="D264" s="119">
        <v>32.99</v>
      </c>
      <c r="E264" s="123">
        <v>0.2</v>
      </c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ht="15.75" customHeight="1">
      <c r="A265" s="112" t="s">
        <v>594</v>
      </c>
      <c r="B265" s="113" t="s">
        <v>595</v>
      </c>
      <c r="C265" s="119">
        <v>34.97</v>
      </c>
      <c r="D265" s="119">
        <v>34.97</v>
      </c>
      <c r="E265" s="120">
        <v>0.3</v>
      </c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ht="15.75" customHeight="1">
      <c r="A266" s="112" t="s">
        <v>596</v>
      </c>
      <c r="B266" s="113" t="s">
        <v>597</v>
      </c>
      <c r="C266" s="119">
        <v>66.85</v>
      </c>
      <c r="D266" s="119">
        <v>66.85</v>
      </c>
      <c r="E266" s="123">
        <v>1.64</v>
      </c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ht="15.75" customHeight="1">
      <c r="A267" s="112" t="s">
        <v>598</v>
      </c>
      <c r="B267" s="113" t="s">
        <v>599</v>
      </c>
      <c r="C267" s="119">
        <v>68.47</v>
      </c>
      <c r="D267" s="119">
        <v>68.47</v>
      </c>
      <c r="E267" s="123">
        <v>1.68</v>
      </c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ht="15.75" customHeight="1">
      <c r="A268" s="112" t="s">
        <v>600</v>
      </c>
      <c r="B268" s="113" t="s">
        <v>601</v>
      </c>
      <c r="C268" s="119">
        <v>187.41</v>
      </c>
      <c r="D268" s="119">
        <v>187.41</v>
      </c>
      <c r="E268" s="123">
        <v>2.0</v>
      </c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ht="15.75" customHeight="1">
      <c r="A269" s="112" t="s">
        <v>602</v>
      </c>
      <c r="B269" s="113" t="s">
        <v>603</v>
      </c>
      <c r="C269" s="119">
        <v>11.39</v>
      </c>
      <c r="D269" s="119">
        <v>11.39</v>
      </c>
      <c r="E269" s="123">
        <v>0.2</v>
      </c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ht="15.75" customHeight="1">
      <c r="A270" s="112" t="s">
        <v>604</v>
      </c>
      <c r="B270" s="113" t="s">
        <v>605</v>
      </c>
      <c r="C270" s="119">
        <v>43.09</v>
      </c>
      <c r="D270" s="119">
        <v>43.09</v>
      </c>
      <c r="E270" s="123">
        <v>1.19</v>
      </c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ht="15.75" customHeight="1">
      <c r="A271" s="112" t="s">
        <v>606</v>
      </c>
      <c r="B271" s="113" t="s">
        <v>607</v>
      </c>
      <c r="C271" s="119">
        <v>99.47</v>
      </c>
      <c r="D271" s="119">
        <v>99.47</v>
      </c>
      <c r="E271" s="123">
        <v>1.0</v>
      </c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ht="15.75" customHeight="1">
      <c r="A272" s="112" t="s">
        <v>608</v>
      </c>
      <c r="B272" s="113" t="s">
        <v>609</v>
      </c>
      <c r="C272" s="119">
        <v>21.57</v>
      </c>
      <c r="D272" s="119">
        <v>21.57</v>
      </c>
      <c r="E272" s="123">
        <v>0.14</v>
      </c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ht="15.75" customHeight="1">
      <c r="A273" s="112" t="s">
        <v>610</v>
      </c>
      <c r="B273" s="113" t="s">
        <v>611</v>
      </c>
      <c r="C273" s="119">
        <v>17.25</v>
      </c>
      <c r="D273" s="119">
        <v>17.25</v>
      </c>
      <c r="E273" s="123">
        <v>0.15</v>
      </c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ht="15.75" customHeight="1">
      <c r="A274" s="112" t="s">
        <v>612</v>
      </c>
      <c r="B274" s="113" t="s">
        <v>613</v>
      </c>
      <c r="C274" s="119">
        <v>253.33</v>
      </c>
      <c r="D274" s="119">
        <v>253.33</v>
      </c>
      <c r="E274" s="123">
        <v>4.6</v>
      </c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ht="15.75" customHeight="1">
      <c r="A275" s="112" t="s">
        <v>614</v>
      </c>
      <c r="B275" s="113" t="s">
        <v>615</v>
      </c>
      <c r="C275" s="119">
        <v>19.97</v>
      </c>
      <c r="D275" s="119">
        <v>19.97</v>
      </c>
      <c r="E275" s="124" t="e">
        <v>#N/A</v>
      </c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ht="15.75" customHeight="1">
      <c r="A276" s="112" t="s">
        <v>616</v>
      </c>
      <c r="B276" s="113" t="s">
        <v>617</v>
      </c>
      <c r="C276" s="119">
        <v>380.2</v>
      </c>
      <c r="D276" s="119">
        <v>380.2</v>
      </c>
      <c r="E276" s="124" t="e">
        <v>#N/A</v>
      </c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ht="15.75" customHeight="1">
      <c r="A277" s="112" t="s">
        <v>618</v>
      </c>
      <c r="B277" s="113" t="s">
        <v>619</v>
      </c>
      <c r="C277" s="119">
        <v>583.88</v>
      </c>
      <c r="D277" s="119">
        <v>583.88</v>
      </c>
      <c r="E277" s="115" t="e">
        <v>#N/A</v>
      </c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ht="15.75" customHeight="1">
      <c r="A278" s="112" t="s">
        <v>620</v>
      </c>
      <c r="B278" s="113" t="s">
        <v>621</v>
      </c>
      <c r="C278" s="119">
        <v>821.87</v>
      </c>
      <c r="D278" s="119">
        <v>821.87</v>
      </c>
      <c r="E278" s="115" t="e">
        <v>#N/A</v>
      </c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ht="15.75" customHeight="1">
      <c r="A279" s="112" t="s">
        <v>622</v>
      </c>
      <c r="B279" s="113" t="s">
        <v>623</v>
      </c>
      <c r="C279" s="119">
        <v>34.97</v>
      </c>
      <c r="D279" s="119">
        <v>24.48</v>
      </c>
      <c r="E279" s="123">
        <v>0.54</v>
      </c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ht="15.75" customHeight="1">
      <c r="A280" s="112" t="s">
        <v>624</v>
      </c>
      <c r="B280" s="113" t="s">
        <v>625</v>
      </c>
      <c r="C280" s="119">
        <v>36.49</v>
      </c>
      <c r="D280" s="119">
        <v>25.54</v>
      </c>
      <c r="E280" s="123">
        <v>0.69</v>
      </c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ht="15.75" customHeight="1">
      <c r="A281" s="112" t="s">
        <v>626</v>
      </c>
      <c r="B281" s="113" t="s">
        <v>627</v>
      </c>
      <c r="C281" s="119">
        <v>40.77</v>
      </c>
      <c r="D281" s="119">
        <v>28.54</v>
      </c>
      <c r="E281" s="123">
        <v>0.88</v>
      </c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ht="15.75" customHeight="1">
      <c r="A282" s="112" t="s">
        <v>628</v>
      </c>
      <c r="B282" s="113" t="s">
        <v>629</v>
      </c>
      <c r="C282" s="119">
        <v>50.49</v>
      </c>
      <c r="D282" s="119">
        <v>35.34</v>
      </c>
      <c r="E282" s="123">
        <v>1.22</v>
      </c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ht="15.75" customHeight="1">
      <c r="A283" s="112" t="s">
        <v>630</v>
      </c>
      <c r="B283" s="113" t="s">
        <v>631</v>
      </c>
      <c r="C283" s="119">
        <v>74.19</v>
      </c>
      <c r="D283" s="119">
        <v>51.94</v>
      </c>
      <c r="E283" s="123">
        <v>1.52</v>
      </c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ht="15.75" customHeight="1">
      <c r="A284" s="112" t="s">
        <v>632</v>
      </c>
      <c r="B284" s="113" t="s">
        <v>633</v>
      </c>
      <c r="C284" s="119">
        <v>82.74</v>
      </c>
      <c r="D284" s="119">
        <v>57.92</v>
      </c>
      <c r="E284" s="123">
        <v>1.96</v>
      </c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ht="15.75" customHeight="1">
      <c r="A285" s="112" t="s">
        <v>634</v>
      </c>
      <c r="B285" s="113" t="s">
        <v>635</v>
      </c>
      <c r="C285" s="119">
        <v>54.65</v>
      </c>
      <c r="D285" s="119">
        <v>38.25</v>
      </c>
      <c r="E285" s="123">
        <v>1.81</v>
      </c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ht="15.75" customHeight="1">
      <c r="A286" s="112" t="s">
        <v>636</v>
      </c>
      <c r="B286" s="113" t="s">
        <v>637</v>
      </c>
      <c r="C286" s="119">
        <v>139.96</v>
      </c>
      <c r="D286" s="119">
        <v>97.97</v>
      </c>
      <c r="E286" s="123">
        <v>3.63</v>
      </c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ht="15.75" customHeight="1">
      <c r="A287" s="112" t="s">
        <v>638</v>
      </c>
      <c r="B287" s="113" t="s">
        <v>639</v>
      </c>
      <c r="C287" s="119">
        <v>218.49</v>
      </c>
      <c r="D287" s="119">
        <v>152.94</v>
      </c>
      <c r="E287" s="123">
        <v>6.0</v>
      </c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ht="15.75" customHeight="1">
      <c r="A288" s="112" t="s">
        <v>640</v>
      </c>
      <c r="B288" s="113" t="s">
        <v>641</v>
      </c>
      <c r="C288" s="119">
        <v>277.23</v>
      </c>
      <c r="D288" s="119">
        <v>194.06</v>
      </c>
      <c r="E288" s="123">
        <v>9.0</v>
      </c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ht="15.75" customHeight="1">
      <c r="A289" s="112" t="s">
        <v>642</v>
      </c>
      <c r="B289" s="113" t="s">
        <v>643</v>
      </c>
      <c r="C289" s="119">
        <v>498.59</v>
      </c>
      <c r="D289" s="119">
        <v>349.01</v>
      </c>
      <c r="E289" s="123">
        <v>20.0</v>
      </c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ht="15.75" customHeight="1">
      <c r="A290" s="112" t="s">
        <v>644</v>
      </c>
      <c r="B290" s="113" t="s">
        <v>645</v>
      </c>
      <c r="C290" s="119">
        <v>497.89</v>
      </c>
      <c r="D290" s="119">
        <v>348.53</v>
      </c>
      <c r="E290" s="123">
        <v>26.0</v>
      </c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ht="15.75" customHeight="1">
      <c r="A291" s="112" t="s">
        <v>646</v>
      </c>
      <c r="B291" s="113" t="s">
        <v>647</v>
      </c>
      <c r="C291" s="119">
        <v>694.89</v>
      </c>
      <c r="D291" s="119">
        <v>486.42</v>
      </c>
      <c r="E291" s="123">
        <v>42.0</v>
      </c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ht="15.75" customHeight="1">
      <c r="A292" s="112" t="s">
        <v>648</v>
      </c>
      <c r="B292" s="113" t="s">
        <v>649</v>
      </c>
      <c r="C292" s="119">
        <v>399.3</v>
      </c>
      <c r="D292" s="119">
        <v>279.51</v>
      </c>
      <c r="E292" s="115" t="e">
        <v>#N/A</v>
      </c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ht="15.75" customHeight="1">
      <c r="A293" s="112" t="s">
        <v>650</v>
      </c>
      <c r="B293" s="113" t="s">
        <v>651</v>
      </c>
      <c r="C293" s="119">
        <v>4.19</v>
      </c>
      <c r="D293" s="119">
        <v>2.93</v>
      </c>
      <c r="E293" s="123">
        <v>0.12</v>
      </c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ht="15.75" customHeight="1">
      <c r="A294" s="112" t="s">
        <v>652</v>
      </c>
      <c r="B294" s="113" t="s">
        <v>653</v>
      </c>
      <c r="C294" s="119">
        <v>13.37</v>
      </c>
      <c r="D294" s="119">
        <v>9.36</v>
      </c>
      <c r="E294" s="123">
        <v>0.2</v>
      </c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ht="15.75" customHeight="1">
      <c r="A295" s="112" t="s">
        <v>654</v>
      </c>
      <c r="B295" s="113" t="s">
        <v>655</v>
      </c>
      <c r="C295" s="119">
        <v>3.19</v>
      </c>
      <c r="D295" s="119">
        <v>2.23</v>
      </c>
      <c r="E295" s="123">
        <v>0.06</v>
      </c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ht="15.75" customHeight="1">
      <c r="A296" s="112" t="s">
        <v>656</v>
      </c>
      <c r="B296" s="113" t="s">
        <v>657</v>
      </c>
      <c r="C296" s="119">
        <v>4.34</v>
      </c>
      <c r="D296" s="119">
        <v>3.04</v>
      </c>
      <c r="E296" s="123">
        <v>0.08</v>
      </c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ht="15.75" customHeight="1">
      <c r="A297" s="112" t="s">
        <v>658</v>
      </c>
      <c r="B297" s="113" t="s">
        <v>659</v>
      </c>
      <c r="C297" s="119">
        <v>4.96</v>
      </c>
      <c r="D297" s="119">
        <v>3.48</v>
      </c>
      <c r="E297" s="123">
        <v>0.12</v>
      </c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ht="15.75" customHeight="1">
      <c r="A298" s="112" t="s">
        <v>660</v>
      </c>
      <c r="B298" s="113" t="s">
        <v>661</v>
      </c>
      <c r="C298" s="119">
        <v>4.84</v>
      </c>
      <c r="D298" s="119">
        <v>3.39</v>
      </c>
      <c r="E298" s="123">
        <v>0.06</v>
      </c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ht="15.75" customHeight="1">
      <c r="A299" s="112" t="s">
        <v>662</v>
      </c>
      <c r="B299" s="113" t="s">
        <v>663</v>
      </c>
      <c r="C299" s="119">
        <v>5.77</v>
      </c>
      <c r="D299" s="119">
        <v>4.04</v>
      </c>
      <c r="E299" s="123">
        <v>0.2</v>
      </c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ht="15.75" customHeight="1">
      <c r="A300" s="112" t="s">
        <v>664</v>
      </c>
      <c r="B300" s="113" t="s">
        <v>665</v>
      </c>
      <c r="C300" s="119">
        <v>531.59</v>
      </c>
      <c r="D300" s="119">
        <v>372.11</v>
      </c>
      <c r="E300" s="120">
        <v>30.0</v>
      </c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ht="15.75" customHeight="1">
      <c r="A301" s="112" t="s">
        <v>666</v>
      </c>
      <c r="B301" s="113" t="s">
        <v>667</v>
      </c>
      <c r="C301" s="119">
        <v>4.25</v>
      </c>
      <c r="D301" s="119">
        <v>2.98</v>
      </c>
      <c r="E301" s="123">
        <v>0.2</v>
      </c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ht="15.75" customHeight="1">
      <c r="A302" s="112" t="s">
        <v>668</v>
      </c>
      <c r="B302" s="113" t="s">
        <v>669</v>
      </c>
      <c r="C302" s="119">
        <v>5.63</v>
      </c>
      <c r="D302" s="119">
        <v>3.94</v>
      </c>
      <c r="E302" s="123">
        <v>0.16</v>
      </c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ht="15.75" customHeight="1">
      <c r="A303" s="112" t="s">
        <v>670</v>
      </c>
      <c r="B303" s="113" t="s">
        <v>671</v>
      </c>
      <c r="C303" s="119">
        <v>7.47</v>
      </c>
      <c r="D303" s="119">
        <v>5.23</v>
      </c>
      <c r="E303" s="120">
        <v>0.125</v>
      </c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ht="15.75" customHeight="1">
      <c r="A304" s="112" t="s">
        <v>672</v>
      </c>
      <c r="B304" s="113" t="s">
        <v>673</v>
      </c>
      <c r="C304" s="119">
        <v>14.37</v>
      </c>
      <c r="D304" s="119">
        <v>10.06</v>
      </c>
      <c r="E304" s="120">
        <v>3.9</v>
      </c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ht="15.75" customHeight="1">
      <c r="A305" s="112" t="s">
        <v>674</v>
      </c>
      <c r="B305" s="113" t="s">
        <v>675</v>
      </c>
      <c r="C305" s="119">
        <v>42.87</v>
      </c>
      <c r="D305" s="119">
        <v>30.01</v>
      </c>
      <c r="E305" s="123">
        <v>7.5</v>
      </c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ht="15.75" customHeight="1">
      <c r="A306" s="112" t="s">
        <v>676</v>
      </c>
      <c r="B306" s="113" t="s">
        <v>677</v>
      </c>
      <c r="C306" s="119">
        <v>165.92</v>
      </c>
      <c r="D306" s="119">
        <v>116.15</v>
      </c>
      <c r="E306" s="124" t="e">
        <v>#N/A</v>
      </c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ht="15.75" customHeight="1">
      <c r="A307" s="112" t="s">
        <v>678</v>
      </c>
      <c r="B307" s="113" t="s">
        <v>679</v>
      </c>
      <c r="C307" s="119">
        <v>68.9</v>
      </c>
      <c r="D307" s="119">
        <v>48.23</v>
      </c>
      <c r="E307" s="123">
        <v>3.0</v>
      </c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ht="15.75" customHeight="1">
      <c r="A308" s="112" t="s">
        <v>680</v>
      </c>
      <c r="B308" s="113" t="s">
        <v>681</v>
      </c>
      <c r="C308" s="119">
        <v>56.59</v>
      </c>
      <c r="D308" s="119">
        <v>39.61</v>
      </c>
      <c r="E308" s="123">
        <v>4.0</v>
      </c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ht="15.75" customHeight="1">
      <c r="A309" s="112" t="s">
        <v>682</v>
      </c>
      <c r="B309" s="113" t="s">
        <v>683</v>
      </c>
      <c r="C309" s="119">
        <v>83.97</v>
      </c>
      <c r="D309" s="119">
        <v>58.78</v>
      </c>
      <c r="E309" s="123">
        <v>6.0</v>
      </c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ht="15.75" customHeight="1">
      <c r="A310" s="112" t="s">
        <v>684</v>
      </c>
      <c r="B310" s="113" t="s">
        <v>685</v>
      </c>
      <c r="C310" s="119">
        <v>97.87</v>
      </c>
      <c r="D310" s="119">
        <v>68.51</v>
      </c>
      <c r="E310" s="123">
        <v>12.0</v>
      </c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ht="15.75" customHeight="1">
      <c r="A311" s="112" t="s">
        <v>686</v>
      </c>
      <c r="B311" s="113" t="s">
        <v>687</v>
      </c>
      <c r="C311" s="119">
        <v>174.67</v>
      </c>
      <c r="D311" s="119">
        <v>122.27</v>
      </c>
      <c r="E311" s="123">
        <v>18.0</v>
      </c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ht="15.75" customHeight="1">
      <c r="A312" s="112" t="s">
        <v>688</v>
      </c>
      <c r="B312" s="113" t="s">
        <v>689</v>
      </c>
      <c r="C312" s="119">
        <v>131.45</v>
      </c>
      <c r="D312" s="119">
        <v>92.01</v>
      </c>
      <c r="E312" s="123">
        <v>28.0</v>
      </c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ht="15.75" customHeight="1">
      <c r="A313" s="112" t="s">
        <v>690</v>
      </c>
      <c r="B313" s="113" t="s">
        <v>691</v>
      </c>
      <c r="C313" s="119">
        <v>213.97</v>
      </c>
      <c r="D313" s="119">
        <v>149.78</v>
      </c>
      <c r="E313" s="123">
        <v>28.0</v>
      </c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ht="15.75" customHeight="1">
      <c r="A314" s="112" t="s">
        <v>692</v>
      </c>
      <c r="B314" s="113" t="s">
        <v>693</v>
      </c>
      <c r="C314" s="119">
        <v>41.44</v>
      </c>
      <c r="D314" s="119">
        <v>29.01</v>
      </c>
      <c r="E314" s="123">
        <v>3.0</v>
      </c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ht="15.75" customHeight="1">
      <c r="A315" s="112" t="s">
        <v>694</v>
      </c>
      <c r="B315" s="113" t="s">
        <v>695</v>
      </c>
      <c r="C315" s="119">
        <v>472.46</v>
      </c>
      <c r="D315" s="119">
        <v>330.72</v>
      </c>
      <c r="E315" s="115" t="e">
        <v>#N/A</v>
      </c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ht="15.75" customHeight="1">
      <c r="A316" s="112" t="s">
        <v>696</v>
      </c>
      <c r="B316" s="113" t="s">
        <v>697</v>
      </c>
      <c r="C316" s="119">
        <v>236.23</v>
      </c>
      <c r="D316" s="119">
        <v>165.36</v>
      </c>
      <c r="E316" s="124" t="e">
        <v>#N/A</v>
      </c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ht="15.75" customHeight="1">
      <c r="A317" s="112" t="s">
        <v>698</v>
      </c>
      <c r="B317" s="113" t="s">
        <v>699</v>
      </c>
      <c r="C317" s="119">
        <v>45.58</v>
      </c>
      <c r="D317" s="119">
        <v>31.91</v>
      </c>
      <c r="E317" s="123">
        <v>3.0</v>
      </c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ht="15.75" customHeight="1">
      <c r="A318" s="112" t="s">
        <v>700</v>
      </c>
      <c r="B318" s="113" t="s">
        <v>701</v>
      </c>
      <c r="C318" s="119">
        <v>82.41</v>
      </c>
      <c r="D318" s="119">
        <v>57.69</v>
      </c>
      <c r="E318" s="120">
        <v>6.05</v>
      </c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ht="15.75" customHeight="1">
      <c r="A319" s="112" t="s">
        <v>702</v>
      </c>
      <c r="B319" s="113" t="s">
        <v>703</v>
      </c>
      <c r="C319" s="119">
        <v>13.97</v>
      </c>
      <c r="D319" s="119">
        <v>9.78</v>
      </c>
      <c r="E319" s="123">
        <v>0.19</v>
      </c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ht="15.75" customHeight="1">
      <c r="A320" s="112" t="s">
        <v>704</v>
      </c>
      <c r="B320" s="113" t="s">
        <v>705</v>
      </c>
      <c r="C320" s="119">
        <v>15.25</v>
      </c>
      <c r="D320" s="119">
        <v>10.67</v>
      </c>
      <c r="E320" s="123">
        <v>0.28</v>
      </c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ht="15.75" customHeight="1">
      <c r="A321" s="112" t="s">
        <v>706</v>
      </c>
      <c r="B321" s="113" t="s">
        <v>707</v>
      </c>
      <c r="C321" s="119">
        <v>19.34</v>
      </c>
      <c r="D321" s="119">
        <v>13.54</v>
      </c>
      <c r="E321" s="123">
        <v>0.17</v>
      </c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ht="15.75" customHeight="1">
      <c r="A322" s="112" t="s">
        <v>708</v>
      </c>
      <c r="B322" s="113" t="s">
        <v>709</v>
      </c>
      <c r="C322" s="119">
        <v>25.97</v>
      </c>
      <c r="D322" s="119">
        <v>18.18</v>
      </c>
      <c r="E322" s="123">
        <v>0.19</v>
      </c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ht="15.75" customHeight="1">
      <c r="A323" s="112" t="s">
        <v>710</v>
      </c>
      <c r="B323" s="113" t="s">
        <v>711</v>
      </c>
      <c r="C323" s="119">
        <v>33.75</v>
      </c>
      <c r="D323" s="119">
        <v>23.62</v>
      </c>
      <c r="E323" s="123">
        <v>0.56</v>
      </c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ht="15.75" customHeight="1">
      <c r="A324" s="112" t="s">
        <v>712</v>
      </c>
      <c r="B324" s="113" t="s">
        <v>713</v>
      </c>
      <c r="C324" s="119">
        <v>33.75</v>
      </c>
      <c r="D324" s="119">
        <v>23.62</v>
      </c>
      <c r="E324" s="123">
        <v>1.02</v>
      </c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ht="15.75" customHeight="1">
      <c r="A325" s="112" t="s">
        <v>714</v>
      </c>
      <c r="B325" s="113" t="s">
        <v>715</v>
      </c>
      <c r="C325" s="119">
        <v>43.97</v>
      </c>
      <c r="D325" s="119">
        <v>30.78</v>
      </c>
      <c r="E325" s="123">
        <v>0.0</v>
      </c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ht="15.75" customHeight="1">
      <c r="A326" s="112" t="s">
        <v>716</v>
      </c>
      <c r="B326" s="113" t="s">
        <v>717</v>
      </c>
      <c r="C326" s="119">
        <v>21.97</v>
      </c>
      <c r="D326" s="119">
        <v>15.38</v>
      </c>
      <c r="E326" s="123">
        <v>0.07</v>
      </c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ht="15.75" customHeight="1">
      <c r="A327" s="112" t="s">
        <v>718</v>
      </c>
      <c r="B327" s="113" t="s">
        <v>719</v>
      </c>
      <c r="C327" s="119">
        <v>6.99</v>
      </c>
      <c r="D327" s="119">
        <v>4.9</v>
      </c>
      <c r="E327" s="123">
        <v>0.07</v>
      </c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ht="15.75" customHeight="1">
      <c r="A328" s="112" t="s">
        <v>720</v>
      </c>
      <c r="B328" s="113" t="s">
        <v>721</v>
      </c>
      <c r="C328" s="119">
        <v>30.95</v>
      </c>
      <c r="D328" s="119">
        <v>21.67</v>
      </c>
      <c r="E328" s="123">
        <v>1.0</v>
      </c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ht="15.75" customHeight="1">
      <c r="A329" s="112" t="s">
        <v>722</v>
      </c>
      <c r="B329" s="113" t="s">
        <v>723</v>
      </c>
      <c r="C329" s="119">
        <v>19.47</v>
      </c>
      <c r="D329" s="119">
        <v>13.63</v>
      </c>
      <c r="E329" s="123">
        <v>0.44</v>
      </c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ht="15.75" customHeight="1">
      <c r="A330" s="112" t="s">
        <v>724</v>
      </c>
      <c r="B330" s="113" t="s">
        <v>725</v>
      </c>
      <c r="C330" s="119">
        <v>42.97</v>
      </c>
      <c r="D330" s="119">
        <v>30.08</v>
      </c>
      <c r="E330" s="123">
        <v>0.4</v>
      </c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ht="15.75" customHeight="1">
      <c r="A331" s="112" t="s">
        <v>726</v>
      </c>
      <c r="B331" s="113" t="s">
        <v>727</v>
      </c>
      <c r="C331" s="119">
        <v>26.97</v>
      </c>
      <c r="D331" s="119">
        <v>18.88</v>
      </c>
      <c r="E331" s="123">
        <v>2.38</v>
      </c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ht="15.75" customHeight="1">
      <c r="A332" s="112" t="s">
        <v>728</v>
      </c>
      <c r="B332" s="113" t="s">
        <v>729</v>
      </c>
      <c r="C332" s="119">
        <v>68.97</v>
      </c>
      <c r="D332" s="119">
        <v>48.28</v>
      </c>
      <c r="E332" s="123">
        <v>1.13</v>
      </c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ht="15.75" customHeight="1">
      <c r="A333" s="112" t="s">
        <v>730</v>
      </c>
      <c r="B333" s="113" t="s">
        <v>731</v>
      </c>
      <c r="C333" s="119">
        <v>53.97</v>
      </c>
      <c r="D333" s="119">
        <v>37.78</v>
      </c>
      <c r="E333" s="123">
        <v>0.54</v>
      </c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ht="15.75" customHeight="1">
      <c r="A334" s="112" t="s">
        <v>732</v>
      </c>
      <c r="B334" s="113" t="s">
        <v>733</v>
      </c>
      <c r="C334" s="119">
        <v>19.97</v>
      </c>
      <c r="D334" s="119">
        <v>13.98</v>
      </c>
      <c r="E334" s="123">
        <v>0.0</v>
      </c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ht="15.75" customHeight="1">
      <c r="A335" s="112" t="s">
        <v>734</v>
      </c>
      <c r="B335" s="113" t="s">
        <v>735</v>
      </c>
      <c r="C335" s="119">
        <v>2.99</v>
      </c>
      <c r="D335" s="119">
        <v>2.1</v>
      </c>
      <c r="E335" s="123">
        <v>0.5</v>
      </c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ht="15.75" customHeight="1">
      <c r="A336" s="112" t="s">
        <v>736</v>
      </c>
      <c r="B336" s="113" t="s">
        <v>737</v>
      </c>
      <c r="C336" s="119">
        <v>30.35</v>
      </c>
      <c r="D336" s="119">
        <v>21.25</v>
      </c>
      <c r="E336" s="123">
        <v>0.0</v>
      </c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ht="15.75" customHeight="1">
      <c r="A337" s="112" t="s">
        <v>738</v>
      </c>
      <c r="B337" s="113" t="s">
        <v>739</v>
      </c>
      <c r="C337" s="119">
        <v>4.45</v>
      </c>
      <c r="D337" s="119">
        <v>3.12</v>
      </c>
      <c r="E337" s="123">
        <v>0.19</v>
      </c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ht="15.75" customHeight="1">
      <c r="A338" s="112" t="s">
        <v>740</v>
      </c>
      <c r="B338" s="113" t="s">
        <v>741</v>
      </c>
      <c r="C338" s="119">
        <v>11.45</v>
      </c>
      <c r="D338" s="119">
        <v>8.02</v>
      </c>
      <c r="E338" s="120">
        <v>0.47</v>
      </c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ht="15.75" customHeight="1">
      <c r="A339" s="112" t="s">
        <v>742</v>
      </c>
      <c r="B339" s="113" t="s">
        <v>743</v>
      </c>
      <c r="C339" s="119">
        <v>31.25</v>
      </c>
      <c r="D339" s="119">
        <v>21.88</v>
      </c>
      <c r="E339" s="123">
        <v>1.07</v>
      </c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ht="15.75" customHeight="1">
      <c r="A340" s="112" t="s">
        <v>744</v>
      </c>
      <c r="B340" s="113" t="s">
        <v>745</v>
      </c>
      <c r="C340" s="119">
        <v>62.47</v>
      </c>
      <c r="D340" s="119">
        <v>43.73</v>
      </c>
      <c r="E340" s="120">
        <v>0.53</v>
      </c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ht="15.75" customHeight="1">
      <c r="A341" s="112" t="s">
        <v>746</v>
      </c>
      <c r="B341" s="113" t="s">
        <v>747</v>
      </c>
      <c r="C341" s="119">
        <v>21.87</v>
      </c>
      <c r="D341" s="119">
        <v>15.31</v>
      </c>
      <c r="E341" s="120">
        <v>0.19</v>
      </c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ht="15.75" customHeight="1">
      <c r="A342" s="112" t="s">
        <v>748</v>
      </c>
      <c r="B342" s="113" t="s">
        <v>749</v>
      </c>
      <c r="C342" s="119">
        <v>23.97</v>
      </c>
      <c r="D342" s="119">
        <v>16.78</v>
      </c>
      <c r="E342" s="120">
        <v>1.3</v>
      </c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ht="15.75" customHeight="1">
      <c r="A343" s="112" t="s">
        <v>750</v>
      </c>
      <c r="B343" s="113" t="s">
        <v>751</v>
      </c>
      <c r="C343" s="119">
        <v>25.45</v>
      </c>
      <c r="D343" s="119">
        <v>17.82</v>
      </c>
      <c r="E343" s="120">
        <v>22.0</v>
      </c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ht="15.75" customHeight="1">
      <c r="A344" s="112" t="s">
        <v>752</v>
      </c>
      <c r="B344" s="113" t="s">
        <v>753</v>
      </c>
      <c r="C344" s="119">
        <v>21.76</v>
      </c>
      <c r="D344" s="119">
        <v>15.23</v>
      </c>
      <c r="E344" s="120">
        <v>1.3</v>
      </c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ht="15.75" customHeight="1">
      <c r="A345" s="112" t="s">
        <v>754</v>
      </c>
      <c r="B345" s="113" t="s">
        <v>755</v>
      </c>
      <c r="C345" s="119">
        <v>248.02</v>
      </c>
      <c r="D345" s="119">
        <v>173.61</v>
      </c>
      <c r="E345" s="120">
        <v>1.0</v>
      </c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ht="15.75" customHeight="1">
      <c r="A346" s="112" t="s">
        <v>756</v>
      </c>
      <c r="B346" s="113" t="s">
        <v>757</v>
      </c>
      <c r="C346" s="119">
        <v>23.94</v>
      </c>
      <c r="D346" s="119">
        <v>16.76</v>
      </c>
      <c r="E346" s="120">
        <v>70.0</v>
      </c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ht="15.75" customHeight="1">
      <c r="A347" s="112" t="s">
        <v>758</v>
      </c>
      <c r="B347" s="113" t="s">
        <v>759</v>
      </c>
      <c r="C347" s="119">
        <v>64.47</v>
      </c>
      <c r="D347" s="119">
        <v>45.13</v>
      </c>
      <c r="E347" s="120">
        <v>4.2</v>
      </c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ht="15.75" customHeight="1">
      <c r="A348" s="112" t="s">
        <v>760</v>
      </c>
      <c r="B348" s="113" t="s">
        <v>761</v>
      </c>
      <c r="C348" s="119">
        <v>734.96</v>
      </c>
      <c r="D348" s="119">
        <v>514.47</v>
      </c>
      <c r="E348" s="120">
        <v>1.19</v>
      </c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ht="15.75" customHeight="1">
      <c r="A349" s="112" t="s">
        <v>762</v>
      </c>
      <c r="B349" s="113" t="s">
        <v>763</v>
      </c>
      <c r="C349" s="119">
        <v>367.48</v>
      </c>
      <c r="D349" s="119">
        <v>257.24</v>
      </c>
      <c r="E349" s="124" t="e">
        <v>#N/A</v>
      </c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ht="15.75" customHeight="1">
      <c r="A350" s="112" t="s">
        <v>764</v>
      </c>
      <c r="B350" s="113" t="s">
        <v>765</v>
      </c>
      <c r="C350" s="119">
        <v>70.92</v>
      </c>
      <c r="D350" s="119">
        <v>49.64</v>
      </c>
      <c r="E350" s="120">
        <v>4.2</v>
      </c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ht="15.75" customHeight="1">
      <c r="A351" s="112" t="s">
        <v>766</v>
      </c>
      <c r="B351" s="113" t="s">
        <v>767</v>
      </c>
      <c r="C351" s="119">
        <v>101.81</v>
      </c>
      <c r="D351" s="119">
        <v>71.27</v>
      </c>
      <c r="E351" s="120">
        <v>7.8</v>
      </c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ht="15.75" customHeight="1">
      <c r="A352" s="112" t="s">
        <v>768</v>
      </c>
      <c r="B352" s="113" t="s">
        <v>769</v>
      </c>
      <c r="C352" s="119">
        <v>21.62</v>
      </c>
      <c r="D352" s="119">
        <v>15.13</v>
      </c>
      <c r="E352" s="120">
        <v>0.36</v>
      </c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ht="15.75" customHeight="1">
      <c r="A353" s="112" t="s">
        <v>770</v>
      </c>
      <c r="B353" s="113" t="s">
        <v>771</v>
      </c>
      <c r="C353" s="119">
        <v>21.62</v>
      </c>
      <c r="D353" s="119">
        <v>15.13</v>
      </c>
      <c r="E353" s="124" t="e">
        <v>#N/A</v>
      </c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ht="15.75" customHeight="1">
      <c r="A354" s="112" t="s">
        <v>772</v>
      </c>
      <c r="B354" s="113" t="s">
        <v>773</v>
      </c>
      <c r="C354" s="119">
        <v>22.95</v>
      </c>
      <c r="D354" s="119">
        <v>16.07</v>
      </c>
      <c r="E354" s="120">
        <v>0.33</v>
      </c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ht="15.75" customHeight="1">
      <c r="A355" s="112" t="s">
        <v>774</v>
      </c>
      <c r="B355" s="113" t="s">
        <v>775</v>
      </c>
      <c r="C355" s="119">
        <v>22.95</v>
      </c>
      <c r="D355" s="119">
        <v>16.07</v>
      </c>
      <c r="E355" s="124" t="e">
        <v>#N/A</v>
      </c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ht="15.75" customHeight="1">
      <c r="A356" s="112" t="s">
        <v>776</v>
      </c>
      <c r="B356" s="113" t="s">
        <v>777</v>
      </c>
      <c r="C356" s="119">
        <v>23.24</v>
      </c>
      <c r="D356" s="119">
        <v>16.27</v>
      </c>
      <c r="E356" s="120">
        <v>0.5</v>
      </c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ht="15.75" customHeight="1">
      <c r="A357" s="112" t="s">
        <v>778</v>
      </c>
      <c r="B357" s="113" t="s">
        <v>779</v>
      </c>
      <c r="C357" s="119">
        <v>27.24</v>
      </c>
      <c r="D357" s="119">
        <v>19.07</v>
      </c>
      <c r="E357" s="120">
        <v>0.31</v>
      </c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ht="15.75" customHeight="1">
      <c r="A358" s="112" t="s">
        <v>780</v>
      </c>
      <c r="B358" s="113" t="s">
        <v>781</v>
      </c>
      <c r="C358" s="119">
        <v>27.24</v>
      </c>
      <c r="D358" s="119">
        <v>19.07</v>
      </c>
      <c r="E358" s="124" t="e">
        <v>#N/A</v>
      </c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ht="15.75" customHeight="1">
      <c r="A359" s="112" t="s">
        <v>782</v>
      </c>
      <c r="B359" s="113" t="s">
        <v>783</v>
      </c>
      <c r="C359" s="119">
        <v>33.87</v>
      </c>
      <c r="D359" s="119">
        <v>23.71</v>
      </c>
      <c r="E359" s="120">
        <v>0.3</v>
      </c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ht="15.75" customHeight="1">
      <c r="A360" s="112" t="s">
        <v>784</v>
      </c>
      <c r="B360" s="113" t="s">
        <v>785</v>
      </c>
      <c r="C360" s="119">
        <v>40.54</v>
      </c>
      <c r="D360" s="119">
        <v>28.38</v>
      </c>
      <c r="E360" s="120">
        <v>1.05</v>
      </c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ht="15.75" customHeight="1">
      <c r="A361" s="112" t="s">
        <v>786</v>
      </c>
      <c r="B361" s="113" t="s">
        <v>787</v>
      </c>
      <c r="C361" s="119">
        <v>40.54</v>
      </c>
      <c r="D361" s="119">
        <v>28.38</v>
      </c>
      <c r="E361" s="120">
        <v>1.05</v>
      </c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ht="15.75" customHeight="1">
      <c r="A362" s="112" t="s">
        <v>788</v>
      </c>
      <c r="B362" s="113" t="s">
        <v>789</v>
      </c>
      <c r="C362" s="119">
        <v>40.34</v>
      </c>
      <c r="D362" s="119">
        <v>28.24</v>
      </c>
      <c r="E362" s="120">
        <v>1.25</v>
      </c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ht="15.75" customHeight="1">
      <c r="A363" s="112" t="s">
        <v>790</v>
      </c>
      <c r="B363" s="113" t="s">
        <v>791</v>
      </c>
      <c r="C363" s="119">
        <v>40.34</v>
      </c>
      <c r="D363" s="119">
        <v>28.24</v>
      </c>
      <c r="E363" s="124" t="e">
        <v>#N/A</v>
      </c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ht="15.75" customHeight="1">
      <c r="A364" s="112" t="s">
        <v>792</v>
      </c>
      <c r="B364" s="113" t="s">
        <v>793</v>
      </c>
      <c r="C364" s="119">
        <v>39.97</v>
      </c>
      <c r="D364" s="119">
        <v>27.98</v>
      </c>
      <c r="E364" s="120">
        <v>1.24</v>
      </c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ht="15.75" customHeight="1">
      <c r="A365" s="112" t="s">
        <v>794</v>
      </c>
      <c r="B365" s="113" t="s">
        <v>795</v>
      </c>
      <c r="C365" s="119">
        <v>39.74</v>
      </c>
      <c r="D365" s="119">
        <v>27.82</v>
      </c>
      <c r="E365" s="120">
        <v>1.24</v>
      </c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ht="15.75" customHeight="1">
      <c r="A366" s="112" t="s">
        <v>796</v>
      </c>
      <c r="B366" s="113" t="s">
        <v>797</v>
      </c>
      <c r="C366" s="119">
        <v>43.47</v>
      </c>
      <c r="D366" s="119">
        <v>30.43</v>
      </c>
      <c r="E366" s="120">
        <v>0.33</v>
      </c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ht="15.75" customHeight="1">
      <c r="A367" s="112" t="s">
        <v>798</v>
      </c>
      <c r="B367" s="113" t="s">
        <v>799</v>
      </c>
      <c r="C367" s="119">
        <v>27.49</v>
      </c>
      <c r="D367" s="119">
        <v>19.24</v>
      </c>
      <c r="E367" s="120">
        <v>0.1</v>
      </c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ht="15.75" customHeight="1">
      <c r="A368" s="112" t="s">
        <v>800</v>
      </c>
      <c r="B368" s="113" t="s">
        <v>801</v>
      </c>
      <c r="C368" s="119">
        <v>7.75</v>
      </c>
      <c r="D368" s="119">
        <v>5.42</v>
      </c>
      <c r="E368" s="120">
        <v>0.1</v>
      </c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ht="15.75" customHeight="1">
      <c r="A369" s="112" t="s">
        <v>802</v>
      </c>
      <c r="B369" s="113" t="s">
        <v>803</v>
      </c>
      <c r="C369" s="119">
        <v>34.49</v>
      </c>
      <c r="D369" s="119">
        <v>24.15</v>
      </c>
      <c r="E369" s="120">
        <v>1.54</v>
      </c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ht="15.75" customHeight="1">
      <c r="A370" s="112" t="s">
        <v>804</v>
      </c>
      <c r="B370" s="113" t="s">
        <v>805</v>
      </c>
      <c r="C370" s="119">
        <v>35.95</v>
      </c>
      <c r="D370" s="119">
        <v>25.16</v>
      </c>
      <c r="E370" s="124" t="e">
        <v>#N/A</v>
      </c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ht="15.75" customHeight="1">
      <c r="A371" s="112" t="s">
        <v>806</v>
      </c>
      <c r="B371" s="113" t="s">
        <v>807</v>
      </c>
      <c r="C371" s="119">
        <v>22.99</v>
      </c>
      <c r="D371" s="119">
        <v>16.09</v>
      </c>
      <c r="E371" s="120">
        <v>0.5</v>
      </c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ht="15.75" customHeight="1">
      <c r="A372" s="112" t="s">
        <v>808</v>
      </c>
      <c r="B372" s="113" t="s">
        <v>809</v>
      </c>
      <c r="C372" s="119">
        <v>22.99</v>
      </c>
      <c r="D372" s="119">
        <v>16.09</v>
      </c>
      <c r="E372" s="124" t="e">
        <v>#N/A</v>
      </c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ht="15.75" customHeight="1">
      <c r="A373" s="112" t="s">
        <v>810</v>
      </c>
      <c r="B373" s="113" t="s">
        <v>811</v>
      </c>
      <c r="C373" s="119">
        <v>42.49</v>
      </c>
      <c r="D373" s="119">
        <v>29.74</v>
      </c>
      <c r="E373" s="120">
        <v>1.71</v>
      </c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ht="15.75" customHeight="1">
      <c r="A374" s="112" t="s">
        <v>812</v>
      </c>
      <c r="B374" s="113" t="s">
        <v>813</v>
      </c>
      <c r="C374" s="119">
        <v>30.87</v>
      </c>
      <c r="D374" s="119">
        <v>21.61</v>
      </c>
      <c r="E374" s="120">
        <v>2.66</v>
      </c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ht="15.75" customHeight="1">
      <c r="A375" s="112" t="s">
        <v>814</v>
      </c>
      <c r="B375" s="113" t="s">
        <v>815</v>
      </c>
      <c r="C375" s="119">
        <v>42.49</v>
      </c>
      <c r="D375" s="119">
        <v>29.74</v>
      </c>
      <c r="E375" s="124" t="e">
        <v>#N/A</v>
      </c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ht="15.75" customHeight="1">
      <c r="A376" s="112" t="s">
        <v>816</v>
      </c>
      <c r="B376" s="113" t="s">
        <v>817</v>
      </c>
      <c r="C376" s="119">
        <v>69.74</v>
      </c>
      <c r="D376" s="119">
        <v>48.82</v>
      </c>
      <c r="E376" s="120">
        <v>1.98</v>
      </c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ht="15.75" customHeight="1">
      <c r="A377" s="112" t="s">
        <v>818</v>
      </c>
      <c r="B377" s="113" t="s">
        <v>819</v>
      </c>
      <c r="C377" s="119">
        <v>60.47</v>
      </c>
      <c r="D377" s="119">
        <v>42.33</v>
      </c>
      <c r="E377" s="120">
        <v>1.0</v>
      </c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ht="15.75" customHeight="1">
      <c r="A378" s="112" t="s">
        <v>820</v>
      </c>
      <c r="B378" s="113" t="s">
        <v>821</v>
      </c>
      <c r="C378" s="119">
        <v>43.79</v>
      </c>
      <c r="D378" s="119">
        <v>30.65</v>
      </c>
      <c r="E378" s="120">
        <v>1.71</v>
      </c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ht="15.75" customHeight="1">
      <c r="A379" s="112" t="s">
        <v>822</v>
      </c>
      <c r="B379" s="113" t="s">
        <v>823</v>
      </c>
      <c r="C379" s="119">
        <v>46.74</v>
      </c>
      <c r="D379" s="119">
        <v>32.72</v>
      </c>
      <c r="E379" s="120">
        <v>0.7</v>
      </c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ht="15.75" customHeight="1">
      <c r="A380" s="112" t="s">
        <v>824</v>
      </c>
      <c r="B380" s="113" t="s">
        <v>825</v>
      </c>
      <c r="C380" s="119">
        <v>31.47</v>
      </c>
      <c r="D380" s="119">
        <v>22.03</v>
      </c>
      <c r="E380" s="120">
        <v>0.01</v>
      </c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ht="15.75" customHeight="1">
      <c r="A381" s="112" t="s">
        <v>826</v>
      </c>
      <c r="B381" s="113" t="s">
        <v>827</v>
      </c>
      <c r="C381" s="119">
        <v>2.99</v>
      </c>
      <c r="D381" s="119">
        <v>2.1</v>
      </c>
      <c r="E381" s="120">
        <v>0.01</v>
      </c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ht="15.75" customHeight="1">
      <c r="A382" s="112" t="s">
        <v>828</v>
      </c>
      <c r="B382" s="113" t="s">
        <v>829</v>
      </c>
      <c r="C382" s="119">
        <v>2.99</v>
      </c>
      <c r="D382" s="119">
        <v>2.09</v>
      </c>
      <c r="E382" s="120">
        <v>0.0</v>
      </c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ht="15.75" customHeight="1">
      <c r="A383" s="112" t="s">
        <v>830</v>
      </c>
      <c r="B383" s="113" t="s">
        <v>831</v>
      </c>
      <c r="C383" s="119">
        <v>2.99</v>
      </c>
      <c r="D383" s="119">
        <v>2.1</v>
      </c>
      <c r="E383" s="120">
        <v>0.5</v>
      </c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ht="15.75" customHeight="1">
      <c r="A384" s="112" t="s">
        <v>832</v>
      </c>
      <c r="B384" s="113" t="s">
        <v>833</v>
      </c>
      <c r="C384" s="119">
        <v>36.94</v>
      </c>
      <c r="D384" s="119">
        <v>25.86</v>
      </c>
      <c r="E384" s="120">
        <v>0.0</v>
      </c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ht="15.75" customHeight="1">
      <c r="A385" s="112" t="s">
        <v>834</v>
      </c>
      <c r="B385" s="113" t="s">
        <v>835</v>
      </c>
      <c r="C385" s="119">
        <v>4.95</v>
      </c>
      <c r="D385" s="119">
        <v>3.47</v>
      </c>
      <c r="E385" s="120">
        <v>0.44</v>
      </c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ht="15.75" customHeight="1">
      <c r="A386" s="112" t="s">
        <v>836</v>
      </c>
      <c r="B386" s="113" t="s">
        <v>837</v>
      </c>
      <c r="C386" s="119">
        <v>12.95</v>
      </c>
      <c r="D386" s="119">
        <v>9.06</v>
      </c>
      <c r="E386" s="120">
        <v>0.88</v>
      </c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ht="15.75" customHeight="1">
      <c r="A387" s="112" t="s">
        <v>838</v>
      </c>
      <c r="B387" s="113" t="s">
        <v>839</v>
      </c>
      <c r="C387" s="119">
        <v>36.59</v>
      </c>
      <c r="D387" s="119">
        <v>25.61</v>
      </c>
      <c r="E387" s="120">
        <v>0.88</v>
      </c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ht="15.75" customHeight="1">
      <c r="A388" s="112" t="s">
        <v>840</v>
      </c>
      <c r="B388" s="113" t="s">
        <v>841</v>
      </c>
      <c r="C388" s="119">
        <v>36.59</v>
      </c>
      <c r="D388" s="119">
        <v>25.61</v>
      </c>
      <c r="E388" s="120">
        <v>1.23</v>
      </c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ht="15.75" customHeight="1">
      <c r="A389" s="112" t="s">
        <v>842</v>
      </c>
      <c r="B389" s="113" t="s">
        <v>843</v>
      </c>
      <c r="C389" s="119">
        <v>27.14</v>
      </c>
      <c r="D389" s="119">
        <v>19.0</v>
      </c>
      <c r="E389" s="120">
        <v>0.29</v>
      </c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ht="15.75" customHeight="1">
      <c r="A390" s="112" t="s">
        <v>844</v>
      </c>
      <c r="B390" s="113" t="s">
        <v>845</v>
      </c>
      <c r="C390" s="119">
        <v>39.47</v>
      </c>
      <c r="D390" s="119">
        <v>27.63</v>
      </c>
      <c r="E390" s="120">
        <v>0.93</v>
      </c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ht="15.75" customHeight="1">
      <c r="A391" s="112" t="s">
        <v>846</v>
      </c>
      <c r="B391" s="113" t="s">
        <v>847</v>
      </c>
      <c r="C391" s="119">
        <v>27.44</v>
      </c>
      <c r="D391" s="119">
        <v>19.21</v>
      </c>
      <c r="E391" s="120">
        <v>0.27</v>
      </c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ht="15.75" customHeight="1">
      <c r="A392" s="112" t="s">
        <v>848</v>
      </c>
      <c r="B392" s="113" t="s">
        <v>849</v>
      </c>
      <c r="C392" s="119">
        <v>27.44</v>
      </c>
      <c r="D392" s="119">
        <v>19.21</v>
      </c>
      <c r="E392" s="124" t="e">
        <v>#N/A</v>
      </c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ht="15.75" customHeight="1">
      <c r="A393" s="112" t="s">
        <v>850</v>
      </c>
      <c r="B393" s="113" t="s">
        <v>851</v>
      </c>
      <c r="C393" s="119">
        <v>22.19</v>
      </c>
      <c r="D393" s="119">
        <v>15.53</v>
      </c>
      <c r="E393" s="120">
        <v>0.63</v>
      </c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ht="15.75" customHeight="1">
      <c r="A394" s="112" t="s">
        <v>852</v>
      </c>
      <c r="B394" s="113" t="s">
        <v>853</v>
      </c>
      <c r="C394" s="119">
        <v>32.47</v>
      </c>
      <c r="D394" s="119">
        <v>22.73</v>
      </c>
      <c r="E394" s="120">
        <v>0.01</v>
      </c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ht="15.75" customHeight="1">
      <c r="A395" s="112" t="s">
        <v>854</v>
      </c>
      <c r="B395" s="113" t="s">
        <v>855</v>
      </c>
      <c r="C395" s="119">
        <v>3.25</v>
      </c>
      <c r="D395" s="119">
        <v>2.27</v>
      </c>
      <c r="E395" s="120">
        <v>0.31</v>
      </c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ht="15.75" customHeight="1">
      <c r="A396" s="112" t="s">
        <v>856</v>
      </c>
      <c r="B396" s="113" t="s">
        <v>857</v>
      </c>
      <c r="C396" s="119">
        <v>27.49</v>
      </c>
      <c r="D396" s="119">
        <v>19.24</v>
      </c>
      <c r="E396" s="120">
        <v>0.35</v>
      </c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ht="15.75" customHeight="1">
      <c r="A397" s="112" t="s">
        <v>858</v>
      </c>
      <c r="B397" s="113" t="s">
        <v>859</v>
      </c>
      <c r="C397" s="119">
        <v>27.49</v>
      </c>
      <c r="D397" s="119">
        <v>19.24</v>
      </c>
      <c r="E397" s="124" t="e">
        <v>#N/A</v>
      </c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ht="15.75" customHeight="1">
      <c r="A398" s="112" t="s">
        <v>860</v>
      </c>
      <c r="B398" s="113" t="s">
        <v>861</v>
      </c>
      <c r="C398" s="119">
        <v>31.14</v>
      </c>
      <c r="D398" s="119">
        <v>21.8</v>
      </c>
      <c r="E398" s="120">
        <v>1.5</v>
      </c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ht="15.75" customHeight="1">
      <c r="A399" s="112" t="s">
        <v>862</v>
      </c>
      <c r="B399" s="113" t="s">
        <v>863</v>
      </c>
      <c r="C399" s="119">
        <v>32.74</v>
      </c>
      <c r="D399" s="119">
        <v>22.92</v>
      </c>
      <c r="E399" s="120">
        <v>1.72</v>
      </c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ht="15.75" customHeight="1">
      <c r="A400" s="112" t="s">
        <v>864</v>
      </c>
      <c r="B400" s="113" t="s">
        <v>865</v>
      </c>
      <c r="C400" s="119">
        <v>78.94</v>
      </c>
      <c r="D400" s="119">
        <v>55.26</v>
      </c>
      <c r="E400" s="120">
        <v>0.86</v>
      </c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ht="15.75" customHeight="1">
      <c r="A401" s="112" t="s">
        <v>866</v>
      </c>
      <c r="B401" s="113" t="s">
        <v>867</v>
      </c>
      <c r="C401" s="119">
        <v>32.79</v>
      </c>
      <c r="D401" s="119">
        <v>22.95</v>
      </c>
      <c r="E401" s="120">
        <v>27.0</v>
      </c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ht="15.75" customHeight="1">
      <c r="A402" s="112" t="s">
        <v>868</v>
      </c>
      <c r="B402" s="113" t="s">
        <v>869</v>
      </c>
      <c r="C402" s="119">
        <v>332.99</v>
      </c>
      <c r="D402" s="119">
        <v>233.09</v>
      </c>
      <c r="E402" s="124" t="e">
        <v>#N/A</v>
      </c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ht="15.75" customHeight="1">
      <c r="A403" s="112" t="s">
        <v>870</v>
      </c>
      <c r="B403" s="113" t="s">
        <v>871</v>
      </c>
      <c r="C403" s="119">
        <v>499.94</v>
      </c>
      <c r="D403" s="119">
        <v>349.96</v>
      </c>
      <c r="E403" s="120">
        <v>9.0</v>
      </c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ht="15.75" customHeight="1">
      <c r="A404" s="112" t="s">
        <v>872</v>
      </c>
      <c r="B404" s="113" t="s">
        <v>873</v>
      </c>
      <c r="C404" s="119">
        <v>249.0</v>
      </c>
      <c r="D404" s="119">
        <v>174.3</v>
      </c>
      <c r="E404" s="124" t="e">
        <v>#N/A</v>
      </c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ht="15.75" customHeight="1">
      <c r="A405" s="112" t="s">
        <v>874</v>
      </c>
      <c r="B405" s="113" t="s">
        <v>875</v>
      </c>
      <c r="C405" s="119">
        <v>363.49</v>
      </c>
      <c r="D405" s="119">
        <v>254.44</v>
      </c>
      <c r="E405" s="120">
        <v>34.0</v>
      </c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ht="15.75" customHeight="1">
      <c r="A406" s="112" t="s">
        <v>876</v>
      </c>
      <c r="B406" s="113" t="s">
        <v>877</v>
      </c>
      <c r="C406" s="119">
        <v>732.94</v>
      </c>
      <c r="D406" s="119">
        <v>513.06</v>
      </c>
      <c r="E406" s="120">
        <v>11.6</v>
      </c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ht="15.75" customHeight="1">
      <c r="A407" s="112" t="s">
        <v>878</v>
      </c>
      <c r="B407" s="113" t="s">
        <v>879</v>
      </c>
      <c r="C407" s="119">
        <v>359.0</v>
      </c>
      <c r="D407" s="119">
        <v>251.3</v>
      </c>
      <c r="E407" s="124" t="e">
        <v>#N/A</v>
      </c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ht="15.75" customHeight="1">
      <c r="A408" s="112" t="s">
        <v>880</v>
      </c>
      <c r="B408" s="113" t="s">
        <v>881</v>
      </c>
      <c r="C408" s="119">
        <v>475.49</v>
      </c>
      <c r="D408" s="119">
        <v>332.84</v>
      </c>
      <c r="E408" s="120">
        <v>66.0</v>
      </c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ht="15.75" customHeight="1">
      <c r="A409" s="112" t="s">
        <v>882</v>
      </c>
      <c r="B409" s="113" t="s">
        <v>883</v>
      </c>
      <c r="C409" s="119">
        <v>1011.98</v>
      </c>
      <c r="D409" s="119">
        <v>708.39</v>
      </c>
      <c r="E409" s="120">
        <v>12.0</v>
      </c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ht="15.75" customHeight="1">
      <c r="A410" s="112" t="s">
        <v>884</v>
      </c>
      <c r="B410" s="113" t="s">
        <v>885</v>
      </c>
      <c r="C410" s="119">
        <v>453.49</v>
      </c>
      <c r="D410" s="119">
        <v>317.44</v>
      </c>
      <c r="E410" s="124" t="e">
        <v>#N/A</v>
      </c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ht="15.75" customHeight="1">
      <c r="A411" s="112" t="s">
        <v>886</v>
      </c>
      <c r="B411" s="113" t="s">
        <v>887</v>
      </c>
      <c r="C411" s="119">
        <v>1242.97</v>
      </c>
      <c r="D411" s="119">
        <v>870.08</v>
      </c>
      <c r="E411" s="120">
        <v>15.0</v>
      </c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ht="15.75" customHeight="1">
      <c r="A412" s="112" t="s">
        <v>888</v>
      </c>
      <c r="B412" s="113" t="s">
        <v>889</v>
      </c>
      <c r="C412" s="119">
        <v>524.19</v>
      </c>
      <c r="D412" s="119">
        <v>366.93</v>
      </c>
      <c r="E412" s="124" t="e">
        <v>#N/A</v>
      </c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ht="15.75" customHeight="1">
      <c r="A413" s="112" t="s">
        <v>890</v>
      </c>
      <c r="B413" s="113" t="s">
        <v>891</v>
      </c>
      <c r="C413" s="119">
        <v>33.85</v>
      </c>
      <c r="D413" s="119">
        <v>23.69</v>
      </c>
      <c r="E413" s="120">
        <v>1.5</v>
      </c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ht="15.75" customHeight="1">
      <c r="A414" s="112" t="s">
        <v>892</v>
      </c>
      <c r="B414" s="113" t="s">
        <v>893</v>
      </c>
      <c r="C414" s="119">
        <v>385.91</v>
      </c>
      <c r="D414" s="119">
        <v>270.14</v>
      </c>
      <c r="E414" s="120">
        <v>1.6</v>
      </c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ht="15.75" customHeight="1">
      <c r="A415" s="112" t="s">
        <v>894</v>
      </c>
      <c r="B415" s="113" t="s">
        <v>895</v>
      </c>
      <c r="C415" s="119">
        <v>37.24</v>
      </c>
      <c r="D415" s="119">
        <v>26.06</v>
      </c>
      <c r="E415" s="120">
        <v>2.0</v>
      </c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ht="15.75" customHeight="1">
      <c r="A416" s="112" t="s">
        <v>896</v>
      </c>
      <c r="B416" s="113" t="s">
        <v>897</v>
      </c>
      <c r="C416" s="119">
        <v>8.59</v>
      </c>
      <c r="D416" s="119">
        <v>6.01</v>
      </c>
      <c r="E416" s="120">
        <v>0.02</v>
      </c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ht="15.75" customHeight="1">
      <c r="A417" s="112" t="s">
        <v>898</v>
      </c>
      <c r="B417" s="113" t="s">
        <v>899</v>
      </c>
      <c r="C417" s="119">
        <v>2.99</v>
      </c>
      <c r="D417" s="119">
        <v>2.1</v>
      </c>
      <c r="E417" s="120">
        <v>0.25</v>
      </c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ht="15.75" customHeight="1">
      <c r="A418" s="112" t="s">
        <v>900</v>
      </c>
      <c r="B418" s="113" t="s">
        <v>901</v>
      </c>
      <c r="C418" s="119">
        <v>8.14</v>
      </c>
      <c r="D418" s="119">
        <v>5.7</v>
      </c>
      <c r="E418" s="120">
        <v>0.24</v>
      </c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ht="15.75" customHeight="1">
      <c r="A419" s="112" t="s">
        <v>902</v>
      </c>
      <c r="B419" s="113" t="s">
        <v>903</v>
      </c>
      <c r="C419" s="119">
        <v>8.14</v>
      </c>
      <c r="D419" s="119">
        <v>5.7</v>
      </c>
      <c r="E419" s="120">
        <v>0.18</v>
      </c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ht="15.75" customHeight="1">
      <c r="A420" s="112" t="s">
        <v>904</v>
      </c>
      <c r="B420" s="113" t="s">
        <v>905</v>
      </c>
      <c r="C420" s="119">
        <v>8.14</v>
      </c>
      <c r="D420" s="119">
        <v>5.7</v>
      </c>
      <c r="E420" s="120">
        <v>0.21</v>
      </c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ht="15.75" customHeight="1">
      <c r="A421" s="112" t="s">
        <v>906</v>
      </c>
      <c r="B421" s="113" t="s">
        <v>907</v>
      </c>
      <c r="C421" s="119">
        <v>8.95</v>
      </c>
      <c r="D421" s="119">
        <v>6.27</v>
      </c>
      <c r="E421" s="120">
        <v>0.0</v>
      </c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ht="15.75" customHeight="1">
      <c r="A422" s="112" t="s">
        <v>908</v>
      </c>
      <c r="B422" s="113" t="s">
        <v>909</v>
      </c>
      <c r="C422" s="119">
        <v>2.99</v>
      </c>
      <c r="D422" s="119">
        <v>2.1</v>
      </c>
      <c r="E422" s="120">
        <v>0.18</v>
      </c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ht="15.75" customHeight="1">
      <c r="A423" s="112" t="s">
        <v>910</v>
      </c>
      <c r="B423" s="113" t="s">
        <v>911</v>
      </c>
      <c r="C423" s="119">
        <v>7.74</v>
      </c>
      <c r="D423" s="119">
        <v>5.42</v>
      </c>
      <c r="E423" s="120">
        <v>0.11</v>
      </c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ht="15.75" customHeight="1">
      <c r="A424" s="112" t="s">
        <v>912</v>
      </c>
      <c r="B424" s="113" t="s">
        <v>913</v>
      </c>
      <c r="C424" s="119">
        <v>7.74</v>
      </c>
      <c r="D424" s="119">
        <v>5.42</v>
      </c>
      <c r="E424" s="120">
        <v>8.4</v>
      </c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ht="15.75" customHeight="1">
      <c r="A425" s="112" t="s">
        <v>914</v>
      </c>
      <c r="B425" s="113" t="s">
        <v>915</v>
      </c>
      <c r="C425" s="119">
        <v>94.47</v>
      </c>
      <c r="D425" s="119">
        <v>66.13</v>
      </c>
      <c r="E425" s="120">
        <v>8.4</v>
      </c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ht="15.75" customHeight="1">
      <c r="A426" s="112" t="s">
        <v>916</v>
      </c>
      <c r="B426" s="113" t="s">
        <v>917</v>
      </c>
      <c r="C426" s="119">
        <v>358.98</v>
      </c>
      <c r="D426" s="119">
        <v>251.29</v>
      </c>
      <c r="E426" s="124" t="e">
        <v>#N/A</v>
      </c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ht="15.75" customHeight="1">
      <c r="A427" s="112" t="s">
        <v>918</v>
      </c>
      <c r="B427" s="113" t="s">
        <v>919</v>
      </c>
      <c r="C427" s="119">
        <v>103.92</v>
      </c>
      <c r="D427" s="119">
        <v>72.74</v>
      </c>
      <c r="E427" s="120">
        <v>8.4</v>
      </c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ht="15.75" customHeight="1">
      <c r="A428" s="112" t="s">
        <v>920</v>
      </c>
      <c r="B428" s="113" t="s">
        <v>921</v>
      </c>
      <c r="C428" s="119">
        <v>193.52</v>
      </c>
      <c r="D428" s="119">
        <v>135.46</v>
      </c>
      <c r="E428" s="120">
        <v>14.83</v>
      </c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ht="15.75" customHeight="1">
      <c r="A429" s="112" t="s">
        <v>922</v>
      </c>
      <c r="B429" s="113" t="s">
        <v>923</v>
      </c>
      <c r="C429" s="119">
        <v>35.54</v>
      </c>
      <c r="D429" s="119">
        <v>24.88</v>
      </c>
      <c r="E429" s="120">
        <v>1.26</v>
      </c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ht="15.75" customHeight="1">
      <c r="A430" s="112" t="s">
        <v>924</v>
      </c>
      <c r="B430" s="113" t="s">
        <v>925</v>
      </c>
      <c r="C430" s="119">
        <v>36.99</v>
      </c>
      <c r="D430" s="119">
        <v>25.89</v>
      </c>
      <c r="E430" s="120">
        <v>1.2</v>
      </c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ht="15.75" customHeight="1">
      <c r="A431" s="112" t="s">
        <v>926</v>
      </c>
      <c r="B431" s="113" t="s">
        <v>927</v>
      </c>
      <c r="C431" s="119">
        <v>43.1</v>
      </c>
      <c r="D431" s="119">
        <v>30.17</v>
      </c>
      <c r="E431" s="120">
        <v>1.78</v>
      </c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ht="15.75" customHeight="1">
      <c r="A432" s="112" t="s">
        <v>928</v>
      </c>
      <c r="B432" s="113" t="s">
        <v>929</v>
      </c>
      <c r="C432" s="119">
        <v>57.97</v>
      </c>
      <c r="D432" s="119">
        <v>40.58</v>
      </c>
      <c r="E432" s="120">
        <v>1.13</v>
      </c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ht="15.75" customHeight="1">
      <c r="A433" s="112" t="s">
        <v>930</v>
      </c>
      <c r="B433" s="113" t="s">
        <v>931</v>
      </c>
      <c r="C433" s="119">
        <v>42.24</v>
      </c>
      <c r="D433" s="119">
        <v>29.57</v>
      </c>
      <c r="E433" s="120">
        <v>0.18</v>
      </c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ht="15.75" customHeight="1">
      <c r="A434" s="112" t="s">
        <v>932</v>
      </c>
      <c r="B434" s="113" t="s">
        <v>933</v>
      </c>
      <c r="C434" s="119">
        <v>49.49</v>
      </c>
      <c r="D434" s="119">
        <v>34.64</v>
      </c>
      <c r="E434" s="124" t="e">
        <v>#N/A</v>
      </c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ht="15.75" customHeight="1">
      <c r="A435" s="112" t="s">
        <v>934</v>
      </c>
      <c r="B435" s="113" t="s">
        <v>935</v>
      </c>
      <c r="C435" s="119">
        <v>58.29</v>
      </c>
      <c r="D435" s="119">
        <v>40.8</v>
      </c>
      <c r="E435" s="124" t="e">
        <v>#N/A</v>
      </c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ht="15.75" customHeight="1">
      <c r="A436" s="112" t="s">
        <v>936</v>
      </c>
      <c r="B436" s="113" t="s">
        <v>937</v>
      </c>
      <c r="C436" s="119">
        <v>61.71</v>
      </c>
      <c r="D436" s="119">
        <v>43.2</v>
      </c>
      <c r="E436" s="120">
        <v>2.0</v>
      </c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ht="15.75" customHeight="1">
      <c r="A437" s="112" t="s">
        <v>938</v>
      </c>
      <c r="B437" s="113" t="s">
        <v>939</v>
      </c>
      <c r="C437" s="119">
        <v>61.71</v>
      </c>
      <c r="D437" s="119">
        <v>43.2</v>
      </c>
      <c r="E437" s="120">
        <v>1.25</v>
      </c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ht="15.75" customHeight="1">
      <c r="A438" s="112" t="s">
        <v>940</v>
      </c>
      <c r="B438" s="113" t="s">
        <v>941</v>
      </c>
      <c r="C438" s="119">
        <v>45.74</v>
      </c>
      <c r="D438" s="119">
        <v>32.02</v>
      </c>
      <c r="E438" s="120">
        <v>1.16</v>
      </c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ht="15.75" customHeight="1">
      <c r="A439" s="112" t="s">
        <v>942</v>
      </c>
      <c r="B439" s="113" t="s">
        <v>943</v>
      </c>
      <c r="C439" s="119">
        <v>45.74</v>
      </c>
      <c r="D439" s="119">
        <v>32.02</v>
      </c>
      <c r="E439" s="120">
        <v>0.02</v>
      </c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ht="15.75" customHeight="1">
      <c r="A440" s="112" t="s">
        <v>944</v>
      </c>
      <c r="B440" s="113" t="s">
        <v>945</v>
      </c>
      <c r="C440" s="119">
        <v>13.97</v>
      </c>
      <c r="D440" s="119">
        <v>9.78</v>
      </c>
      <c r="E440" s="120">
        <v>0.18</v>
      </c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ht="15.75" customHeight="1">
      <c r="A441" s="112" t="s">
        <v>946</v>
      </c>
      <c r="B441" s="113" t="s">
        <v>947</v>
      </c>
      <c r="C441" s="119">
        <v>39.47</v>
      </c>
      <c r="D441" s="119">
        <v>27.63</v>
      </c>
      <c r="E441" s="120">
        <v>1.81</v>
      </c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ht="15.75" customHeight="1">
      <c r="A442" s="112" t="s">
        <v>948</v>
      </c>
      <c r="B442" s="113" t="s">
        <v>949</v>
      </c>
      <c r="C442" s="119">
        <v>62.74</v>
      </c>
      <c r="D442" s="119">
        <v>43.92</v>
      </c>
      <c r="E442" s="120">
        <v>0.01</v>
      </c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ht="15.75" customHeight="1">
      <c r="A443" s="112" t="s">
        <v>950</v>
      </c>
      <c r="B443" s="113" t="s">
        <v>951</v>
      </c>
      <c r="C443" s="119">
        <v>2.99</v>
      </c>
      <c r="D443" s="119">
        <v>2.1</v>
      </c>
      <c r="E443" s="120">
        <v>0.01</v>
      </c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ht="15.75" customHeight="1">
      <c r="A444" s="112" t="s">
        <v>952</v>
      </c>
      <c r="B444" s="113" t="s">
        <v>953</v>
      </c>
      <c r="C444" s="119">
        <v>3.99</v>
      </c>
      <c r="D444" s="119">
        <v>2.8</v>
      </c>
      <c r="E444" s="120">
        <v>0.31</v>
      </c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ht="15.75" customHeight="1">
      <c r="A445" s="112" t="s">
        <v>954</v>
      </c>
      <c r="B445" s="113" t="s">
        <v>955</v>
      </c>
      <c r="C445" s="119">
        <v>7.49</v>
      </c>
      <c r="D445" s="119">
        <v>5.24</v>
      </c>
      <c r="E445" s="120">
        <v>0.08</v>
      </c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ht="15.75" customHeight="1">
      <c r="A446" s="112" t="s">
        <v>956</v>
      </c>
      <c r="B446" s="113" t="s">
        <v>957</v>
      </c>
      <c r="C446" s="119">
        <v>2.99</v>
      </c>
      <c r="D446" s="119">
        <v>2.1</v>
      </c>
      <c r="E446" s="120">
        <v>0.08</v>
      </c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ht="15.75" customHeight="1">
      <c r="A447" s="112" t="s">
        <v>958</v>
      </c>
      <c r="B447" s="113" t="s">
        <v>959</v>
      </c>
      <c r="C447" s="119">
        <v>2.99</v>
      </c>
      <c r="D447" s="119">
        <v>2.1</v>
      </c>
      <c r="E447" s="120">
        <v>0.01</v>
      </c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ht="15.75" customHeight="1">
      <c r="A448" s="112" t="s">
        <v>960</v>
      </c>
      <c r="B448" s="113" t="s">
        <v>961</v>
      </c>
      <c r="C448" s="119">
        <v>3.99</v>
      </c>
      <c r="D448" s="119">
        <v>2.8</v>
      </c>
      <c r="E448" s="120">
        <v>0.5</v>
      </c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ht="15.75" customHeight="1">
      <c r="A449" s="112" t="s">
        <v>962</v>
      </c>
      <c r="B449" s="113" t="s">
        <v>963</v>
      </c>
      <c r="C449" s="119">
        <v>5.45</v>
      </c>
      <c r="D449" s="119">
        <v>3.81</v>
      </c>
      <c r="E449" s="120">
        <v>0.0</v>
      </c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ht="15.75" customHeight="1">
      <c r="A450" s="112" t="s">
        <v>964</v>
      </c>
      <c r="B450" s="113" t="s">
        <v>965</v>
      </c>
      <c r="C450" s="119">
        <v>23.95</v>
      </c>
      <c r="D450" s="119">
        <v>16.76</v>
      </c>
      <c r="E450" s="120">
        <v>1.16</v>
      </c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ht="15.75" customHeight="1">
      <c r="A451" s="112" t="s">
        <v>966</v>
      </c>
      <c r="B451" s="113" t="s">
        <v>967</v>
      </c>
      <c r="C451" s="119">
        <v>69.21</v>
      </c>
      <c r="D451" s="119">
        <v>48.44</v>
      </c>
      <c r="E451" s="124" t="e">
        <v>#N/A</v>
      </c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ht="15.75" customHeight="1">
      <c r="A452" s="112" t="s">
        <v>968</v>
      </c>
      <c r="B452" s="113" t="s">
        <v>969</v>
      </c>
      <c r="C452" s="119">
        <v>71.68</v>
      </c>
      <c r="D452" s="119">
        <v>50.17</v>
      </c>
      <c r="E452" s="124" t="e">
        <v>#N/A</v>
      </c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ht="15.75" customHeight="1">
      <c r="A453" s="112" t="s">
        <v>970</v>
      </c>
      <c r="B453" s="113" t="s">
        <v>971</v>
      </c>
      <c r="C453" s="119">
        <v>39.99</v>
      </c>
      <c r="D453" s="119">
        <v>27.99</v>
      </c>
      <c r="E453" s="120">
        <v>1.4</v>
      </c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ht="15.75" customHeight="1">
      <c r="A454" s="112" t="s">
        <v>972</v>
      </c>
      <c r="B454" s="113" t="s">
        <v>973</v>
      </c>
      <c r="C454" s="119">
        <v>45.74</v>
      </c>
      <c r="D454" s="119">
        <v>32.02</v>
      </c>
      <c r="E454" s="120">
        <v>1.2</v>
      </c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ht="15.75" customHeight="1">
      <c r="A455" s="112" t="s">
        <v>974</v>
      </c>
      <c r="B455" s="113" t="s">
        <v>975</v>
      </c>
      <c r="C455" s="119">
        <v>53.47</v>
      </c>
      <c r="D455" s="119">
        <v>37.43</v>
      </c>
      <c r="E455" s="120">
        <v>1.45</v>
      </c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ht="15.75" customHeight="1">
      <c r="A456" s="112" t="s">
        <v>976</v>
      </c>
      <c r="B456" s="113" t="s">
        <v>977</v>
      </c>
      <c r="C456" s="119">
        <v>54.94</v>
      </c>
      <c r="D456" s="119">
        <v>38.46</v>
      </c>
      <c r="E456" s="120">
        <v>0.64</v>
      </c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ht="15.75" customHeight="1">
      <c r="A457" s="112" t="s">
        <v>978</v>
      </c>
      <c r="B457" s="113" t="s">
        <v>979</v>
      </c>
      <c r="C457" s="119">
        <v>40.88</v>
      </c>
      <c r="D457" s="119">
        <v>28.62</v>
      </c>
      <c r="E457" s="120">
        <v>0.02</v>
      </c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ht="15.75" customHeight="1">
      <c r="A458" s="112" t="s">
        <v>980</v>
      </c>
      <c r="B458" s="113" t="s">
        <v>981</v>
      </c>
      <c r="C458" s="119">
        <v>3.45</v>
      </c>
      <c r="D458" s="119">
        <v>2.42</v>
      </c>
      <c r="E458" s="120">
        <v>1.05</v>
      </c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ht="15.75" customHeight="1">
      <c r="A459" s="112" t="s">
        <v>982</v>
      </c>
      <c r="B459" s="113" t="s">
        <v>983</v>
      </c>
      <c r="C459" s="119">
        <v>50.87</v>
      </c>
      <c r="D459" s="119">
        <v>35.61</v>
      </c>
      <c r="E459" s="120">
        <v>0.73</v>
      </c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ht="15.75" customHeight="1">
      <c r="A460" s="112" t="s">
        <v>984</v>
      </c>
      <c r="B460" s="113" t="s">
        <v>985</v>
      </c>
      <c r="C460" s="119">
        <v>33.96</v>
      </c>
      <c r="D460" s="119">
        <v>23.77</v>
      </c>
      <c r="E460" s="120">
        <v>0.7</v>
      </c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ht="15.75" customHeight="1">
      <c r="A461" s="112" t="s">
        <v>986</v>
      </c>
      <c r="B461" s="113" t="s">
        <v>987</v>
      </c>
      <c r="C461" s="119">
        <v>34.74</v>
      </c>
      <c r="D461" s="119">
        <v>24.32</v>
      </c>
      <c r="E461" s="120">
        <v>1.08</v>
      </c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ht="15.75" customHeight="1">
      <c r="A462" s="112" t="s">
        <v>988</v>
      </c>
      <c r="B462" s="113" t="s">
        <v>989</v>
      </c>
      <c r="C462" s="119">
        <v>36.53</v>
      </c>
      <c r="D462" s="119">
        <v>25.57</v>
      </c>
      <c r="E462" s="120">
        <v>1.2</v>
      </c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ht="15.75" customHeight="1">
      <c r="A463" s="112" t="s">
        <v>990</v>
      </c>
      <c r="B463" s="113" t="s">
        <v>991</v>
      </c>
      <c r="C463" s="119">
        <v>36.53</v>
      </c>
      <c r="D463" s="119">
        <v>25.57</v>
      </c>
      <c r="E463" s="120">
        <v>4.54</v>
      </c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ht="15.75" customHeight="1">
      <c r="A464" s="112" t="s">
        <v>992</v>
      </c>
      <c r="B464" s="113" t="s">
        <v>993</v>
      </c>
      <c r="C464" s="119">
        <v>50.77</v>
      </c>
      <c r="D464" s="119">
        <v>35.54</v>
      </c>
      <c r="E464" s="120">
        <v>1.28</v>
      </c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ht="15.75" customHeight="1">
      <c r="A465" s="112" t="s">
        <v>994</v>
      </c>
      <c r="B465" s="113" t="s">
        <v>995</v>
      </c>
      <c r="C465" s="119">
        <v>54.57</v>
      </c>
      <c r="D465" s="119">
        <v>38.2</v>
      </c>
      <c r="E465" s="120">
        <v>10.6</v>
      </c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ht="15.75" customHeight="1">
      <c r="A466" s="112" t="s">
        <v>996</v>
      </c>
      <c r="B466" s="113" t="s">
        <v>997</v>
      </c>
      <c r="C466" s="119">
        <v>170.99</v>
      </c>
      <c r="D466" s="119">
        <v>119.69</v>
      </c>
      <c r="E466" s="120">
        <v>4.0</v>
      </c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ht="15.75" customHeight="1">
      <c r="A467" s="112" t="s">
        <v>998</v>
      </c>
      <c r="B467" s="113" t="s">
        <v>999</v>
      </c>
      <c r="C467" s="119">
        <v>49.6</v>
      </c>
      <c r="D467" s="119">
        <v>34.72</v>
      </c>
      <c r="E467" s="120">
        <v>4.0</v>
      </c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ht="15.75" customHeight="1">
      <c r="A468" s="112" t="s">
        <v>1000</v>
      </c>
      <c r="B468" s="113" t="s">
        <v>1001</v>
      </c>
      <c r="C468" s="119">
        <v>188.45</v>
      </c>
      <c r="D468" s="119">
        <v>131.91</v>
      </c>
      <c r="E468" s="124" t="e">
        <v>#N/A</v>
      </c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ht="15.75" customHeight="1">
      <c r="A469" s="112" t="s">
        <v>1002</v>
      </c>
      <c r="B469" s="113" t="s">
        <v>1003</v>
      </c>
      <c r="C469" s="119">
        <v>54.56</v>
      </c>
      <c r="D469" s="119">
        <v>38.19</v>
      </c>
      <c r="E469" s="120">
        <v>3.0</v>
      </c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ht="15.75" customHeight="1">
      <c r="A470" s="112" t="s">
        <v>1004</v>
      </c>
      <c r="B470" s="113" t="s">
        <v>1005</v>
      </c>
      <c r="C470" s="119">
        <v>124.15</v>
      </c>
      <c r="D470" s="119">
        <v>86.91</v>
      </c>
      <c r="E470" s="120">
        <v>10.6</v>
      </c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ht="15.75" customHeight="1">
      <c r="A471" s="112" t="s">
        <v>1006</v>
      </c>
      <c r="B471" s="113" t="s">
        <v>1007</v>
      </c>
      <c r="C471" s="119">
        <v>471.78</v>
      </c>
      <c r="D471" s="119">
        <v>330.24</v>
      </c>
      <c r="E471" s="124" t="e">
        <v>#N/A</v>
      </c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ht="15.75" customHeight="1">
      <c r="A472" s="112" t="s">
        <v>1008</v>
      </c>
      <c r="B472" s="113" t="s">
        <v>1009</v>
      </c>
      <c r="C472" s="119">
        <v>136.57</v>
      </c>
      <c r="D472" s="119">
        <v>95.6</v>
      </c>
      <c r="E472" s="120">
        <v>10.6</v>
      </c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ht="15.75" customHeight="1">
      <c r="A473" s="112" t="s">
        <v>1010</v>
      </c>
      <c r="B473" s="113" t="s">
        <v>1011</v>
      </c>
      <c r="C473" s="119">
        <v>246.91</v>
      </c>
      <c r="D473" s="119">
        <v>172.84</v>
      </c>
      <c r="E473" s="120">
        <v>18.96</v>
      </c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ht="15.75" customHeight="1">
      <c r="A474" s="112" t="s">
        <v>1012</v>
      </c>
      <c r="B474" s="113" t="s">
        <v>1013</v>
      </c>
      <c r="C474" s="119">
        <v>43.97</v>
      </c>
      <c r="D474" s="119">
        <v>30.78</v>
      </c>
      <c r="E474" s="120">
        <v>2.49</v>
      </c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ht="15.75" customHeight="1">
      <c r="A475" s="112" t="s">
        <v>1014</v>
      </c>
      <c r="B475" s="113" t="s">
        <v>1015</v>
      </c>
      <c r="C475" s="119">
        <v>51.97</v>
      </c>
      <c r="D475" s="119">
        <v>36.38</v>
      </c>
      <c r="E475" s="120">
        <v>2.2</v>
      </c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ht="15.75" customHeight="1">
      <c r="A476" s="112" t="s">
        <v>1016</v>
      </c>
      <c r="B476" s="113" t="s">
        <v>1017</v>
      </c>
      <c r="C476" s="119">
        <v>57.75</v>
      </c>
      <c r="D476" s="119">
        <v>40.42</v>
      </c>
      <c r="E476" s="120">
        <v>3.59</v>
      </c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ht="15.75" customHeight="1">
      <c r="A477" s="112" t="s">
        <v>1018</v>
      </c>
      <c r="B477" s="113" t="s">
        <v>1019</v>
      </c>
      <c r="C477" s="119">
        <v>71.25</v>
      </c>
      <c r="D477" s="119">
        <v>49.88</v>
      </c>
      <c r="E477" s="120">
        <v>1.96</v>
      </c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ht="15.75" customHeight="1">
      <c r="A478" s="112" t="s">
        <v>1020</v>
      </c>
      <c r="B478" s="113" t="s">
        <v>1021</v>
      </c>
      <c r="C478" s="119">
        <v>61.45</v>
      </c>
      <c r="D478" s="119">
        <v>43.01</v>
      </c>
      <c r="E478" s="120">
        <v>0.91</v>
      </c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ht="15.75" customHeight="1">
      <c r="A479" s="112" t="s">
        <v>1022</v>
      </c>
      <c r="B479" s="113" t="s">
        <v>1023</v>
      </c>
      <c r="C479" s="119">
        <v>67.96</v>
      </c>
      <c r="D479" s="119">
        <v>47.57</v>
      </c>
      <c r="E479" s="120">
        <v>3.0</v>
      </c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ht="15.75" customHeight="1">
      <c r="A480" s="112" t="s">
        <v>1024</v>
      </c>
      <c r="B480" s="113" t="s">
        <v>1025</v>
      </c>
      <c r="C480" s="119">
        <v>67.96</v>
      </c>
      <c r="D480" s="119">
        <v>47.57</v>
      </c>
      <c r="E480" s="120">
        <v>2.0</v>
      </c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ht="15.75" customHeight="1">
      <c r="A481" s="112" t="s">
        <v>1026</v>
      </c>
      <c r="B481" s="113" t="s">
        <v>1027</v>
      </c>
      <c r="C481" s="119">
        <v>47.99</v>
      </c>
      <c r="D481" s="119">
        <v>33.59</v>
      </c>
      <c r="E481" s="120">
        <v>1.57</v>
      </c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ht="15.75" customHeight="1">
      <c r="A482" s="112" t="s">
        <v>1028</v>
      </c>
      <c r="B482" s="113" t="s">
        <v>1029</v>
      </c>
      <c r="C482" s="119">
        <v>47.99</v>
      </c>
      <c r="D482" s="119">
        <v>33.59</v>
      </c>
      <c r="E482" s="120">
        <v>0.3</v>
      </c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ht="15.75" customHeight="1">
      <c r="A483" s="112" t="s">
        <v>1030</v>
      </c>
      <c r="B483" s="113" t="s">
        <v>1031</v>
      </c>
      <c r="C483" s="119">
        <v>65.95</v>
      </c>
      <c r="D483" s="119">
        <v>46.16</v>
      </c>
      <c r="E483" s="120">
        <v>0.91</v>
      </c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ht="15.75" customHeight="1">
      <c r="A484" s="112" t="s">
        <v>1032</v>
      </c>
      <c r="B484" s="113" t="s">
        <v>1033</v>
      </c>
      <c r="C484" s="119">
        <v>49.97</v>
      </c>
      <c r="D484" s="119">
        <v>34.98</v>
      </c>
      <c r="E484" s="120">
        <v>2.31</v>
      </c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ht="15.75" customHeight="1">
      <c r="A485" s="112" t="s">
        <v>1034</v>
      </c>
      <c r="B485" s="113" t="s">
        <v>1035</v>
      </c>
      <c r="C485" s="119">
        <v>83.4</v>
      </c>
      <c r="D485" s="119">
        <v>58.38</v>
      </c>
      <c r="E485" s="120">
        <v>0.01</v>
      </c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ht="15.75" customHeight="1">
      <c r="A486" s="112" t="s">
        <v>1036</v>
      </c>
      <c r="B486" s="113" t="s">
        <v>1037</v>
      </c>
      <c r="C486" s="119">
        <v>3.99</v>
      </c>
      <c r="D486" s="119">
        <v>2.8</v>
      </c>
      <c r="E486" s="120">
        <v>0.01</v>
      </c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ht="15.75" customHeight="1">
      <c r="A487" s="112" t="s">
        <v>1038</v>
      </c>
      <c r="B487" s="113" t="s">
        <v>1039</v>
      </c>
      <c r="C487" s="119">
        <v>5.45</v>
      </c>
      <c r="D487" s="119">
        <v>3.82</v>
      </c>
      <c r="E487" s="123">
        <v>0.88</v>
      </c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ht="15.75" customHeight="1">
      <c r="A488" s="112" t="s">
        <v>1040</v>
      </c>
      <c r="B488" s="113" t="s">
        <v>1041</v>
      </c>
      <c r="C488" s="119">
        <v>6.75</v>
      </c>
      <c r="D488" s="119">
        <v>4.73</v>
      </c>
      <c r="E488" s="123">
        <v>0.0</v>
      </c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ht="15.75" customHeight="1">
      <c r="A489" s="112" t="s">
        <v>1042</v>
      </c>
      <c r="B489" s="113" t="s">
        <v>1043</v>
      </c>
      <c r="C489" s="119">
        <v>29.95</v>
      </c>
      <c r="D489" s="119">
        <v>20.97</v>
      </c>
      <c r="E489" s="123">
        <v>1.57</v>
      </c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ht="15.75" customHeight="1">
      <c r="A490" s="112" t="s">
        <v>1044</v>
      </c>
      <c r="B490" s="113" t="s">
        <v>1045</v>
      </c>
      <c r="C490" s="119">
        <v>41.95</v>
      </c>
      <c r="D490" s="119">
        <v>29.37</v>
      </c>
      <c r="E490" s="123">
        <v>2.5</v>
      </c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ht="15.75" customHeight="1">
      <c r="A491" s="112" t="s">
        <v>1046</v>
      </c>
      <c r="B491" s="113" t="s">
        <v>1047</v>
      </c>
      <c r="C491" s="119">
        <v>47.99</v>
      </c>
      <c r="D491" s="119">
        <v>33.6</v>
      </c>
      <c r="E491" s="123">
        <v>1.6</v>
      </c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ht="15.75" customHeight="1">
      <c r="A492" s="112" t="s">
        <v>1048</v>
      </c>
      <c r="B492" s="113" t="s">
        <v>1049</v>
      </c>
      <c r="C492" s="119">
        <v>68.32</v>
      </c>
      <c r="D492" s="119">
        <v>47.82</v>
      </c>
      <c r="E492" s="120">
        <v>2.5</v>
      </c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ht="15.75" customHeight="1">
      <c r="A493" s="112" t="s">
        <v>1050</v>
      </c>
      <c r="B493" s="113" t="s">
        <v>1051</v>
      </c>
      <c r="C493" s="119">
        <v>69.47</v>
      </c>
      <c r="D493" s="119">
        <v>48.63</v>
      </c>
      <c r="E493" s="123">
        <v>0.99</v>
      </c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ht="15.75" customHeight="1">
      <c r="A494" s="112" t="s">
        <v>1052</v>
      </c>
      <c r="B494" s="113" t="s">
        <v>1053</v>
      </c>
      <c r="C494" s="119">
        <v>42.45</v>
      </c>
      <c r="D494" s="119">
        <v>29.72</v>
      </c>
      <c r="E494" s="120">
        <v>0.01</v>
      </c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ht="15.75" customHeight="1">
      <c r="A495" s="112" t="s">
        <v>1054</v>
      </c>
      <c r="B495" s="113" t="s">
        <v>1055</v>
      </c>
      <c r="C495" s="119">
        <v>3.95</v>
      </c>
      <c r="D495" s="119">
        <v>2.77</v>
      </c>
      <c r="E495" s="123">
        <v>1.2</v>
      </c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ht="15.75" customHeight="1">
      <c r="A496" s="112" t="s">
        <v>1056</v>
      </c>
      <c r="B496" s="113" t="s">
        <v>1057</v>
      </c>
      <c r="C496" s="119">
        <v>45.45</v>
      </c>
      <c r="D496" s="119">
        <v>31.81</v>
      </c>
      <c r="E496" s="123">
        <v>1.1</v>
      </c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ht="15.75" customHeight="1">
      <c r="A497" s="112" t="s">
        <v>1058</v>
      </c>
      <c r="B497" s="113" t="s">
        <v>1059</v>
      </c>
      <c r="C497" s="119">
        <v>44.99</v>
      </c>
      <c r="D497" s="119">
        <v>31.49</v>
      </c>
      <c r="E497" s="123">
        <v>1.76</v>
      </c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ht="15.75" customHeight="1">
      <c r="A498" s="112" t="s">
        <v>1060</v>
      </c>
      <c r="B498" s="113" t="s">
        <v>1061</v>
      </c>
      <c r="C498" s="119">
        <v>58.34</v>
      </c>
      <c r="D498" s="119">
        <v>40.84</v>
      </c>
      <c r="E498" s="123">
        <v>1.6</v>
      </c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ht="15.75" customHeight="1">
      <c r="A499" s="112" t="s">
        <v>1062</v>
      </c>
      <c r="B499" s="113" t="s">
        <v>1063</v>
      </c>
      <c r="C499" s="119">
        <v>58.34</v>
      </c>
      <c r="D499" s="119">
        <v>40.84</v>
      </c>
      <c r="E499" s="123">
        <v>7.0</v>
      </c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ht="15.75" customHeight="1">
      <c r="A500" s="112" t="s">
        <v>1064</v>
      </c>
      <c r="B500" s="113" t="s">
        <v>1065</v>
      </c>
      <c r="C500" s="119">
        <v>59.97</v>
      </c>
      <c r="D500" s="119">
        <v>41.98</v>
      </c>
      <c r="E500" s="123">
        <v>1.6</v>
      </c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ht="15.75" customHeight="1">
      <c r="A501" s="112" t="s">
        <v>1066</v>
      </c>
      <c r="B501" s="113" t="s">
        <v>1067</v>
      </c>
      <c r="C501" s="119">
        <v>46.95</v>
      </c>
      <c r="D501" s="119">
        <v>32.86</v>
      </c>
      <c r="E501" s="123">
        <v>1.79</v>
      </c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ht="15.75" customHeight="1">
      <c r="A502" s="112" t="s">
        <v>1068</v>
      </c>
      <c r="B502" s="113" t="s">
        <v>1069</v>
      </c>
      <c r="C502" s="119">
        <v>61.97</v>
      </c>
      <c r="D502" s="119">
        <v>43.38</v>
      </c>
      <c r="E502" s="123">
        <v>0.5</v>
      </c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ht="15.75" customHeight="1">
      <c r="A503" s="112" t="s">
        <v>1070</v>
      </c>
      <c r="B503" s="113" t="s">
        <v>1071</v>
      </c>
      <c r="C503" s="119">
        <v>249.64</v>
      </c>
      <c r="D503" s="119">
        <v>174.75</v>
      </c>
      <c r="E503" s="123">
        <v>4.1</v>
      </c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ht="15.75" customHeight="1">
      <c r="A504" s="112" t="s">
        <v>1072</v>
      </c>
      <c r="B504" s="113" t="s">
        <v>1073</v>
      </c>
      <c r="C504" s="119">
        <v>65.18</v>
      </c>
      <c r="D504" s="119">
        <v>45.63</v>
      </c>
      <c r="E504" s="123">
        <v>4.2</v>
      </c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ht="15.75" customHeight="1">
      <c r="A505" s="112" t="s">
        <v>1074</v>
      </c>
      <c r="B505" s="113" t="s">
        <v>1075</v>
      </c>
      <c r="C505" s="119">
        <v>247.7</v>
      </c>
      <c r="D505" s="119">
        <v>173.39</v>
      </c>
      <c r="E505" s="115" t="e">
        <v>#N/A</v>
      </c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ht="15.75" customHeight="1">
      <c r="A506" s="112" t="s">
        <v>1076</v>
      </c>
      <c r="B506" s="113" t="s">
        <v>1077</v>
      </c>
      <c r="C506" s="119">
        <v>71.7</v>
      </c>
      <c r="D506" s="119">
        <v>50.19</v>
      </c>
      <c r="E506" s="123">
        <v>7.0</v>
      </c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ht="15.75" customHeight="1">
      <c r="A507" s="112" t="s">
        <v>1078</v>
      </c>
      <c r="B507" s="113" t="s">
        <v>1079</v>
      </c>
      <c r="C507" s="119">
        <v>11.06</v>
      </c>
      <c r="D507" s="119">
        <v>11.06</v>
      </c>
      <c r="E507" s="124" t="e">
        <v>#N/A</v>
      </c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ht="15.75" customHeight="1">
      <c r="A508" s="112" t="s">
        <v>1080</v>
      </c>
      <c r="B508" s="113" t="s">
        <v>1081</v>
      </c>
      <c r="C508" s="119">
        <v>12.38</v>
      </c>
      <c r="D508" s="119">
        <v>12.38</v>
      </c>
      <c r="E508" s="115" t="e">
        <v>#N/A</v>
      </c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ht="15.75" customHeight="1">
      <c r="A509" s="112" t="s">
        <v>1082</v>
      </c>
      <c r="B509" s="113" t="s">
        <v>1083</v>
      </c>
      <c r="C509" s="119">
        <v>12.38</v>
      </c>
      <c r="D509" s="119">
        <v>12.38</v>
      </c>
      <c r="E509" s="124" t="e">
        <v>#N/A</v>
      </c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ht="15.75" customHeight="1">
      <c r="A510" s="112" t="s">
        <v>1084</v>
      </c>
      <c r="B510" s="113" t="s">
        <v>1085</v>
      </c>
      <c r="C510" s="119">
        <v>11.02</v>
      </c>
      <c r="D510" s="119">
        <v>11.02</v>
      </c>
      <c r="E510" s="124" t="e">
        <v>#N/A</v>
      </c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ht="15.75" customHeight="1">
      <c r="A511" s="112" t="s">
        <v>1086</v>
      </c>
      <c r="B511" s="113" t="s">
        <v>1087</v>
      </c>
      <c r="C511" s="119">
        <v>12.36</v>
      </c>
      <c r="D511" s="119">
        <v>12.36</v>
      </c>
      <c r="E511" s="115" t="e">
        <v>#N/A</v>
      </c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ht="15.75" customHeight="1">
      <c r="A512" s="112" t="s">
        <v>1088</v>
      </c>
      <c r="B512" s="113" t="s">
        <v>1089</v>
      </c>
      <c r="C512" s="119">
        <v>11.41</v>
      </c>
      <c r="D512" s="119">
        <v>11.41</v>
      </c>
      <c r="E512" s="115" t="e">
        <v>#N/A</v>
      </c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ht="15.75" customHeight="1">
      <c r="A513" s="112" t="s">
        <v>1090</v>
      </c>
      <c r="B513" s="113" t="s">
        <v>1091</v>
      </c>
      <c r="C513" s="119">
        <v>10.52</v>
      </c>
      <c r="D513" s="119">
        <v>10.52</v>
      </c>
      <c r="E513" s="115" t="e">
        <v>#N/A</v>
      </c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ht="15.75" customHeight="1">
      <c r="A514" s="112" t="s">
        <v>1092</v>
      </c>
      <c r="B514" s="113" t="s">
        <v>1093</v>
      </c>
      <c r="C514" s="119">
        <v>1019.79</v>
      </c>
      <c r="D514" s="119">
        <v>1019.79</v>
      </c>
      <c r="E514" s="123">
        <v>26.46</v>
      </c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ht="15.75" customHeight="1">
      <c r="A515" s="112" t="s">
        <v>1094</v>
      </c>
      <c r="B515" s="113" t="s">
        <v>1095</v>
      </c>
      <c r="C515" s="119">
        <v>140.56</v>
      </c>
      <c r="D515" s="119">
        <v>140.56</v>
      </c>
      <c r="E515" s="123">
        <v>1.85</v>
      </c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ht="15.75" customHeight="1">
      <c r="A516" s="112" t="s">
        <v>1096</v>
      </c>
      <c r="B516" s="113" t="s">
        <v>1097</v>
      </c>
      <c r="C516" s="119">
        <v>140.56</v>
      </c>
      <c r="D516" s="119">
        <v>140.56</v>
      </c>
      <c r="E516" s="123">
        <v>1.85</v>
      </c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ht="15.75" customHeight="1">
      <c r="A517" s="112" t="s">
        <v>1098</v>
      </c>
      <c r="B517" s="113" t="s">
        <v>1099</v>
      </c>
      <c r="C517" s="119">
        <v>369.89</v>
      </c>
      <c r="D517" s="119">
        <v>369.89</v>
      </c>
      <c r="E517" s="120">
        <v>3.0</v>
      </c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ht="15.75" customHeight="1">
      <c r="A518" s="112" t="s">
        <v>1100</v>
      </c>
      <c r="B518" s="113" t="s">
        <v>1101</v>
      </c>
      <c r="C518" s="119">
        <v>369.89</v>
      </c>
      <c r="D518" s="119">
        <v>369.89</v>
      </c>
      <c r="E518" s="123">
        <v>3.04</v>
      </c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ht="15.75" customHeight="1">
      <c r="A519" s="112" t="s">
        <v>1102</v>
      </c>
      <c r="B519" s="113" t="s">
        <v>1103</v>
      </c>
      <c r="C519" s="119">
        <v>649.25</v>
      </c>
      <c r="D519" s="119">
        <v>649.25</v>
      </c>
      <c r="E519" s="120">
        <v>5.0</v>
      </c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ht="15.75" customHeight="1">
      <c r="A520" s="112" t="s">
        <v>1104</v>
      </c>
      <c r="B520" s="113" t="s">
        <v>1105</v>
      </c>
      <c r="C520" s="119">
        <v>679.37</v>
      </c>
      <c r="D520" s="119">
        <v>679.37</v>
      </c>
      <c r="E520" s="123">
        <v>6.0</v>
      </c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ht="15.75" customHeight="1">
      <c r="A521" s="112" t="s">
        <v>141</v>
      </c>
      <c r="B521" s="113" t="s">
        <v>1106</v>
      </c>
      <c r="C521" s="119">
        <v>737.89</v>
      </c>
      <c r="D521" s="119">
        <v>737.89</v>
      </c>
      <c r="E521" s="123">
        <v>24.0</v>
      </c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ht="15.75" customHeight="1">
      <c r="A522" s="112" t="s">
        <v>1107</v>
      </c>
      <c r="B522" s="113" t="s">
        <v>1108</v>
      </c>
      <c r="C522" s="119">
        <v>16.16</v>
      </c>
      <c r="D522" s="119">
        <v>11.31</v>
      </c>
      <c r="E522" s="123">
        <v>0.09</v>
      </c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ht="15.75" customHeight="1">
      <c r="A523" s="112" t="s">
        <v>1109</v>
      </c>
      <c r="B523" s="113" t="s">
        <v>1110</v>
      </c>
      <c r="C523" s="119">
        <v>17.68</v>
      </c>
      <c r="D523" s="119">
        <v>12.37</v>
      </c>
      <c r="E523" s="120">
        <v>0.13</v>
      </c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ht="15.75" customHeight="1">
      <c r="A524" s="112" t="s">
        <v>1111</v>
      </c>
      <c r="B524" s="113" t="s">
        <v>1112</v>
      </c>
      <c r="C524" s="119">
        <v>17.5</v>
      </c>
      <c r="D524" s="119">
        <v>12.25</v>
      </c>
      <c r="E524" s="120">
        <v>0.11</v>
      </c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ht="15.75" customHeight="1">
      <c r="A525" s="112" t="s">
        <v>1113</v>
      </c>
      <c r="B525" s="113" t="s">
        <v>1114</v>
      </c>
      <c r="C525" s="119">
        <v>22.19</v>
      </c>
      <c r="D525" s="119">
        <v>15.53</v>
      </c>
      <c r="E525" s="123">
        <v>0.26</v>
      </c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ht="15.75" customHeight="1">
      <c r="A526" s="112" t="s">
        <v>1115</v>
      </c>
      <c r="B526" s="113" t="s">
        <v>1116</v>
      </c>
      <c r="C526" s="119">
        <v>29.71</v>
      </c>
      <c r="D526" s="119">
        <v>20.8</v>
      </c>
      <c r="E526" s="123">
        <v>0.11</v>
      </c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ht="15.75" customHeight="1">
      <c r="A527" s="112" t="s">
        <v>1117</v>
      </c>
      <c r="B527" s="113" t="s">
        <v>1118</v>
      </c>
      <c r="C527" s="119">
        <v>39.4</v>
      </c>
      <c r="D527" s="119">
        <v>27.58</v>
      </c>
      <c r="E527" s="123">
        <v>0.26</v>
      </c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ht="15.75" customHeight="1">
      <c r="A528" s="112" t="s">
        <v>1119</v>
      </c>
      <c r="B528" s="113" t="s">
        <v>1120</v>
      </c>
      <c r="C528" s="119">
        <v>75.92</v>
      </c>
      <c r="D528" s="119">
        <v>53.14</v>
      </c>
      <c r="E528" s="123">
        <v>1.25</v>
      </c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ht="15.75" customHeight="1">
      <c r="A529" s="112" t="s">
        <v>1121</v>
      </c>
      <c r="B529" s="113" t="s">
        <v>1122</v>
      </c>
      <c r="C529" s="119">
        <v>25.19</v>
      </c>
      <c r="D529" s="119">
        <v>17.63</v>
      </c>
      <c r="E529" s="123">
        <v>0.11</v>
      </c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ht="15.75" customHeight="1">
      <c r="A530" s="112" t="s">
        <v>1123</v>
      </c>
      <c r="B530" s="113" t="s">
        <v>1124</v>
      </c>
      <c r="C530" s="119">
        <v>22.96</v>
      </c>
      <c r="D530" s="119">
        <v>16.07</v>
      </c>
      <c r="E530" s="120">
        <v>0.11</v>
      </c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ht="15.75" customHeight="1">
      <c r="A531" s="112" t="s">
        <v>1125</v>
      </c>
      <c r="B531" s="113" t="s">
        <v>1126</v>
      </c>
      <c r="C531" s="119">
        <v>68.65</v>
      </c>
      <c r="D531" s="119">
        <v>48.06</v>
      </c>
      <c r="E531" s="123">
        <v>1.3</v>
      </c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ht="15.75" customHeight="1">
      <c r="A532" s="112" t="s">
        <v>1127</v>
      </c>
      <c r="B532" s="113" t="s">
        <v>1128</v>
      </c>
      <c r="C532" s="119">
        <v>79.36</v>
      </c>
      <c r="D532" s="119">
        <v>55.55</v>
      </c>
      <c r="E532" s="120">
        <v>1.78</v>
      </c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ht="15.75" customHeight="1">
      <c r="A533" s="112" t="s">
        <v>1129</v>
      </c>
      <c r="B533" s="113" t="s">
        <v>1130</v>
      </c>
      <c r="C533" s="119">
        <v>72.95</v>
      </c>
      <c r="D533" s="119">
        <v>51.07</v>
      </c>
      <c r="E533" s="120">
        <v>2.0</v>
      </c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ht="15.75" customHeight="1">
      <c r="A534" s="112" t="s">
        <v>1131</v>
      </c>
      <c r="B534" s="113" t="s">
        <v>1132</v>
      </c>
      <c r="C534" s="119">
        <v>41.13</v>
      </c>
      <c r="D534" s="119">
        <v>28.79</v>
      </c>
      <c r="E534" s="123">
        <v>0.13</v>
      </c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ht="15.75" customHeight="1">
      <c r="A535" s="112" t="s">
        <v>146</v>
      </c>
      <c r="B535" s="113" t="s">
        <v>1133</v>
      </c>
      <c r="C535" s="119">
        <v>39.66</v>
      </c>
      <c r="D535" s="119">
        <v>27.76</v>
      </c>
      <c r="E535" s="120">
        <v>0.2</v>
      </c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ht="15.75" customHeight="1">
      <c r="A536" s="112" t="s">
        <v>1134</v>
      </c>
      <c r="B536" s="113" t="s">
        <v>1135</v>
      </c>
      <c r="C536" s="119">
        <v>23.36</v>
      </c>
      <c r="D536" s="119">
        <v>16.35</v>
      </c>
      <c r="E536" s="123">
        <v>0.33</v>
      </c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ht="15.75" customHeight="1">
      <c r="A537" s="112" t="s">
        <v>147</v>
      </c>
      <c r="B537" s="113" t="s">
        <v>1136</v>
      </c>
      <c r="C537" s="119">
        <v>46.35</v>
      </c>
      <c r="D537" s="119">
        <v>32.45</v>
      </c>
      <c r="E537" s="123">
        <v>0.2</v>
      </c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ht="15.75" customHeight="1">
      <c r="A538" s="112" t="s">
        <v>1137</v>
      </c>
      <c r="B538" s="113" t="s">
        <v>1138</v>
      </c>
      <c r="C538" s="119">
        <v>9.47</v>
      </c>
      <c r="D538" s="119">
        <v>6.63</v>
      </c>
      <c r="E538" s="123">
        <v>0.02</v>
      </c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ht="15.75" customHeight="1">
      <c r="A539" s="112" t="s">
        <v>1139</v>
      </c>
      <c r="B539" s="113" t="s">
        <v>1140</v>
      </c>
      <c r="C539" s="119">
        <v>36.71</v>
      </c>
      <c r="D539" s="119">
        <v>25.7</v>
      </c>
      <c r="E539" s="123">
        <v>0.25</v>
      </c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ht="15.75" customHeight="1">
      <c r="A540" s="112" t="s">
        <v>148</v>
      </c>
      <c r="B540" s="113" t="s">
        <v>1141</v>
      </c>
      <c r="C540" s="119">
        <v>55.9</v>
      </c>
      <c r="D540" s="119">
        <v>39.13</v>
      </c>
      <c r="E540" s="123">
        <v>0.2</v>
      </c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ht="15.75" customHeight="1">
      <c r="A541" s="112" t="s">
        <v>1142</v>
      </c>
      <c r="B541" s="113" t="s">
        <v>1143</v>
      </c>
      <c r="C541" s="119">
        <v>67.97</v>
      </c>
      <c r="D541" s="119">
        <v>47.58</v>
      </c>
      <c r="E541" s="123">
        <v>2.0</v>
      </c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ht="15.75" customHeight="1">
      <c r="A542" s="112" t="s">
        <v>1144</v>
      </c>
      <c r="B542" s="113" t="s">
        <v>1145</v>
      </c>
      <c r="C542" s="119">
        <v>27.92</v>
      </c>
      <c r="D542" s="119">
        <v>19.54</v>
      </c>
      <c r="E542" s="123">
        <v>0.13</v>
      </c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ht="15.75" customHeight="1">
      <c r="A543" s="112" t="s">
        <v>1146</v>
      </c>
      <c r="B543" s="113" t="s">
        <v>1147</v>
      </c>
      <c r="C543" s="119">
        <v>27.92</v>
      </c>
      <c r="D543" s="119">
        <v>19.55</v>
      </c>
      <c r="E543" s="123">
        <v>0.13</v>
      </c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ht="15.75" customHeight="1">
      <c r="A544" s="112" t="s">
        <v>1148</v>
      </c>
      <c r="B544" s="113" t="s">
        <v>1149</v>
      </c>
      <c r="C544" s="119">
        <v>25.61</v>
      </c>
      <c r="D544" s="119">
        <v>17.93</v>
      </c>
      <c r="E544" s="123">
        <v>0.11</v>
      </c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ht="15.75" customHeight="1">
      <c r="A545" s="112" t="s">
        <v>1150</v>
      </c>
      <c r="B545" s="113" t="s">
        <v>1151</v>
      </c>
      <c r="C545" s="119">
        <v>27.2</v>
      </c>
      <c r="D545" s="119">
        <v>19.04</v>
      </c>
      <c r="E545" s="123">
        <v>0.2</v>
      </c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ht="15.75" customHeight="1">
      <c r="A546" s="112" t="s">
        <v>1152</v>
      </c>
      <c r="B546" s="113" t="s">
        <v>1153</v>
      </c>
      <c r="C546" s="119">
        <v>27.58</v>
      </c>
      <c r="D546" s="119">
        <v>19.3</v>
      </c>
      <c r="E546" s="123">
        <v>0.18</v>
      </c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ht="15.75" customHeight="1">
      <c r="A547" s="112" t="s">
        <v>1154</v>
      </c>
      <c r="B547" s="113" t="s">
        <v>1155</v>
      </c>
      <c r="C547" s="119">
        <v>32.33</v>
      </c>
      <c r="D547" s="119">
        <v>22.63</v>
      </c>
      <c r="E547" s="123">
        <v>0.33</v>
      </c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ht="15.75" customHeight="1">
      <c r="A548" s="112" t="s">
        <v>1156</v>
      </c>
      <c r="B548" s="113" t="s">
        <v>1157</v>
      </c>
      <c r="C548" s="119">
        <v>39.53</v>
      </c>
      <c r="D548" s="119">
        <v>27.67</v>
      </c>
      <c r="E548" s="123">
        <v>0.11</v>
      </c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ht="15.75" customHeight="1">
      <c r="A549" s="112" t="s">
        <v>1158</v>
      </c>
      <c r="B549" s="113" t="s">
        <v>1159</v>
      </c>
      <c r="C549" s="119">
        <v>47.93</v>
      </c>
      <c r="D549" s="119">
        <v>33.55</v>
      </c>
      <c r="E549" s="123">
        <v>0.26</v>
      </c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ht="15.75" customHeight="1">
      <c r="A550" s="112" t="s">
        <v>1160</v>
      </c>
      <c r="B550" s="113" t="s">
        <v>1161</v>
      </c>
      <c r="C550" s="119">
        <v>47.09</v>
      </c>
      <c r="D550" s="119">
        <v>32.96</v>
      </c>
      <c r="E550" s="123">
        <v>0.29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12" t="s">
        <v>1162</v>
      </c>
      <c r="B551" s="113" t="s">
        <v>1163</v>
      </c>
      <c r="C551" s="119">
        <v>101.49</v>
      </c>
      <c r="D551" s="119">
        <v>71.04</v>
      </c>
      <c r="E551" s="123">
        <v>1.3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12" t="s">
        <v>1164</v>
      </c>
      <c r="B552" s="113" t="s">
        <v>1165</v>
      </c>
      <c r="C552" s="119">
        <v>36.74</v>
      </c>
      <c r="D552" s="119">
        <v>25.72</v>
      </c>
      <c r="E552" s="123">
        <v>0.13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12" t="s">
        <v>1166</v>
      </c>
      <c r="B553" s="113" t="s">
        <v>1167</v>
      </c>
      <c r="C553" s="119">
        <v>26.12</v>
      </c>
      <c r="D553" s="119">
        <v>18.28</v>
      </c>
      <c r="E553" s="123">
        <v>0.15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12" t="s">
        <v>1168</v>
      </c>
      <c r="B554" s="113" t="s">
        <v>1169</v>
      </c>
      <c r="C554" s="119">
        <v>76.07</v>
      </c>
      <c r="D554" s="119">
        <v>53.25</v>
      </c>
      <c r="E554" s="123">
        <v>1.35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12" t="s">
        <v>1170</v>
      </c>
      <c r="B555" s="113" t="s">
        <v>1171</v>
      </c>
      <c r="C555" s="119">
        <v>95.8</v>
      </c>
      <c r="D555" s="119">
        <v>67.06</v>
      </c>
      <c r="E555" s="123">
        <v>2.25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12" t="s">
        <v>1172</v>
      </c>
      <c r="B556" s="113" t="s">
        <v>1173</v>
      </c>
      <c r="C556" s="119">
        <v>83.49</v>
      </c>
      <c r="D556" s="119">
        <v>58.44</v>
      </c>
      <c r="E556" s="123">
        <v>2.0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12" t="s">
        <v>1174</v>
      </c>
      <c r="B557" s="113" t="s">
        <v>1175</v>
      </c>
      <c r="C557" s="119">
        <v>60.12</v>
      </c>
      <c r="D557" s="119">
        <v>42.08</v>
      </c>
      <c r="E557" s="123">
        <v>0.15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12" t="s">
        <v>149</v>
      </c>
      <c r="B558" s="113" t="s">
        <v>1176</v>
      </c>
      <c r="C558" s="119">
        <v>41.43</v>
      </c>
      <c r="D558" s="119">
        <v>29.0</v>
      </c>
      <c r="E558" s="123">
        <v>0.2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12" t="s">
        <v>1177</v>
      </c>
      <c r="B559" s="113" t="s">
        <v>1178</v>
      </c>
      <c r="C559" s="119">
        <v>36.59</v>
      </c>
      <c r="D559" s="119">
        <v>25.61</v>
      </c>
      <c r="E559" s="123">
        <v>0.44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12" t="s">
        <v>150</v>
      </c>
      <c r="B560" s="113" t="s">
        <v>1179</v>
      </c>
      <c r="C560" s="119">
        <v>47.8</v>
      </c>
      <c r="D560" s="119">
        <v>33.46</v>
      </c>
      <c r="E560" s="123">
        <v>0.2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12" t="s">
        <v>1180</v>
      </c>
      <c r="B561" s="113" t="s">
        <v>1181</v>
      </c>
      <c r="C561" s="119">
        <v>15.99</v>
      </c>
      <c r="D561" s="119">
        <v>11.19</v>
      </c>
      <c r="E561" s="123">
        <v>0.03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12" t="s">
        <v>1182</v>
      </c>
      <c r="B562" s="113" t="s">
        <v>1183</v>
      </c>
      <c r="C562" s="119">
        <v>43.4</v>
      </c>
      <c r="D562" s="119">
        <v>30.38</v>
      </c>
      <c r="E562" s="123">
        <v>0.35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12" t="s">
        <v>151</v>
      </c>
      <c r="B563" s="113" t="s">
        <v>1184</v>
      </c>
      <c r="C563" s="119">
        <v>57.35</v>
      </c>
      <c r="D563" s="119">
        <v>40.15</v>
      </c>
      <c r="E563" s="123">
        <v>0.2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12" t="s">
        <v>1185</v>
      </c>
      <c r="B564" s="113" t="s">
        <v>1186</v>
      </c>
      <c r="C564" s="119">
        <v>47.93</v>
      </c>
      <c r="D564" s="119">
        <v>33.55</v>
      </c>
      <c r="E564" s="123">
        <v>0.33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12" t="s">
        <v>1187</v>
      </c>
      <c r="B565" s="113" t="s">
        <v>1188</v>
      </c>
      <c r="C565" s="119">
        <v>66.77</v>
      </c>
      <c r="D565" s="119">
        <v>46.74</v>
      </c>
      <c r="E565" s="123">
        <v>0.51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12" t="s">
        <v>1189</v>
      </c>
      <c r="B566" s="113" t="s">
        <v>1190</v>
      </c>
      <c r="C566" s="119">
        <v>36.74</v>
      </c>
      <c r="D566" s="119">
        <v>25.72</v>
      </c>
      <c r="E566" s="123">
        <v>0.13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12" t="s">
        <v>1191</v>
      </c>
      <c r="B567" s="113" t="s">
        <v>1192</v>
      </c>
      <c r="C567" s="119">
        <v>26.15</v>
      </c>
      <c r="D567" s="119">
        <v>18.3</v>
      </c>
      <c r="E567" s="123">
        <v>0.11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12" t="s">
        <v>1193</v>
      </c>
      <c r="B568" s="113" t="s">
        <v>1194</v>
      </c>
      <c r="C568" s="119">
        <v>7.45</v>
      </c>
      <c r="D568" s="119">
        <v>5.22</v>
      </c>
      <c r="E568" s="123">
        <v>0.02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12" t="s">
        <v>1195</v>
      </c>
      <c r="B569" s="113" t="s">
        <v>1196</v>
      </c>
      <c r="C569" s="119">
        <v>36.74</v>
      </c>
      <c r="D569" s="119">
        <v>25.72</v>
      </c>
      <c r="E569" s="123">
        <v>0.15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12" t="s">
        <v>1197</v>
      </c>
      <c r="B570" s="113" t="s">
        <v>1198</v>
      </c>
      <c r="C570" s="119">
        <v>36.74</v>
      </c>
      <c r="D570" s="119">
        <v>25.72</v>
      </c>
      <c r="E570" s="123">
        <v>0.15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12" t="s">
        <v>1199</v>
      </c>
      <c r="B571" s="113" t="s">
        <v>1200</v>
      </c>
      <c r="C571" s="119">
        <v>98.73</v>
      </c>
      <c r="D571" s="119">
        <v>69.11</v>
      </c>
      <c r="E571" s="123">
        <v>3.0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12" t="s">
        <v>1201</v>
      </c>
      <c r="B572" s="113" t="s">
        <v>1202</v>
      </c>
      <c r="C572" s="119">
        <v>41.12</v>
      </c>
      <c r="D572" s="119">
        <v>28.79</v>
      </c>
      <c r="E572" s="123">
        <v>0.35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12" t="s">
        <v>1203</v>
      </c>
      <c r="B573" s="113" t="s">
        <v>1204</v>
      </c>
      <c r="C573" s="119">
        <v>43.09</v>
      </c>
      <c r="D573" s="119">
        <v>30.16</v>
      </c>
      <c r="E573" s="123">
        <v>0.55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12" t="s">
        <v>1205</v>
      </c>
      <c r="B574" s="113" t="s">
        <v>1206</v>
      </c>
      <c r="C574" s="119">
        <v>50.21</v>
      </c>
      <c r="D574" s="119">
        <v>35.15</v>
      </c>
      <c r="E574" s="123">
        <v>0.49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12" t="s">
        <v>1207</v>
      </c>
      <c r="B575" s="113" t="s">
        <v>1208</v>
      </c>
      <c r="C575" s="119">
        <v>67.61</v>
      </c>
      <c r="D575" s="119">
        <v>47.33</v>
      </c>
      <c r="E575" s="123">
        <v>0.66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12" t="s">
        <v>1209</v>
      </c>
      <c r="B576" s="113" t="s">
        <v>1210</v>
      </c>
      <c r="C576" s="119">
        <v>49.28</v>
      </c>
      <c r="D576" s="119">
        <v>34.5</v>
      </c>
      <c r="E576" s="123">
        <v>0.22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12" t="s">
        <v>1211</v>
      </c>
      <c r="B577" s="113" t="s">
        <v>1212</v>
      </c>
      <c r="C577" s="119">
        <v>71.89</v>
      </c>
      <c r="D577" s="119">
        <v>50.32</v>
      </c>
      <c r="E577" s="123">
        <v>0.55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12" t="s">
        <v>1213</v>
      </c>
      <c r="B578" s="113" t="s">
        <v>1214</v>
      </c>
      <c r="C578" s="119">
        <v>52.66</v>
      </c>
      <c r="D578" s="119">
        <v>36.86</v>
      </c>
      <c r="E578" s="123">
        <v>0.44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12" t="s">
        <v>1215</v>
      </c>
      <c r="B579" s="113" t="s">
        <v>1216</v>
      </c>
      <c r="C579" s="119">
        <v>35.05</v>
      </c>
      <c r="D579" s="119">
        <v>24.54</v>
      </c>
      <c r="E579" s="123">
        <v>0.55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12" t="s">
        <v>1217</v>
      </c>
      <c r="B580" s="113" t="s">
        <v>1218</v>
      </c>
      <c r="C580" s="119">
        <v>75.94</v>
      </c>
      <c r="D580" s="119">
        <v>53.16</v>
      </c>
      <c r="E580" s="123">
        <v>0.44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12" t="s">
        <v>1219</v>
      </c>
      <c r="B581" s="113" t="s">
        <v>1220</v>
      </c>
      <c r="C581" s="119">
        <v>86.34</v>
      </c>
      <c r="D581" s="119">
        <v>60.44</v>
      </c>
      <c r="E581" s="123">
        <v>0.77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12" t="s">
        <v>1221</v>
      </c>
      <c r="B582" s="113" t="s">
        <v>1222</v>
      </c>
      <c r="C582" s="119">
        <v>38.04</v>
      </c>
      <c r="D582" s="119">
        <v>26.63</v>
      </c>
      <c r="E582" s="123">
        <v>0.04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12" t="s">
        <v>1223</v>
      </c>
      <c r="B583" s="113" t="s">
        <v>1224</v>
      </c>
      <c r="C583" s="119">
        <v>78.23</v>
      </c>
      <c r="D583" s="119">
        <v>54.76</v>
      </c>
      <c r="E583" s="123">
        <v>0.57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12" t="s">
        <v>1225</v>
      </c>
      <c r="B584" s="113" t="s">
        <v>1226</v>
      </c>
      <c r="C584" s="119">
        <v>71.89</v>
      </c>
      <c r="D584" s="119">
        <v>50.32</v>
      </c>
      <c r="E584" s="123">
        <v>0.55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12" t="s">
        <v>1227</v>
      </c>
      <c r="B585" s="113" t="s">
        <v>1228</v>
      </c>
      <c r="C585" s="119">
        <v>71.89</v>
      </c>
      <c r="D585" s="119">
        <v>50.32</v>
      </c>
      <c r="E585" s="123">
        <v>0.55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12" t="s">
        <v>1229</v>
      </c>
      <c r="B586" s="113" t="s">
        <v>1230</v>
      </c>
      <c r="C586" s="119">
        <v>84.14</v>
      </c>
      <c r="D586" s="119">
        <v>58.9</v>
      </c>
      <c r="E586" s="123">
        <v>0.68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12" t="s">
        <v>1231</v>
      </c>
      <c r="B587" s="113" t="s">
        <v>1232</v>
      </c>
      <c r="C587" s="119">
        <v>7.74</v>
      </c>
      <c r="D587" s="119">
        <v>5.42</v>
      </c>
      <c r="E587" s="123">
        <v>0.03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12" t="s">
        <v>1233</v>
      </c>
      <c r="B588" s="113" t="s">
        <v>1234</v>
      </c>
      <c r="C588" s="119">
        <v>58.78</v>
      </c>
      <c r="D588" s="119">
        <v>41.14</v>
      </c>
      <c r="E588" s="123">
        <v>0.33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12" t="s">
        <v>1235</v>
      </c>
      <c r="B589" s="113" t="s">
        <v>1236</v>
      </c>
      <c r="C589" s="119">
        <v>39.56</v>
      </c>
      <c r="D589" s="119">
        <v>27.69</v>
      </c>
      <c r="E589" s="123">
        <v>0.22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12" t="s">
        <v>1237</v>
      </c>
      <c r="B590" s="113" t="s">
        <v>1238</v>
      </c>
      <c r="C590" s="119">
        <v>40.48</v>
      </c>
      <c r="D590" s="119">
        <v>28.33</v>
      </c>
      <c r="E590" s="123">
        <v>0.22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12" t="s">
        <v>1239</v>
      </c>
      <c r="B591" s="113" t="s">
        <v>1240</v>
      </c>
      <c r="C591" s="119">
        <v>59.15</v>
      </c>
      <c r="D591" s="119">
        <v>41.4</v>
      </c>
      <c r="E591" s="123">
        <v>0.35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12" t="s">
        <v>1241</v>
      </c>
      <c r="B592" s="113" t="s">
        <v>1242</v>
      </c>
      <c r="C592" s="119">
        <v>63.58</v>
      </c>
      <c r="D592" s="119">
        <v>44.5</v>
      </c>
      <c r="E592" s="123">
        <v>0.44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12" t="s">
        <v>1243</v>
      </c>
      <c r="B593" s="113" t="s">
        <v>1244</v>
      </c>
      <c r="C593" s="119">
        <v>231.4</v>
      </c>
      <c r="D593" s="119">
        <v>161.98</v>
      </c>
      <c r="E593" s="123">
        <v>4.0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12" t="s">
        <v>1245</v>
      </c>
      <c r="B594" s="113" t="s">
        <v>1246</v>
      </c>
      <c r="C594" s="119">
        <v>49.49</v>
      </c>
      <c r="D594" s="119">
        <v>34.64</v>
      </c>
      <c r="E594" s="123">
        <v>0.51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12" t="s">
        <v>1247</v>
      </c>
      <c r="B595" s="113" t="s">
        <v>1248</v>
      </c>
      <c r="C595" s="119">
        <v>59.69</v>
      </c>
      <c r="D595" s="119">
        <v>41.78</v>
      </c>
      <c r="E595" s="123">
        <v>0.88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12" t="s">
        <v>1249</v>
      </c>
      <c r="B596" s="113" t="s">
        <v>1250</v>
      </c>
      <c r="C596" s="119">
        <v>67.01</v>
      </c>
      <c r="D596" s="119">
        <v>46.91</v>
      </c>
      <c r="E596" s="123">
        <v>0.77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12" t="s">
        <v>1251</v>
      </c>
      <c r="B597" s="113" t="s">
        <v>1252</v>
      </c>
      <c r="C597" s="119">
        <v>81.98</v>
      </c>
      <c r="D597" s="119">
        <v>57.39</v>
      </c>
      <c r="E597" s="123">
        <v>0.99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12" t="s">
        <v>1253</v>
      </c>
      <c r="B598" s="113" t="s">
        <v>1254</v>
      </c>
      <c r="C598" s="119">
        <v>71.96</v>
      </c>
      <c r="D598" s="119">
        <v>50.37</v>
      </c>
      <c r="E598" s="123">
        <v>0.22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12" t="s">
        <v>1255</v>
      </c>
      <c r="B599" s="113" t="s">
        <v>1256</v>
      </c>
      <c r="C599" s="119">
        <v>79.18</v>
      </c>
      <c r="D599" s="119">
        <v>55.42</v>
      </c>
      <c r="E599" s="123">
        <v>0.95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12" t="s">
        <v>1257</v>
      </c>
      <c r="B600" s="113" t="s">
        <v>1258</v>
      </c>
      <c r="C600" s="119">
        <v>66.43</v>
      </c>
      <c r="D600" s="119">
        <v>46.5</v>
      </c>
      <c r="E600" s="123">
        <v>0.6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12" t="s">
        <v>1259</v>
      </c>
      <c r="B601" s="113" t="s">
        <v>1260</v>
      </c>
      <c r="C601" s="119">
        <v>44.3</v>
      </c>
      <c r="D601" s="119">
        <v>31.01</v>
      </c>
      <c r="E601" s="123">
        <v>0.66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12" t="s">
        <v>1261</v>
      </c>
      <c r="B602" s="113" t="s">
        <v>1262</v>
      </c>
      <c r="C602" s="119">
        <v>101.25</v>
      </c>
      <c r="D602" s="119">
        <v>70.88</v>
      </c>
      <c r="E602" s="123">
        <v>0.66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12" t="s">
        <v>1263</v>
      </c>
      <c r="B603" s="113" t="s">
        <v>1264</v>
      </c>
      <c r="C603" s="119">
        <v>97.16</v>
      </c>
      <c r="D603" s="119">
        <v>68.01</v>
      </c>
      <c r="E603" s="123">
        <v>1.21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12" t="s">
        <v>1265</v>
      </c>
      <c r="B604" s="113" t="s">
        <v>1266</v>
      </c>
      <c r="C604" s="119">
        <v>49.95</v>
      </c>
      <c r="D604" s="119">
        <v>34.97</v>
      </c>
      <c r="E604" s="123">
        <v>0.05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12" t="s">
        <v>1267</v>
      </c>
      <c r="B605" s="113" t="s">
        <v>1268</v>
      </c>
      <c r="C605" s="119">
        <v>86.35</v>
      </c>
      <c r="D605" s="119">
        <v>60.45</v>
      </c>
      <c r="E605" s="123">
        <v>0.72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12" t="s">
        <v>1269</v>
      </c>
      <c r="B606" s="113" t="s">
        <v>1270</v>
      </c>
      <c r="C606" s="119">
        <v>79.61</v>
      </c>
      <c r="D606" s="119">
        <v>55.73</v>
      </c>
      <c r="E606" s="123">
        <v>0.97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12" t="s">
        <v>1271</v>
      </c>
      <c r="B607" s="113" t="s">
        <v>1272</v>
      </c>
      <c r="C607" s="119">
        <v>80.99</v>
      </c>
      <c r="D607" s="119">
        <v>56.69</v>
      </c>
      <c r="E607" s="123">
        <v>0.97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12" t="s">
        <v>1273</v>
      </c>
      <c r="B608" s="113" t="s">
        <v>1274</v>
      </c>
      <c r="C608" s="119">
        <v>92.26</v>
      </c>
      <c r="D608" s="119">
        <v>64.58</v>
      </c>
      <c r="E608" s="123">
        <v>0.83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12" t="s">
        <v>1275</v>
      </c>
      <c r="B609" s="113" t="s">
        <v>1276</v>
      </c>
      <c r="C609" s="119">
        <v>7.74</v>
      </c>
      <c r="D609" s="119">
        <v>5.42</v>
      </c>
      <c r="E609" s="123">
        <v>0.04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12" t="s">
        <v>1277</v>
      </c>
      <c r="B610" s="113" t="s">
        <v>1278</v>
      </c>
      <c r="C610" s="119">
        <v>52.76</v>
      </c>
      <c r="D610" s="119">
        <v>36.93</v>
      </c>
      <c r="E610" s="123">
        <v>0.35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12" t="s">
        <v>1279</v>
      </c>
      <c r="B611" s="113" t="s">
        <v>1280</v>
      </c>
      <c r="C611" s="119">
        <v>52.48</v>
      </c>
      <c r="D611" s="119">
        <v>36.73</v>
      </c>
      <c r="E611" s="123">
        <v>0.35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12" t="s">
        <v>1281</v>
      </c>
      <c r="B612" s="113" t="s">
        <v>1282</v>
      </c>
      <c r="C612" s="119">
        <v>68.36</v>
      </c>
      <c r="D612" s="119">
        <v>47.85</v>
      </c>
      <c r="E612" s="123">
        <v>0.62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12" t="s">
        <v>1283</v>
      </c>
      <c r="B613" s="113" t="s">
        <v>1284</v>
      </c>
      <c r="C613" s="119">
        <v>54.59</v>
      </c>
      <c r="D613" s="119">
        <v>38.21</v>
      </c>
      <c r="E613" s="123">
        <v>0.44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12" t="s">
        <v>1285</v>
      </c>
      <c r="B614" s="113" t="s">
        <v>1286</v>
      </c>
      <c r="C614" s="119">
        <v>69.56</v>
      </c>
      <c r="D614" s="119">
        <v>48.69</v>
      </c>
      <c r="E614" s="123">
        <v>0.66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12" t="s">
        <v>1287</v>
      </c>
      <c r="B615" s="113" t="s">
        <v>1288</v>
      </c>
      <c r="C615" s="119">
        <v>335.7</v>
      </c>
      <c r="D615" s="119">
        <v>234.99</v>
      </c>
      <c r="E615" s="123">
        <v>5.0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12" t="s">
        <v>1289</v>
      </c>
      <c r="B616" s="113" t="s">
        <v>1290</v>
      </c>
      <c r="C616" s="119">
        <v>107.98</v>
      </c>
      <c r="D616" s="119">
        <v>75.58</v>
      </c>
      <c r="E616" s="123">
        <v>1.5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12" t="s">
        <v>1291</v>
      </c>
      <c r="B617" s="113" t="s">
        <v>1292</v>
      </c>
      <c r="C617" s="119">
        <v>152.4</v>
      </c>
      <c r="D617" s="119">
        <v>106.68</v>
      </c>
      <c r="E617" s="123">
        <v>2.5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12" t="s">
        <v>1293</v>
      </c>
      <c r="B618" s="113" t="s">
        <v>1294</v>
      </c>
      <c r="C618" s="119">
        <v>152.93</v>
      </c>
      <c r="D618" s="119">
        <v>107.05</v>
      </c>
      <c r="E618" s="123">
        <v>2.5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12" t="s">
        <v>1295</v>
      </c>
      <c r="B619" s="113" t="s">
        <v>1296</v>
      </c>
      <c r="C619" s="119">
        <v>152.4</v>
      </c>
      <c r="D619" s="119">
        <v>106.68</v>
      </c>
      <c r="E619" s="123">
        <v>4.0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12" t="s">
        <v>1297</v>
      </c>
      <c r="B620" s="113" t="s">
        <v>1298</v>
      </c>
      <c r="C620" s="119">
        <v>83.32</v>
      </c>
      <c r="D620" s="119">
        <v>58.32</v>
      </c>
      <c r="E620" s="123">
        <v>3.0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12" t="s">
        <v>1299</v>
      </c>
      <c r="B621" s="113" t="s">
        <v>1300</v>
      </c>
      <c r="C621" s="119">
        <v>113.9</v>
      </c>
      <c r="D621" s="119">
        <v>79.73</v>
      </c>
      <c r="E621" s="123">
        <v>1.5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12" t="s">
        <v>1301</v>
      </c>
      <c r="B622" s="113" t="s">
        <v>1302</v>
      </c>
      <c r="C622" s="119">
        <v>263.25</v>
      </c>
      <c r="D622" s="119">
        <v>184.28</v>
      </c>
      <c r="E622" s="123">
        <v>5.0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12" t="s">
        <v>1303</v>
      </c>
      <c r="B623" s="113" t="s">
        <v>1304</v>
      </c>
      <c r="C623" s="119">
        <v>187.95</v>
      </c>
      <c r="D623" s="119">
        <v>131.57</v>
      </c>
      <c r="E623" s="123">
        <v>0.1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12" t="s">
        <v>1305</v>
      </c>
      <c r="B624" s="113" t="s">
        <v>1306</v>
      </c>
      <c r="C624" s="119">
        <v>89.97</v>
      </c>
      <c r="D624" s="119">
        <v>62.98</v>
      </c>
      <c r="E624" s="123">
        <v>2.0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12" t="s">
        <v>1307</v>
      </c>
      <c r="B625" s="113" t="s">
        <v>1308</v>
      </c>
      <c r="C625" s="119">
        <v>150.29</v>
      </c>
      <c r="D625" s="119">
        <v>105.2</v>
      </c>
      <c r="E625" s="123">
        <v>4.0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12" t="s">
        <v>1309</v>
      </c>
      <c r="B626" s="113" t="s">
        <v>1310</v>
      </c>
      <c r="C626" s="119">
        <v>89.97</v>
      </c>
      <c r="D626" s="119">
        <v>62.98</v>
      </c>
      <c r="E626" s="123">
        <v>2.0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12" t="s">
        <v>1311</v>
      </c>
      <c r="B627" s="113" t="s">
        <v>1312</v>
      </c>
      <c r="C627" s="119">
        <v>8.36</v>
      </c>
      <c r="D627" s="119">
        <v>5.85</v>
      </c>
      <c r="E627" s="123">
        <v>0.05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12" t="s">
        <v>1313</v>
      </c>
      <c r="B628" s="113" t="s">
        <v>1314</v>
      </c>
      <c r="C628" s="119">
        <v>108.1</v>
      </c>
      <c r="D628" s="119">
        <v>75.67</v>
      </c>
      <c r="E628" s="123">
        <v>4.0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12" t="s">
        <v>1315</v>
      </c>
      <c r="B629" s="113" t="s">
        <v>1316</v>
      </c>
      <c r="C629" s="119">
        <v>171.91</v>
      </c>
      <c r="D629" s="119">
        <v>120.34</v>
      </c>
      <c r="E629" s="123">
        <v>5.0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12" t="s">
        <v>1317</v>
      </c>
      <c r="B630" s="113" t="s">
        <v>1318</v>
      </c>
      <c r="C630" s="119">
        <v>192.48</v>
      </c>
      <c r="D630" s="119">
        <v>134.74</v>
      </c>
      <c r="E630" s="123">
        <v>5.0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12" t="s">
        <v>1319</v>
      </c>
      <c r="B631" s="113" t="s">
        <v>1320</v>
      </c>
      <c r="C631" s="119">
        <v>1124.37</v>
      </c>
      <c r="D631" s="119">
        <v>787.06</v>
      </c>
      <c r="E631" s="123">
        <v>30.0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12" t="s">
        <v>1321</v>
      </c>
      <c r="B632" s="113" t="s">
        <v>1322</v>
      </c>
      <c r="C632" s="119">
        <v>274.43</v>
      </c>
      <c r="D632" s="119">
        <v>192.1</v>
      </c>
      <c r="E632" s="123">
        <v>30.0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12" t="s">
        <v>1323</v>
      </c>
      <c r="B633" s="113" t="s">
        <v>1324</v>
      </c>
      <c r="C633" s="119">
        <v>103.21</v>
      </c>
      <c r="D633" s="119">
        <v>72.25</v>
      </c>
      <c r="E633" s="123">
        <v>2.0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12" t="s">
        <v>1325</v>
      </c>
      <c r="B634" s="113" t="s">
        <v>1326</v>
      </c>
      <c r="C634" s="119">
        <v>209.64</v>
      </c>
      <c r="D634" s="119">
        <v>146.74</v>
      </c>
      <c r="E634" s="123">
        <v>4.0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12" t="s">
        <v>1327</v>
      </c>
      <c r="B635" s="113" t="s">
        <v>1328</v>
      </c>
      <c r="C635" s="119">
        <v>210.17</v>
      </c>
      <c r="D635" s="119">
        <v>147.12</v>
      </c>
      <c r="E635" s="123">
        <v>4.0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12" t="s">
        <v>1329</v>
      </c>
      <c r="B636" s="113" t="s">
        <v>1330</v>
      </c>
      <c r="C636" s="119">
        <v>215.59</v>
      </c>
      <c r="D636" s="119">
        <v>150.91</v>
      </c>
      <c r="E636" s="123">
        <v>5.0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12" t="s">
        <v>1331</v>
      </c>
      <c r="B637" s="113" t="s">
        <v>1332</v>
      </c>
      <c r="C637" s="119">
        <v>109.17</v>
      </c>
      <c r="D637" s="119">
        <v>76.42</v>
      </c>
      <c r="E637" s="123">
        <v>2.0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12" t="s">
        <v>1333</v>
      </c>
      <c r="B638" s="113" t="s">
        <v>1334</v>
      </c>
      <c r="C638" s="119">
        <v>156.42</v>
      </c>
      <c r="D638" s="119">
        <v>109.5</v>
      </c>
      <c r="E638" s="123">
        <v>2.0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12" t="s">
        <v>1335</v>
      </c>
      <c r="B639" s="113" t="s">
        <v>1336</v>
      </c>
      <c r="C639" s="119">
        <v>334.67</v>
      </c>
      <c r="D639" s="119">
        <v>234.27</v>
      </c>
      <c r="E639" s="123">
        <v>7.0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12" t="s">
        <v>1337</v>
      </c>
      <c r="B640" s="113" t="s">
        <v>1338</v>
      </c>
      <c r="C640" s="119">
        <v>249.95</v>
      </c>
      <c r="D640" s="119">
        <v>174.97</v>
      </c>
      <c r="E640" s="123">
        <v>0.2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12" t="s">
        <v>1339</v>
      </c>
      <c r="B641" s="113" t="s">
        <v>1340</v>
      </c>
      <c r="C641" s="119">
        <v>215.59</v>
      </c>
      <c r="D641" s="119">
        <v>150.91</v>
      </c>
      <c r="E641" s="123">
        <v>5.0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12" t="s">
        <v>1341</v>
      </c>
      <c r="B642" s="113" t="s">
        <v>1342</v>
      </c>
      <c r="C642" s="119">
        <v>143.91</v>
      </c>
      <c r="D642" s="119">
        <v>100.73</v>
      </c>
      <c r="E642" s="123">
        <v>4.0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12" t="s">
        <v>1343</v>
      </c>
      <c r="B643" s="113" t="s">
        <v>1344</v>
      </c>
      <c r="C643" s="119">
        <v>146.58</v>
      </c>
      <c r="D643" s="119">
        <v>102.61</v>
      </c>
      <c r="E643" s="123">
        <v>4.0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12" t="s">
        <v>1345</v>
      </c>
      <c r="B644" s="113" t="s">
        <v>1346</v>
      </c>
      <c r="C644" s="119">
        <v>216.0</v>
      </c>
      <c r="D644" s="119">
        <v>151.2</v>
      </c>
      <c r="E644" s="123">
        <v>3.0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12" t="s">
        <v>1347</v>
      </c>
      <c r="B645" s="113" t="s">
        <v>1348</v>
      </c>
      <c r="C645" s="119">
        <v>1480.03</v>
      </c>
      <c r="D645" s="119">
        <v>1036.02</v>
      </c>
      <c r="E645" s="123">
        <v>40.0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12" t="s">
        <v>1349</v>
      </c>
      <c r="B646" s="113" t="s">
        <v>1350</v>
      </c>
      <c r="C646" s="119">
        <v>337.34</v>
      </c>
      <c r="D646" s="119">
        <v>236.14</v>
      </c>
      <c r="E646" s="123">
        <v>20.0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12" t="s">
        <v>1351</v>
      </c>
      <c r="B647" s="113" t="s">
        <v>1352</v>
      </c>
      <c r="C647" s="119">
        <v>39.6</v>
      </c>
      <c r="D647" s="119">
        <v>39.6</v>
      </c>
      <c r="E647" s="115" t="e">
        <v>#N/A</v>
      </c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ht="15.75" customHeight="1">
      <c r="A648" s="112" t="s">
        <v>1353</v>
      </c>
      <c r="B648" s="113" t="s">
        <v>1354</v>
      </c>
      <c r="C648" s="119">
        <v>62.61</v>
      </c>
      <c r="D648" s="119">
        <v>62.61</v>
      </c>
      <c r="E648" s="115" t="e">
        <v>#N/A</v>
      </c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ht="15.75" customHeight="1">
      <c r="A649" s="112" t="s">
        <v>1355</v>
      </c>
      <c r="B649" s="113" t="s">
        <v>1356</v>
      </c>
      <c r="C649" s="119">
        <v>65.13</v>
      </c>
      <c r="D649" s="119">
        <v>65.13</v>
      </c>
      <c r="E649" s="115" t="e">
        <v>#N/A</v>
      </c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ht="15.75" customHeight="1">
      <c r="A650" s="112" t="s">
        <v>1357</v>
      </c>
      <c r="B650" s="113" t="s">
        <v>1358</v>
      </c>
      <c r="C650" s="119">
        <v>81.42</v>
      </c>
      <c r="D650" s="119">
        <v>81.42</v>
      </c>
      <c r="E650" s="115" t="e">
        <v>#N/A</v>
      </c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ht="15.75" customHeight="1">
      <c r="A651" s="112" t="s">
        <v>1359</v>
      </c>
      <c r="B651" s="113" t="s">
        <v>1360</v>
      </c>
      <c r="C651" s="119">
        <v>101.13</v>
      </c>
      <c r="D651" s="119">
        <v>101.13</v>
      </c>
      <c r="E651" s="115" t="e">
        <v>#N/A</v>
      </c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ht="15.75" customHeight="1">
      <c r="A652" s="112" t="s">
        <v>1361</v>
      </c>
      <c r="B652" s="113" t="s">
        <v>1362</v>
      </c>
      <c r="C652" s="119">
        <v>6.14</v>
      </c>
      <c r="D652" s="119">
        <v>4.3</v>
      </c>
      <c r="E652" s="123">
        <v>0.5</v>
      </c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ht="15.75" customHeight="1">
      <c r="A653" s="112" t="s">
        <v>1363</v>
      </c>
      <c r="B653" s="113" t="s">
        <v>1364</v>
      </c>
      <c r="C653" s="119">
        <v>3.73</v>
      </c>
      <c r="D653" s="119">
        <v>2.61</v>
      </c>
      <c r="E653" s="123">
        <v>0.25</v>
      </c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ht="15.75" customHeight="1">
      <c r="A654" s="112" t="s">
        <v>1365</v>
      </c>
      <c r="B654" s="113" t="s">
        <v>1366</v>
      </c>
      <c r="C654" s="119">
        <v>5.19</v>
      </c>
      <c r="D654" s="119">
        <v>3.63</v>
      </c>
      <c r="E654" s="123">
        <v>0.34</v>
      </c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ht="15.75" customHeight="1">
      <c r="A655" s="112" t="s">
        <v>1367</v>
      </c>
      <c r="B655" s="113" t="s">
        <v>1368</v>
      </c>
      <c r="C655" s="119">
        <v>7.57</v>
      </c>
      <c r="D655" s="119">
        <v>5.3</v>
      </c>
      <c r="E655" s="123">
        <v>0.75</v>
      </c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ht="15.75" customHeight="1">
      <c r="A656" s="112" t="s">
        <v>1369</v>
      </c>
      <c r="B656" s="113" t="s">
        <v>1370</v>
      </c>
      <c r="C656" s="119">
        <v>8.97</v>
      </c>
      <c r="D656" s="119">
        <v>6.28</v>
      </c>
      <c r="E656" s="123">
        <v>0.94</v>
      </c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ht="15.75" customHeight="1">
      <c r="A657" s="112" t="s">
        <v>1371</v>
      </c>
      <c r="B657" s="113" t="s">
        <v>1372</v>
      </c>
      <c r="C657" s="119">
        <v>13.59</v>
      </c>
      <c r="D657" s="119">
        <v>9.51</v>
      </c>
      <c r="E657" s="123">
        <v>1.25</v>
      </c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ht="15.75" customHeight="1">
      <c r="A658" s="112" t="s">
        <v>1373</v>
      </c>
      <c r="B658" s="113" t="s">
        <v>1374</v>
      </c>
      <c r="C658" s="119">
        <v>799.04</v>
      </c>
      <c r="D658" s="119">
        <v>799.04</v>
      </c>
      <c r="E658" s="123">
        <v>7.0</v>
      </c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ht="15.75" customHeight="1">
      <c r="A659" s="112" t="s">
        <v>1375</v>
      </c>
      <c r="B659" s="113" t="s">
        <v>1376</v>
      </c>
      <c r="C659" s="119">
        <v>239.32</v>
      </c>
      <c r="D659" s="119">
        <v>239.32</v>
      </c>
      <c r="E659" s="123">
        <v>3.5</v>
      </c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ht="15.75" customHeight="1">
      <c r="A660" s="112" t="s">
        <v>1377</v>
      </c>
      <c r="B660" s="113" t="s">
        <v>1378</v>
      </c>
      <c r="C660" s="119">
        <v>352.24</v>
      </c>
      <c r="D660" s="119">
        <v>352.24</v>
      </c>
      <c r="E660" s="123">
        <v>4.3</v>
      </c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ht="15.75" customHeight="1">
      <c r="A661" s="112" t="s">
        <v>1379</v>
      </c>
      <c r="B661" s="113" t="s">
        <v>1380</v>
      </c>
      <c r="C661" s="119">
        <v>410.81</v>
      </c>
      <c r="D661" s="119">
        <v>410.81</v>
      </c>
      <c r="E661" s="123">
        <v>1.2</v>
      </c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ht="15.75" customHeight="1">
      <c r="A662" s="112" t="s">
        <v>1381</v>
      </c>
      <c r="B662" s="113" t="s">
        <v>1382</v>
      </c>
      <c r="C662" s="119">
        <v>594.78</v>
      </c>
      <c r="D662" s="119">
        <v>594.78</v>
      </c>
      <c r="E662" s="123">
        <v>0.94</v>
      </c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ht="15.75" customHeight="1">
      <c r="A663" s="112" t="s">
        <v>1383</v>
      </c>
      <c r="B663" s="113" t="s">
        <v>1384</v>
      </c>
      <c r="C663" s="119">
        <v>829.53</v>
      </c>
      <c r="D663" s="119">
        <v>829.53</v>
      </c>
      <c r="E663" s="123">
        <v>1.6</v>
      </c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ht="15.75" customHeight="1">
      <c r="A664" s="112" t="s">
        <v>1385</v>
      </c>
      <c r="B664" s="113" t="s">
        <v>1386</v>
      </c>
      <c r="C664" s="119">
        <v>248.89</v>
      </c>
      <c r="D664" s="119">
        <v>174.22</v>
      </c>
      <c r="E664" s="123">
        <v>22.5</v>
      </c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ht="15.75" customHeight="1">
      <c r="A665" s="112" t="s">
        <v>1387</v>
      </c>
      <c r="B665" s="113" t="s">
        <v>1388</v>
      </c>
      <c r="C665" s="119">
        <v>90.97</v>
      </c>
      <c r="D665" s="119">
        <v>63.68</v>
      </c>
      <c r="E665" s="123">
        <v>5.1</v>
      </c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ht="15.75" customHeight="1">
      <c r="A666" s="112" t="s">
        <v>1389</v>
      </c>
      <c r="B666" s="113" t="s">
        <v>1390</v>
      </c>
      <c r="C666" s="119">
        <v>107.98</v>
      </c>
      <c r="D666" s="119">
        <v>75.59</v>
      </c>
      <c r="E666" s="123">
        <v>7.3</v>
      </c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ht="15.75" customHeight="1">
      <c r="A667" s="112" t="s">
        <v>1391</v>
      </c>
      <c r="B667" s="113" t="s">
        <v>1392</v>
      </c>
      <c r="C667" s="119">
        <v>145.97</v>
      </c>
      <c r="D667" s="119">
        <v>102.18</v>
      </c>
      <c r="E667" s="123">
        <v>2.5</v>
      </c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ht="15.75" customHeight="1">
      <c r="A668" s="112" t="s">
        <v>1393</v>
      </c>
      <c r="B668" s="113" t="s">
        <v>1394</v>
      </c>
      <c r="C668" s="119">
        <v>108.97</v>
      </c>
      <c r="D668" s="119">
        <v>76.28</v>
      </c>
      <c r="E668" s="123">
        <v>3.1</v>
      </c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ht="15.75" customHeight="1">
      <c r="A669" s="112" t="s">
        <v>1395</v>
      </c>
      <c r="B669" s="113" t="s">
        <v>1396</v>
      </c>
      <c r="C669" s="119">
        <v>54.49</v>
      </c>
      <c r="D669" s="119">
        <v>38.14</v>
      </c>
      <c r="E669" s="123">
        <v>2.1</v>
      </c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ht="15.75" customHeight="1">
      <c r="A670" s="112" t="s">
        <v>1397</v>
      </c>
      <c r="B670" s="113" t="s">
        <v>1398</v>
      </c>
      <c r="C670" s="119">
        <v>134.97</v>
      </c>
      <c r="D670" s="119">
        <v>94.48</v>
      </c>
      <c r="E670" s="123">
        <v>2.1</v>
      </c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ht="15.75" customHeight="1">
      <c r="A671" s="112" t="s">
        <v>1399</v>
      </c>
      <c r="B671" s="113" t="s">
        <v>1400</v>
      </c>
      <c r="C671" s="119">
        <v>7.45</v>
      </c>
      <c r="D671" s="119">
        <v>5.22</v>
      </c>
      <c r="E671" s="123">
        <v>0.213</v>
      </c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ht="15.75" customHeight="1">
      <c r="A672" s="112" t="s">
        <v>1401</v>
      </c>
      <c r="B672" s="113" t="s">
        <v>1402</v>
      </c>
      <c r="C672" s="119">
        <v>4.95</v>
      </c>
      <c r="D672" s="119">
        <v>3.47</v>
      </c>
      <c r="E672" s="123">
        <v>0.03</v>
      </c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ht="15.75" customHeight="1">
      <c r="A673" s="112" t="s">
        <v>1403</v>
      </c>
      <c r="B673" s="113" t="s">
        <v>1404</v>
      </c>
      <c r="C673" s="119">
        <v>9.95</v>
      </c>
      <c r="D673" s="119">
        <v>6.97</v>
      </c>
      <c r="E673" s="123">
        <v>4.0</v>
      </c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ht="15.75" customHeight="1">
      <c r="A674" s="112" t="s">
        <v>1405</v>
      </c>
      <c r="B674" s="113" t="s">
        <v>1406</v>
      </c>
      <c r="C674" s="119">
        <v>10.75</v>
      </c>
      <c r="D674" s="119">
        <v>7.52</v>
      </c>
      <c r="E674" s="123">
        <v>0.0</v>
      </c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ht="15.75" customHeight="1">
      <c r="A675" s="112" t="s">
        <v>1407</v>
      </c>
      <c r="B675" s="113" t="s">
        <v>1408</v>
      </c>
      <c r="C675" s="119">
        <v>34.95</v>
      </c>
      <c r="D675" s="119">
        <v>24.47</v>
      </c>
      <c r="E675" s="123">
        <v>17.0</v>
      </c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ht="15.75" customHeight="1">
      <c r="A676" s="112" t="s">
        <v>1409</v>
      </c>
      <c r="B676" s="113" t="s">
        <v>1410</v>
      </c>
      <c r="C676" s="119">
        <v>54.49</v>
      </c>
      <c r="D676" s="119">
        <v>38.14</v>
      </c>
      <c r="E676" s="123">
        <v>3.1</v>
      </c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ht="15.75" customHeight="1">
      <c r="A677" s="112" t="s">
        <v>1411</v>
      </c>
      <c r="B677" s="113" t="s">
        <v>1412</v>
      </c>
      <c r="C677" s="119">
        <v>54.49</v>
      </c>
      <c r="D677" s="119">
        <v>38.14</v>
      </c>
      <c r="E677" s="123">
        <v>3.1</v>
      </c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ht="15.75" customHeight="1">
      <c r="A678" s="112" t="s">
        <v>1413</v>
      </c>
      <c r="B678" s="113" t="s">
        <v>1414</v>
      </c>
      <c r="C678" s="119">
        <v>54.49</v>
      </c>
      <c r="D678" s="119">
        <v>38.14</v>
      </c>
      <c r="E678" s="123">
        <v>0.01</v>
      </c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ht="15.75" customHeight="1">
      <c r="A679" s="112" t="s">
        <v>1415</v>
      </c>
      <c r="B679" s="113" t="s">
        <v>1416</v>
      </c>
      <c r="C679" s="119">
        <v>4.45</v>
      </c>
      <c r="D679" s="119">
        <v>3.12</v>
      </c>
      <c r="E679" s="123">
        <v>3.1</v>
      </c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ht="15.75" customHeight="1">
      <c r="A680" s="112" t="s">
        <v>1417</v>
      </c>
      <c r="B680" s="113" t="s">
        <v>1418</v>
      </c>
      <c r="C680" s="119">
        <v>54.49</v>
      </c>
      <c r="D680" s="119">
        <v>38.14</v>
      </c>
      <c r="E680" s="123">
        <v>5.4</v>
      </c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ht="15.75" customHeight="1">
      <c r="A681" s="112" t="s">
        <v>1419</v>
      </c>
      <c r="B681" s="113" t="s">
        <v>1420</v>
      </c>
      <c r="C681" s="119">
        <v>147.94</v>
      </c>
      <c r="D681" s="119">
        <v>103.56</v>
      </c>
      <c r="E681" s="123">
        <v>3.0</v>
      </c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ht="15.75" customHeight="1">
      <c r="A682" s="112" t="s">
        <v>1421</v>
      </c>
      <c r="B682" s="113" t="s">
        <v>1422</v>
      </c>
      <c r="C682" s="119">
        <v>60.98</v>
      </c>
      <c r="D682" s="119">
        <v>42.68</v>
      </c>
      <c r="E682" s="123">
        <v>5.8</v>
      </c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ht="15.75" customHeight="1">
      <c r="A683" s="112" t="s">
        <v>1423</v>
      </c>
      <c r="B683" s="113" t="s">
        <v>1424</v>
      </c>
      <c r="C683" s="119">
        <v>403.94</v>
      </c>
      <c r="D683" s="119">
        <v>282.76</v>
      </c>
      <c r="E683" s="123">
        <v>8.7</v>
      </c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ht="15.75" customHeight="1">
      <c r="A684" s="112" t="s">
        <v>1425</v>
      </c>
      <c r="B684" s="113" t="s">
        <v>1426</v>
      </c>
      <c r="C684" s="119">
        <v>129.12</v>
      </c>
      <c r="D684" s="119">
        <v>90.38</v>
      </c>
      <c r="E684" s="123">
        <v>9.0</v>
      </c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ht="15.75" customHeight="1">
      <c r="A685" s="112" t="s">
        <v>1427</v>
      </c>
      <c r="B685" s="113" t="s">
        <v>1428</v>
      </c>
      <c r="C685" s="119">
        <v>146.48</v>
      </c>
      <c r="D685" s="119">
        <v>102.54</v>
      </c>
      <c r="E685" s="123">
        <v>11.9</v>
      </c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ht="15.75" customHeight="1">
      <c r="A686" s="112" t="s">
        <v>1429</v>
      </c>
      <c r="B686" s="113" t="s">
        <v>1430</v>
      </c>
      <c r="C686" s="119">
        <v>41.88</v>
      </c>
      <c r="D686" s="119">
        <v>29.32</v>
      </c>
      <c r="E686" s="123">
        <v>2.5</v>
      </c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ht="15.75" customHeight="1">
      <c r="A687" s="112" t="s">
        <v>1431</v>
      </c>
      <c r="B687" s="113" t="s">
        <v>1432</v>
      </c>
      <c r="C687" s="119">
        <v>424.94</v>
      </c>
      <c r="D687" s="119">
        <v>297.46</v>
      </c>
      <c r="E687" s="123">
        <v>33.2</v>
      </c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ht="15.75" customHeight="1">
      <c r="A688" s="112" t="s">
        <v>1433</v>
      </c>
      <c r="B688" s="113" t="s">
        <v>1434</v>
      </c>
      <c r="C688" s="119">
        <v>97.14</v>
      </c>
      <c r="D688" s="119">
        <v>68.0</v>
      </c>
      <c r="E688" s="123">
        <v>2.16</v>
      </c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ht="15.75" customHeight="1">
      <c r="A689" s="112" t="s">
        <v>1435</v>
      </c>
      <c r="B689" s="113" t="s">
        <v>1436</v>
      </c>
      <c r="C689" s="119">
        <v>86.97</v>
      </c>
      <c r="D689" s="119">
        <v>60.88</v>
      </c>
      <c r="E689" s="123">
        <v>1.89</v>
      </c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ht="15.75" customHeight="1">
      <c r="A690" s="112" t="s">
        <v>1437</v>
      </c>
      <c r="B690" s="113" t="s">
        <v>1438</v>
      </c>
      <c r="C690" s="119">
        <v>85.97</v>
      </c>
      <c r="D690" s="119">
        <v>60.18</v>
      </c>
      <c r="E690" s="123">
        <v>3.29</v>
      </c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ht="15.75" customHeight="1">
      <c r="A691" s="112" t="s">
        <v>1439</v>
      </c>
      <c r="B691" s="113" t="s">
        <v>1440</v>
      </c>
      <c r="C691" s="119">
        <v>110.18</v>
      </c>
      <c r="D691" s="119">
        <v>77.12</v>
      </c>
      <c r="E691" s="123">
        <v>1.44</v>
      </c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ht="15.75" customHeight="1">
      <c r="A692" s="112" t="s">
        <v>1441</v>
      </c>
      <c r="B692" s="113" t="s">
        <v>1442</v>
      </c>
      <c r="C692" s="119">
        <v>117.34</v>
      </c>
      <c r="D692" s="119">
        <v>82.14</v>
      </c>
      <c r="E692" s="123">
        <v>0.42</v>
      </c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ht="15.75" customHeight="1">
      <c r="A693" s="112" t="s">
        <v>1443</v>
      </c>
      <c r="B693" s="113" t="s">
        <v>1444</v>
      </c>
      <c r="C693" s="119">
        <v>63.87</v>
      </c>
      <c r="D693" s="119">
        <v>44.71</v>
      </c>
      <c r="E693" s="123">
        <v>2.0</v>
      </c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ht="15.75" customHeight="1">
      <c r="A694" s="112" t="s">
        <v>1445</v>
      </c>
      <c r="B694" s="113" t="s">
        <v>1446</v>
      </c>
      <c r="C694" s="119">
        <v>10.01</v>
      </c>
      <c r="D694" s="119">
        <v>7.0</v>
      </c>
      <c r="E694" s="123">
        <v>0.1</v>
      </c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ht="15.75" customHeight="1">
      <c r="A695" s="112" t="s">
        <v>1447</v>
      </c>
      <c r="B695" s="113" t="s">
        <v>1448</v>
      </c>
      <c r="C695" s="119">
        <v>73.54</v>
      </c>
      <c r="D695" s="119">
        <v>51.48</v>
      </c>
      <c r="E695" s="123">
        <v>1.3</v>
      </c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ht="15.75" customHeight="1">
      <c r="A696" s="112" t="s">
        <v>1449</v>
      </c>
      <c r="B696" s="113" t="s">
        <v>1450</v>
      </c>
      <c r="C696" s="119">
        <v>85.97</v>
      </c>
      <c r="D696" s="119">
        <v>60.18</v>
      </c>
      <c r="E696" s="123">
        <v>1.3</v>
      </c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ht="15.75" customHeight="1">
      <c r="A697" s="112" t="s">
        <v>1451</v>
      </c>
      <c r="B697" s="113" t="s">
        <v>1452</v>
      </c>
      <c r="C697" s="119">
        <v>73.54</v>
      </c>
      <c r="D697" s="119">
        <v>51.48</v>
      </c>
      <c r="E697" s="123">
        <v>28.0</v>
      </c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ht="15.75" customHeight="1">
      <c r="A698" s="112" t="s">
        <v>1453</v>
      </c>
      <c r="B698" s="113" t="s">
        <v>1454</v>
      </c>
      <c r="C698" s="119">
        <v>795.47</v>
      </c>
      <c r="D698" s="119">
        <v>556.83</v>
      </c>
      <c r="E698" s="123">
        <v>5.2</v>
      </c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ht="15.75" customHeight="1">
      <c r="A699" s="112" t="s">
        <v>1455</v>
      </c>
      <c r="B699" s="113" t="s">
        <v>1456</v>
      </c>
      <c r="C699" s="119">
        <v>134.95</v>
      </c>
      <c r="D699" s="119">
        <v>94.46</v>
      </c>
      <c r="E699" s="123">
        <v>3.55</v>
      </c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ht="15.75" customHeight="1">
      <c r="A700" s="112" t="s">
        <v>1457</v>
      </c>
      <c r="B700" s="113" t="s">
        <v>1458</v>
      </c>
      <c r="C700" s="119">
        <v>73.69</v>
      </c>
      <c r="D700" s="119">
        <v>51.58</v>
      </c>
      <c r="E700" s="123">
        <v>3.55</v>
      </c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ht="15.75" customHeight="1">
      <c r="A701" s="112" t="s">
        <v>1459</v>
      </c>
      <c r="B701" s="113" t="s">
        <v>1460</v>
      </c>
      <c r="C701" s="119">
        <v>834.94</v>
      </c>
      <c r="D701" s="119">
        <v>584.46</v>
      </c>
      <c r="E701" s="123">
        <v>64.2</v>
      </c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ht="15.75" customHeight="1">
      <c r="A702" s="112" t="s">
        <v>1461</v>
      </c>
      <c r="B702" s="113" t="s">
        <v>1462</v>
      </c>
      <c r="C702" s="119">
        <v>133.94</v>
      </c>
      <c r="D702" s="119">
        <v>93.76</v>
      </c>
      <c r="E702" s="123">
        <v>4.84</v>
      </c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ht="15.75" customHeight="1">
      <c r="A703" s="112" t="s">
        <v>1463</v>
      </c>
      <c r="B703" s="113" t="s">
        <v>1464</v>
      </c>
      <c r="C703" s="119">
        <v>169.72</v>
      </c>
      <c r="D703" s="119">
        <v>118.8</v>
      </c>
      <c r="E703" s="123">
        <v>4.09</v>
      </c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ht="15.75" customHeight="1">
      <c r="A704" s="112" t="s">
        <v>1465</v>
      </c>
      <c r="B704" s="113" t="s">
        <v>1466</v>
      </c>
      <c r="C704" s="119">
        <v>169.72</v>
      </c>
      <c r="D704" s="119">
        <v>118.8</v>
      </c>
      <c r="E704" s="123">
        <v>7.24</v>
      </c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ht="15.75" customHeight="1">
      <c r="A705" s="112" t="s">
        <v>1467</v>
      </c>
      <c r="B705" s="113" t="s">
        <v>1468</v>
      </c>
      <c r="C705" s="119">
        <v>241.98</v>
      </c>
      <c r="D705" s="119">
        <v>169.39</v>
      </c>
      <c r="E705" s="123">
        <v>2.1</v>
      </c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ht="15.75" customHeight="1">
      <c r="A706" s="112" t="s">
        <v>1469</v>
      </c>
      <c r="B706" s="113" t="s">
        <v>1470</v>
      </c>
      <c r="C706" s="119">
        <v>163.97</v>
      </c>
      <c r="D706" s="119">
        <v>114.78</v>
      </c>
      <c r="E706" s="123">
        <v>19.0</v>
      </c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ht="15.75" customHeight="1">
      <c r="A707" s="112" t="s">
        <v>1471</v>
      </c>
      <c r="B707" s="113" t="s">
        <v>1472</v>
      </c>
      <c r="C707" s="119">
        <v>3370.5</v>
      </c>
      <c r="D707" s="119">
        <v>3370.5</v>
      </c>
      <c r="E707" s="123">
        <v>19.0</v>
      </c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ht="15.75" customHeight="1">
      <c r="A708" s="112" t="s">
        <v>1473</v>
      </c>
      <c r="B708" s="113" t="s">
        <v>1474</v>
      </c>
      <c r="C708" s="119">
        <v>644.04</v>
      </c>
      <c r="D708" s="119">
        <v>450.83</v>
      </c>
      <c r="E708" s="115" t="e">
        <v>#N/A</v>
      </c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ht="15.75" customHeight="1">
      <c r="A709" s="112" t="s">
        <v>1475</v>
      </c>
      <c r="B709" s="113" t="s">
        <v>1476</v>
      </c>
      <c r="C709" s="119">
        <v>1299.44</v>
      </c>
      <c r="D709" s="119">
        <v>1299.44</v>
      </c>
      <c r="E709" s="123">
        <v>9.0</v>
      </c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ht="15.75" customHeight="1">
      <c r="A710" s="112" t="s">
        <v>1477</v>
      </c>
      <c r="B710" s="113" t="s">
        <v>1478</v>
      </c>
      <c r="C710" s="119">
        <v>797.12</v>
      </c>
      <c r="D710" s="119">
        <v>797.12</v>
      </c>
      <c r="E710" s="115" t="e">
        <v>#N/A</v>
      </c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ht="15.75" customHeight="1">
      <c r="A711" s="112" t="s">
        <v>1479</v>
      </c>
      <c r="B711" s="113" t="s">
        <v>1480</v>
      </c>
      <c r="C711" s="119">
        <v>503.64</v>
      </c>
      <c r="D711" s="119">
        <v>503.64</v>
      </c>
      <c r="E711" s="115" t="e">
        <v>#N/A</v>
      </c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ht="15.75" customHeight="1">
      <c r="A712" s="112" t="s">
        <v>1481</v>
      </c>
      <c r="B712" s="113" t="s">
        <v>1482</v>
      </c>
      <c r="C712" s="119">
        <v>503.64</v>
      </c>
      <c r="D712" s="119">
        <v>503.64</v>
      </c>
      <c r="E712" s="115" t="e">
        <v>#N/A</v>
      </c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ht="15.75" customHeight="1">
      <c r="A713" s="112" t="s">
        <v>1483</v>
      </c>
      <c r="B713" s="113" t="s">
        <v>1484</v>
      </c>
      <c r="C713" s="119">
        <v>2246.67</v>
      </c>
      <c r="D713" s="119">
        <v>2246.67</v>
      </c>
      <c r="E713" s="123">
        <v>25.0</v>
      </c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ht="15.75" customHeight="1">
      <c r="A714" s="112" t="s">
        <v>1485</v>
      </c>
      <c r="B714" s="113" t="s">
        <v>1486</v>
      </c>
      <c r="C714" s="119">
        <v>85.88</v>
      </c>
      <c r="D714" s="119">
        <v>60.11</v>
      </c>
      <c r="E714" s="123">
        <v>4.0</v>
      </c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ht="15.75" customHeight="1">
      <c r="A715" s="112" t="s">
        <v>1487</v>
      </c>
      <c r="B715" s="113" t="s">
        <v>1488</v>
      </c>
      <c r="C715" s="119">
        <v>9.02</v>
      </c>
      <c r="D715" s="119">
        <v>6.31</v>
      </c>
      <c r="E715" s="123">
        <v>0.2</v>
      </c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ht="15.75" customHeight="1">
      <c r="A716" s="112" t="s">
        <v>1489</v>
      </c>
      <c r="B716" s="113" t="s">
        <v>1490</v>
      </c>
      <c r="C716" s="119">
        <v>123.98</v>
      </c>
      <c r="D716" s="119">
        <v>86.78</v>
      </c>
      <c r="E716" s="123">
        <v>1.34</v>
      </c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ht="15.75" customHeight="1">
      <c r="A717" s="112" t="s">
        <v>1491</v>
      </c>
      <c r="B717" s="113" t="s">
        <v>1492</v>
      </c>
      <c r="C717" s="119">
        <v>99.95</v>
      </c>
      <c r="D717" s="119">
        <v>69.96</v>
      </c>
      <c r="E717" s="123">
        <v>3.5</v>
      </c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ht="15.75" customHeight="1">
      <c r="A718" s="112" t="s">
        <v>1493</v>
      </c>
      <c r="B718" s="113" t="s">
        <v>1494</v>
      </c>
      <c r="C718" s="119">
        <v>123.98</v>
      </c>
      <c r="D718" s="119">
        <v>86.79</v>
      </c>
      <c r="E718" s="123">
        <v>1.82</v>
      </c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ht="15.75" customHeight="1">
      <c r="A719" s="112" t="s">
        <v>1495</v>
      </c>
      <c r="B719" s="113" t="s">
        <v>1496</v>
      </c>
      <c r="C719" s="119">
        <v>363.94</v>
      </c>
      <c r="D719" s="119">
        <v>254.76</v>
      </c>
      <c r="E719" s="123">
        <v>7.5</v>
      </c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ht="15.75" customHeight="1">
      <c r="A720" s="112" t="s">
        <v>1497</v>
      </c>
      <c r="B720" s="113" t="s">
        <v>1498</v>
      </c>
      <c r="C720" s="119">
        <v>182.87</v>
      </c>
      <c r="D720" s="119">
        <v>128.01</v>
      </c>
      <c r="E720" s="123">
        <v>5.2</v>
      </c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ht="15.75" customHeight="1">
      <c r="A721" s="112" t="s">
        <v>1499</v>
      </c>
      <c r="B721" s="113" t="s">
        <v>1500</v>
      </c>
      <c r="C721" s="119">
        <v>123.99</v>
      </c>
      <c r="D721" s="119">
        <v>86.79</v>
      </c>
      <c r="E721" s="123">
        <v>44.0</v>
      </c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ht="15.75" customHeight="1">
      <c r="A722" s="112" t="s">
        <v>1501</v>
      </c>
      <c r="B722" s="113" t="s">
        <v>1502</v>
      </c>
      <c r="C722" s="119">
        <v>1254.83</v>
      </c>
      <c r="D722" s="119">
        <v>878.38</v>
      </c>
      <c r="E722" s="123">
        <v>1.64</v>
      </c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ht="15.75" customHeight="1">
      <c r="A723" s="112" t="s">
        <v>1503</v>
      </c>
      <c r="B723" s="113" t="s">
        <v>1504</v>
      </c>
      <c r="C723" s="119">
        <v>130.91</v>
      </c>
      <c r="D723" s="119">
        <v>91.64</v>
      </c>
      <c r="E723" s="123">
        <v>3.14</v>
      </c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ht="15.75" customHeight="1">
      <c r="A724" s="112" t="s">
        <v>1505</v>
      </c>
      <c r="B724" s="113" t="s">
        <v>1506</v>
      </c>
      <c r="C724" s="119">
        <v>176.37</v>
      </c>
      <c r="D724" s="119">
        <v>123.46</v>
      </c>
      <c r="E724" s="123">
        <v>4.1</v>
      </c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ht="15.75" customHeight="1">
      <c r="A725" s="112" t="s">
        <v>1507</v>
      </c>
      <c r="B725" s="113" t="s">
        <v>1508</v>
      </c>
      <c r="C725" s="119">
        <v>178.51</v>
      </c>
      <c r="D725" s="119">
        <v>124.96</v>
      </c>
      <c r="E725" s="123">
        <v>5.09</v>
      </c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ht="15.75" customHeight="1">
      <c r="A726" s="112" t="s">
        <v>1509</v>
      </c>
      <c r="B726" s="113" t="s">
        <v>1510</v>
      </c>
      <c r="C726" s="119">
        <v>83.34</v>
      </c>
      <c r="D726" s="119">
        <v>58.34</v>
      </c>
      <c r="E726" s="123">
        <v>1.8</v>
      </c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ht="15.75" customHeight="1">
      <c r="A727" s="112" t="s">
        <v>1511</v>
      </c>
      <c r="B727" s="113" t="s">
        <v>1512</v>
      </c>
      <c r="C727" s="119">
        <v>90.09</v>
      </c>
      <c r="D727" s="119">
        <v>63.06</v>
      </c>
      <c r="E727" s="123">
        <v>2.24</v>
      </c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ht="15.75" customHeight="1">
      <c r="A728" s="112" t="s">
        <v>1513</v>
      </c>
      <c r="B728" s="113" t="s">
        <v>1514</v>
      </c>
      <c r="C728" s="119">
        <v>108.51</v>
      </c>
      <c r="D728" s="119">
        <v>75.96</v>
      </c>
      <c r="E728" s="123">
        <v>1.12</v>
      </c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ht="15.75" customHeight="1">
      <c r="A729" s="112" t="s">
        <v>1515</v>
      </c>
      <c r="B729" s="113" t="s">
        <v>1516</v>
      </c>
      <c r="C729" s="119">
        <v>124.59</v>
      </c>
      <c r="D729" s="119">
        <v>87.21</v>
      </c>
      <c r="E729" s="123">
        <v>2.16</v>
      </c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ht="15.75" customHeight="1">
      <c r="A730" s="112" t="s">
        <v>1517</v>
      </c>
      <c r="B730" s="113" t="s">
        <v>1518</v>
      </c>
      <c r="C730" s="119">
        <v>81.44</v>
      </c>
      <c r="D730" s="119">
        <v>57.01</v>
      </c>
      <c r="E730" s="123">
        <v>1.6</v>
      </c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ht="15.75" customHeight="1">
      <c r="A731" s="112" t="s">
        <v>1519</v>
      </c>
      <c r="B731" s="113" t="s">
        <v>1520</v>
      </c>
      <c r="C731" s="119">
        <v>133.74</v>
      </c>
      <c r="D731" s="119">
        <v>93.62</v>
      </c>
      <c r="E731" s="123">
        <v>3.1</v>
      </c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ht="15.75" customHeight="1">
      <c r="A732" s="112" t="s">
        <v>1521</v>
      </c>
      <c r="B732" s="113" t="s">
        <v>1522</v>
      </c>
      <c r="C732" s="119">
        <v>125.8</v>
      </c>
      <c r="D732" s="119">
        <v>88.06</v>
      </c>
      <c r="E732" s="123">
        <v>4.09</v>
      </c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ht="15.75" customHeight="1">
      <c r="A733" s="112" t="s">
        <v>1523</v>
      </c>
      <c r="B733" s="113" t="s">
        <v>1524</v>
      </c>
      <c r="C733" s="119">
        <v>149.6</v>
      </c>
      <c r="D733" s="119">
        <v>104.72</v>
      </c>
      <c r="E733" s="123">
        <v>5.14</v>
      </c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ht="15.75" customHeight="1">
      <c r="A734" s="112" t="s">
        <v>1525</v>
      </c>
      <c r="B734" s="113" t="s">
        <v>1526</v>
      </c>
      <c r="C734" s="119">
        <v>122.4</v>
      </c>
      <c r="D734" s="119">
        <v>85.68</v>
      </c>
      <c r="E734" s="123">
        <v>3.0</v>
      </c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ht="15.75" customHeight="1">
      <c r="A735" s="112" t="s">
        <v>1527</v>
      </c>
      <c r="B735" s="113" t="s">
        <v>1528</v>
      </c>
      <c r="C735" s="119">
        <v>170.29</v>
      </c>
      <c r="D735" s="119">
        <v>119.21</v>
      </c>
      <c r="E735" s="123">
        <v>4.1</v>
      </c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ht="15.75" customHeight="1">
      <c r="A736" s="112" t="s">
        <v>1529</v>
      </c>
      <c r="B736" s="113" t="s">
        <v>1530</v>
      </c>
      <c r="C736" s="119">
        <v>203.73</v>
      </c>
      <c r="D736" s="119">
        <v>142.61</v>
      </c>
      <c r="E736" s="123">
        <v>5.1</v>
      </c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ht="15.75" customHeight="1">
      <c r="A737" s="112" t="s">
        <v>1531</v>
      </c>
      <c r="B737" s="113" t="s">
        <v>1532</v>
      </c>
      <c r="C737" s="119">
        <v>12.0</v>
      </c>
      <c r="D737" s="119">
        <v>8.4</v>
      </c>
      <c r="E737" s="123">
        <v>0.05</v>
      </c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ht="15.75" customHeight="1">
      <c r="A738" s="112" t="s">
        <v>1533</v>
      </c>
      <c r="B738" s="113" t="s">
        <v>1534</v>
      </c>
      <c r="C738" s="119">
        <v>10.8</v>
      </c>
      <c r="D738" s="119">
        <v>7.56</v>
      </c>
      <c r="E738" s="123">
        <v>0.15</v>
      </c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ht="15.75" customHeight="1">
      <c r="A739" s="112" t="s">
        <v>1535</v>
      </c>
      <c r="B739" s="113" t="s">
        <v>1536</v>
      </c>
      <c r="C739" s="119">
        <v>10.8</v>
      </c>
      <c r="D739" s="119">
        <v>7.56</v>
      </c>
      <c r="E739" s="123">
        <v>0.05</v>
      </c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ht="15.75" customHeight="1">
      <c r="A740" s="112" t="s">
        <v>1537</v>
      </c>
      <c r="B740" s="113" t="s">
        <v>1538</v>
      </c>
      <c r="C740" s="119">
        <v>6.35</v>
      </c>
      <c r="D740" s="119">
        <v>4.45</v>
      </c>
      <c r="E740" s="123">
        <v>0.04</v>
      </c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ht="15.75" customHeight="1">
      <c r="A741" s="112" t="s">
        <v>1539</v>
      </c>
      <c r="B741" s="113" t="s">
        <v>1540</v>
      </c>
      <c r="C741" s="119">
        <v>10.8</v>
      </c>
      <c r="D741" s="119">
        <v>7.56</v>
      </c>
      <c r="E741" s="123">
        <v>0.02</v>
      </c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ht="15.75" customHeight="1">
      <c r="A742" s="112" t="s">
        <v>1541</v>
      </c>
      <c r="B742" s="113" t="s">
        <v>1542</v>
      </c>
      <c r="C742" s="119">
        <v>9.09</v>
      </c>
      <c r="D742" s="119">
        <v>6.36</v>
      </c>
      <c r="E742" s="123">
        <v>0.09</v>
      </c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ht="15.75" customHeight="1">
      <c r="A743" s="112" t="s">
        <v>1543</v>
      </c>
      <c r="B743" s="113" t="s">
        <v>1544</v>
      </c>
      <c r="C743" s="119">
        <v>12.0</v>
      </c>
      <c r="D743" s="119">
        <v>8.4</v>
      </c>
      <c r="E743" s="123">
        <v>0.25</v>
      </c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ht="15.75" customHeight="1">
      <c r="A744" s="112" t="s">
        <v>1545</v>
      </c>
      <c r="B744" s="113" t="s">
        <v>1546</v>
      </c>
      <c r="C744" s="119">
        <v>12.0</v>
      </c>
      <c r="D744" s="119">
        <v>8.4</v>
      </c>
      <c r="E744" s="120">
        <v>0.25</v>
      </c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ht="15.75" customHeight="1">
      <c r="A745" s="112" t="s">
        <v>1547</v>
      </c>
      <c r="B745" s="113" t="s">
        <v>1548</v>
      </c>
      <c r="C745" s="119">
        <v>12.0</v>
      </c>
      <c r="D745" s="119">
        <v>8.4</v>
      </c>
      <c r="E745" s="120">
        <v>0.05</v>
      </c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ht="15.75" customHeight="1">
      <c r="A746" s="112" t="s">
        <v>1549</v>
      </c>
      <c r="B746" s="113" t="s">
        <v>1550</v>
      </c>
      <c r="C746" s="119">
        <v>12.0</v>
      </c>
      <c r="D746" s="119">
        <v>8.4</v>
      </c>
      <c r="E746" s="120">
        <v>0.15</v>
      </c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ht="15.75" customHeight="1">
      <c r="A747" s="112" t="s">
        <v>1551</v>
      </c>
      <c r="B747" s="113" t="s">
        <v>1552</v>
      </c>
      <c r="C747" s="119">
        <v>259.75</v>
      </c>
      <c r="D747" s="119">
        <v>181.83</v>
      </c>
      <c r="E747" s="124" t="e">
        <v>#N/A</v>
      </c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ht="15.75" customHeight="1">
      <c r="A748" s="112" t="s">
        <v>1553</v>
      </c>
      <c r="B748" s="113" t="s">
        <v>1554</v>
      </c>
      <c r="C748" s="119">
        <v>26.84</v>
      </c>
      <c r="D748" s="119">
        <v>18.79</v>
      </c>
      <c r="E748" s="124" t="e">
        <v>#N/A</v>
      </c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ht="15.75" customHeight="1">
      <c r="A749" s="112" t="s">
        <v>1555</v>
      </c>
      <c r="B749" s="113" t="s">
        <v>1556</v>
      </c>
      <c r="C749" s="119">
        <v>208.95</v>
      </c>
      <c r="D749" s="119">
        <v>146.26</v>
      </c>
      <c r="E749" s="120">
        <v>5.0</v>
      </c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ht="15.75" customHeight="1">
      <c r="A750" s="112" t="s">
        <v>1557</v>
      </c>
      <c r="B750" s="113" t="s">
        <v>1558</v>
      </c>
      <c r="C750" s="119">
        <v>264.75</v>
      </c>
      <c r="D750" s="119">
        <v>185.32</v>
      </c>
      <c r="E750" s="120">
        <v>5.0</v>
      </c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ht="15.75" customHeight="1">
      <c r="A751" s="112" t="s">
        <v>1559</v>
      </c>
      <c r="B751" s="113" t="s">
        <v>1560</v>
      </c>
      <c r="C751" s="119">
        <v>11.12</v>
      </c>
      <c r="D751" s="119">
        <v>7.78</v>
      </c>
      <c r="E751" s="120">
        <v>0.27</v>
      </c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ht="15.75" customHeight="1">
      <c r="A752" s="112" t="s">
        <v>1561</v>
      </c>
      <c r="B752" s="113" t="s">
        <v>1562</v>
      </c>
      <c r="C752" s="119">
        <v>18.23</v>
      </c>
      <c r="D752" s="119">
        <v>12.76</v>
      </c>
      <c r="E752" s="120">
        <v>0.431</v>
      </c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ht="15.75" customHeight="1">
      <c r="A753" s="112" t="s">
        <v>1563</v>
      </c>
      <c r="B753" s="113" t="s">
        <v>1564</v>
      </c>
      <c r="C753" s="119">
        <v>12.74</v>
      </c>
      <c r="D753" s="119">
        <v>8.92</v>
      </c>
      <c r="E753" s="120">
        <v>0.47</v>
      </c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ht="15.75" customHeight="1">
      <c r="A754" s="112" t="s">
        <v>1565</v>
      </c>
      <c r="B754" s="113" t="s">
        <v>1566</v>
      </c>
      <c r="C754" s="119">
        <v>19.97</v>
      </c>
      <c r="D754" s="119">
        <v>13.98</v>
      </c>
      <c r="E754" s="120">
        <v>0.79</v>
      </c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ht="15.75" customHeight="1">
      <c r="A755" s="112" t="s">
        <v>1567</v>
      </c>
      <c r="B755" s="113" t="s">
        <v>1568</v>
      </c>
      <c r="C755" s="119">
        <v>15.64</v>
      </c>
      <c r="D755" s="119">
        <v>10.95</v>
      </c>
      <c r="E755" s="120">
        <v>0.72</v>
      </c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ht="15.75" customHeight="1">
      <c r="A756" s="112" t="s">
        <v>1569</v>
      </c>
      <c r="B756" s="113" t="s">
        <v>1570</v>
      </c>
      <c r="C756" s="119">
        <v>24.99</v>
      </c>
      <c r="D756" s="119">
        <v>17.49</v>
      </c>
      <c r="E756" s="120">
        <v>1.1</v>
      </c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ht="15.75" customHeight="1">
      <c r="A757" s="112" t="s">
        <v>1571</v>
      </c>
      <c r="B757" s="113" t="s">
        <v>1572</v>
      </c>
      <c r="C757" s="119">
        <v>23.99</v>
      </c>
      <c r="D757" s="119">
        <v>16.79</v>
      </c>
      <c r="E757" s="120">
        <v>1.106</v>
      </c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ht="15.75" customHeight="1">
      <c r="A758" s="112" t="s">
        <v>1573</v>
      </c>
      <c r="B758" s="113" t="s">
        <v>1574</v>
      </c>
      <c r="C758" s="119">
        <v>53.99</v>
      </c>
      <c r="D758" s="119">
        <v>37.79</v>
      </c>
      <c r="E758" s="120">
        <v>2.39</v>
      </c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ht="15.75" customHeight="1">
      <c r="A759" s="112" t="s">
        <v>1575</v>
      </c>
      <c r="B759" s="113" t="s">
        <v>1576</v>
      </c>
      <c r="C759" s="119">
        <v>83.99</v>
      </c>
      <c r="D759" s="119">
        <v>58.79</v>
      </c>
      <c r="E759" s="120">
        <v>3.44</v>
      </c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ht="15.75" customHeight="1">
      <c r="A760" s="112" t="s">
        <v>1577</v>
      </c>
      <c r="B760" s="113" t="s">
        <v>1578</v>
      </c>
      <c r="C760" s="119">
        <v>285.97</v>
      </c>
      <c r="D760" s="119">
        <v>200.18</v>
      </c>
      <c r="E760" s="120">
        <v>10.5</v>
      </c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ht="15.75" customHeight="1">
      <c r="A761" s="112" t="s">
        <v>1579</v>
      </c>
      <c r="B761" s="113" t="s">
        <v>1580</v>
      </c>
      <c r="C761" s="119">
        <v>11.34</v>
      </c>
      <c r="D761" s="119">
        <v>7.94</v>
      </c>
      <c r="E761" s="120">
        <v>0.3</v>
      </c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ht="15.75" customHeight="1">
      <c r="A762" s="112" t="s">
        <v>1581</v>
      </c>
      <c r="B762" s="113" t="s">
        <v>1582</v>
      </c>
      <c r="C762" s="119">
        <v>14.2</v>
      </c>
      <c r="D762" s="119">
        <v>9.94</v>
      </c>
      <c r="E762" s="120">
        <v>0.344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12" t="s">
        <v>1583</v>
      </c>
      <c r="B763" s="113" t="s">
        <v>1584</v>
      </c>
      <c r="C763" s="119">
        <v>2.24</v>
      </c>
      <c r="D763" s="119">
        <v>1.57</v>
      </c>
      <c r="E763" s="120">
        <v>0.05</v>
      </c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12" t="s">
        <v>1585</v>
      </c>
      <c r="B764" s="113" t="s">
        <v>1586</v>
      </c>
      <c r="C764" s="119">
        <v>2.24</v>
      </c>
      <c r="D764" s="119">
        <v>1.57</v>
      </c>
      <c r="E764" s="120">
        <v>0.05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12" t="s">
        <v>1587</v>
      </c>
      <c r="B765" s="113" t="s">
        <v>1588</v>
      </c>
      <c r="C765" s="119">
        <v>6.57</v>
      </c>
      <c r="D765" s="119">
        <v>4.6</v>
      </c>
      <c r="E765" s="120">
        <v>0.32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12" t="s">
        <v>1589</v>
      </c>
      <c r="B766" s="113" t="s">
        <v>1590</v>
      </c>
      <c r="C766" s="119">
        <v>8.97</v>
      </c>
      <c r="D766" s="119">
        <v>6.28</v>
      </c>
      <c r="E766" s="120">
        <v>0.25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12" t="s">
        <v>1591</v>
      </c>
      <c r="B767" s="113" t="s">
        <v>1592</v>
      </c>
      <c r="C767" s="119">
        <v>8.94</v>
      </c>
      <c r="D767" s="119">
        <v>6.26</v>
      </c>
      <c r="E767" s="120">
        <v>0.22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12" t="s">
        <v>1593</v>
      </c>
      <c r="B768" s="113" t="s">
        <v>1594</v>
      </c>
      <c r="C768" s="119">
        <v>9.97</v>
      </c>
      <c r="D768" s="119">
        <v>6.98</v>
      </c>
      <c r="E768" s="120">
        <v>0.29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12" t="s">
        <v>1595</v>
      </c>
      <c r="B769" s="113" t="s">
        <v>1596</v>
      </c>
      <c r="C769" s="119">
        <v>10.74</v>
      </c>
      <c r="D769" s="119">
        <v>7.52</v>
      </c>
      <c r="E769" s="120">
        <v>0.32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12" t="s">
        <v>1597</v>
      </c>
      <c r="B770" s="113" t="s">
        <v>1598</v>
      </c>
      <c r="C770" s="119">
        <v>10.74</v>
      </c>
      <c r="D770" s="119">
        <v>7.52</v>
      </c>
      <c r="E770" s="120">
        <v>0.25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12" t="s">
        <v>1599</v>
      </c>
      <c r="B771" s="113" t="s">
        <v>1600</v>
      </c>
      <c r="C771" s="119">
        <v>12.19</v>
      </c>
      <c r="D771" s="119">
        <v>8.54</v>
      </c>
      <c r="E771" s="120">
        <v>0.32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12" t="s">
        <v>1601</v>
      </c>
      <c r="B772" s="113" t="s">
        <v>1602</v>
      </c>
      <c r="C772" s="119">
        <v>3.89</v>
      </c>
      <c r="D772" s="119">
        <v>2.72</v>
      </c>
      <c r="E772" s="120">
        <v>0.06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12" t="s">
        <v>1603</v>
      </c>
      <c r="B773" s="113" t="s">
        <v>1604</v>
      </c>
      <c r="C773" s="119">
        <v>4.27</v>
      </c>
      <c r="D773" s="119">
        <v>2.99</v>
      </c>
      <c r="E773" s="120">
        <v>0.06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12" t="s">
        <v>1605</v>
      </c>
      <c r="B774" s="113" t="s">
        <v>1606</v>
      </c>
      <c r="C774" s="119">
        <v>4.94</v>
      </c>
      <c r="D774" s="119">
        <v>3.46</v>
      </c>
      <c r="E774" s="120">
        <v>0.12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12" t="s">
        <v>1607</v>
      </c>
      <c r="B775" s="113" t="s">
        <v>1608</v>
      </c>
      <c r="C775" s="119">
        <v>4.94</v>
      </c>
      <c r="D775" s="119">
        <v>3.46</v>
      </c>
      <c r="E775" s="120">
        <v>0.12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12" t="s">
        <v>1609</v>
      </c>
      <c r="B776" s="113" t="s">
        <v>1610</v>
      </c>
      <c r="C776" s="119">
        <v>5.84</v>
      </c>
      <c r="D776" s="119">
        <v>4.09</v>
      </c>
      <c r="E776" s="120">
        <v>0.19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12" t="s">
        <v>1611</v>
      </c>
      <c r="B777" s="113" t="s">
        <v>1612</v>
      </c>
      <c r="C777" s="119">
        <v>5.57</v>
      </c>
      <c r="D777" s="119">
        <v>3.9</v>
      </c>
      <c r="E777" s="120">
        <v>0.19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12" t="s">
        <v>1613</v>
      </c>
      <c r="B778" s="113" t="s">
        <v>1614</v>
      </c>
      <c r="C778" s="119">
        <v>24.24</v>
      </c>
      <c r="D778" s="119">
        <v>16.97</v>
      </c>
      <c r="E778" s="120">
        <v>0.75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12" t="s">
        <v>1615</v>
      </c>
      <c r="B779" s="113" t="s">
        <v>1616</v>
      </c>
      <c r="C779" s="119">
        <v>33.06</v>
      </c>
      <c r="D779" s="119">
        <v>23.14</v>
      </c>
      <c r="E779" s="120">
        <v>1.43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12" t="s">
        <v>1617</v>
      </c>
      <c r="B780" s="113" t="s">
        <v>1618</v>
      </c>
      <c r="C780" s="119">
        <v>38.58</v>
      </c>
      <c r="D780" s="119">
        <v>27.01</v>
      </c>
      <c r="E780" s="120">
        <v>0.74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12" t="s">
        <v>1619</v>
      </c>
      <c r="B781" s="113" t="s">
        <v>1620</v>
      </c>
      <c r="C781" s="119">
        <v>44.09</v>
      </c>
      <c r="D781" s="119">
        <v>30.86</v>
      </c>
      <c r="E781" s="120">
        <v>1.4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12" t="s">
        <v>1621</v>
      </c>
      <c r="B782" s="113" t="s">
        <v>1622</v>
      </c>
      <c r="C782" s="119">
        <v>55.11</v>
      </c>
      <c r="D782" s="119">
        <v>38.58</v>
      </c>
      <c r="E782" s="120">
        <v>1.54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12" t="s">
        <v>1623</v>
      </c>
      <c r="B783" s="113" t="s">
        <v>1624</v>
      </c>
      <c r="C783" s="119">
        <v>77.16</v>
      </c>
      <c r="D783" s="119">
        <v>54.01</v>
      </c>
      <c r="E783" s="120">
        <v>2.21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12" t="s">
        <v>1625</v>
      </c>
      <c r="B784" s="113" t="s">
        <v>1626</v>
      </c>
      <c r="C784" s="119">
        <v>99.21</v>
      </c>
      <c r="D784" s="119">
        <v>69.45</v>
      </c>
      <c r="E784" s="120">
        <v>4.78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12" t="s">
        <v>1627</v>
      </c>
      <c r="B785" s="113" t="s">
        <v>1628</v>
      </c>
      <c r="C785" s="119">
        <v>115.75</v>
      </c>
      <c r="D785" s="119">
        <v>81.03</v>
      </c>
      <c r="E785" s="120">
        <v>5.0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12" t="s">
        <v>1629</v>
      </c>
      <c r="B786" s="113" t="s">
        <v>1630</v>
      </c>
      <c r="C786" s="119">
        <v>20.95</v>
      </c>
      <c r="D786" s="119">
        <v>14.67</v>
      </c>
      <c r="E786" s="120">
        <v>0.32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12" t="s">
        <v>1631</v>
      </c>
      <c r="B787" s="113" t="s">
        <v>1632</v>
      </c>
      <c r="C787" s="119">
        <v>20.95</v>
      </c>
      <c r="D787" s="119">
        <v>14.67</v>
      </c>
      <c r="E787" s="120">
        <v>0.32</v>
      </c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12" t="s">
        <v>1633</v>
      </c>
      <c r="B788" s="113" t="s">
        <v>1634</v>
      </c>
      <c r="C788" s="119">
        <v>21.45</v>
      </c>
      <c r="D788" s="119">
        <v>15.01</v>
      </c>
      <c r="E788" s="120">
        <v>0.38</v>
      </c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12" t="s">
        <v>1635</v>
      </c>
      <c r="B789" s="113" t="s">
        <v>1636</v>
      </c>
      <c r="C789" s="119">
        <v>21.45</v>
      </c>
      <c r="D789" s="119">
        <v>15.01</v>
      </c>
      <c r="E789" s="120">
        <v>0.38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12" t="s">
        <v>1637</v>
      </c>
      <c r="B790" s="113" t="s">
        <v>1638</v>
      </c>
      <c r="C790" s="119">
        <v>43.78</v>
      </c>
      <c r="D790" s="119">
        <v>30.64</v>
      </c>
      <c r="E790" s="120">
        <v>0.7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12" t="s">
        <v>1639</v>
      </c>
      <c r="B791" s="113" t="s">
        <v>1640</v>
      </c>
      <c r="C791" s="119">
        <v>54.97</v>
      </c>
      <c r="D791" s="119">
        <v>38.48</v>
      </c>
      <c r="E791" s="120">
        <v>1.12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12" t="s">
        <v>1641</v>
      </c>
      <c r="B792" s="113" t="s">
        <v>1642</v>
      </c>
      <c r="C792" s="119">
        <v>71.16</v>
      </c>
      <c r="D792" s="119">
        <v>49.81</v>
      </c>
      <c r="E792" s="120">
        <v>2.27</v>
      </c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12" t="s">
        <v>1643</v>
      </c>
      <c r="B793" s="113" t="s">
        <v>1644</v>
      </c>
      <c r="C793" s="119">
        <v>103.19</v>
      </c>
      <c r="D793" s="119">
        <v>72.23</v>
      </c>
      <c r="E793" s="124" t="e">
        <v>#N/A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12" t="s">
        <v>1645</v>
      </c>
      <c r="B794" s="113" t="s">
        <v>1646</v>
      </c>
      <c r="C794" s="119">
        <v>52.91</v>
      </c>
      <c r="D794" s="119">
        <v>37.04</v>
      </c>
      <c r="E794" s="120">
        <v>1.48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12" t="s">
        <v>1647</v>
      </c>
      <c r="B795" s="113" t="s">
        <v>1648</v>
      </c>
      <c r="C795" s="119">
        <v>78.7</v>
      </c>
      <c r="D795" s="119">
        <v>55.09</v>
      </c>
      <c r="E795" s="120">
        <v>3.08</v>
      </c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12" t="s">
        <v>1649</v>
      </c>
      <c r="B796" s="113" t="s">
        <v>1650</v>
      </c>
      <c r="C796" s="119">
        <v>99.21</v>
      </c>
      <c r="D796" s="119">
        <v>69.45</v>
      </c>
      <c r="E796" s="120">
        <v>3.15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12" t="s">
        <v>1651</v>
      </c>
      <c r="B797" s="113" t="s">
        <v>1652</v>
      </c>
      <c r="C797" s="119">
        <v>110.2</v>
      </c>
      <c r="D797" s="119">
        <v>77.14</v>
      </c>
      <c r="E797" s="120">
        <v>4.64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12" t="s">
        <v>1653</v>
      </c>
      <c r="B798" s="113" t="s">
        <v>1654</v>
      </c>
      <c r="C798" s="119">
        <v>134.93</v>
      </c>
      <c r="D798" s="119">
        <v>94.45</v>
      </c>
      <c r="E798" s="124" t="e">
        <v>#N/A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12" t="s">
        <v>1655</v>
      </c>
      <c r="B799" s="113" t="s">
        <v>1656</v>
      </c>
      <c r="C799" s="125" t="e">
        <v>#N/A</v>
      </c>
      <c r="D799" s="125" t="e">
        <v>#N/A</v>
      </c>
      <c r="E799" s="124" t="e">
        <v>#N/A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12" t="s">
        <v>1657</v>
      </c>
      <c r="B800" s="113" t="s">
        <v>1658</v>
      </c>
      <c r="C800" s="119">
        <v>129.97</v>
      </c>
      <c r="D800" s="119">
        <v>90.98</v>
      </c>
      <c r="E800" s="120">
        <v>5.0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12" t="s">
        <v>1659</v>
      </c>
      <c r="B801" s="113" t="s">
        <v>1660</v>
      </c>
      <c r="C801" s="119">
        <v>129.97</v>
      </c>
      <c r="D801" s="119">
        <v>90.98</v>
      </c>
      <c r="E801" s="120">
        <v>5.0</v>
      </c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12" t="s">
        <v>1661</v>
      </c>
      <c r="B802" s="113" t="s">
        <v>1662</v>
      </c>
      <c r="C802" s="119">
        <v>264.94</v>
      </c>
      <c r="D802" s="119">
        <v>185.46</v>
      </c>
      <c r="E802" s="123">
        <v>1.21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12" t="s">
        <v>1663</v>
      </c>
      <c r="B803" s="113" t="s">
        <v>1664</v>
      </c>
      <c r="C803" s="119">
        <v>38.79</v>
      </c>
      <c r="D803" s="119">
        <v>27.15</v>
      </c>
      <c r="E803" s="123">
        <v>0.57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12" t="s">
        <v>1665</v>
      </c>
      <c r="B804" s="113" t="s">
        <v>1666</v>
      </c>
      <c r="C804" s="119">
        <v>47.56</v>
      </c>
      <c r="D804" s="119">
        <v>33.3</v>
      </c>
      <c r="E804" s="123">
        <v>1.18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12" t="s">
        <v>1667</v>
      </c>
      <c r="B805" s="113" t="s">
        <v>1668</v>
      </c>
      <c r="C805" s="119">
        <v>46.75</v>
      </c>
      <c r="D805" s="119">
        <v>32.72</v>
      </c>
      <c r="E805" s="123">
        <v>0.0</v>
      </c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12" t="s">
        <v>1669</v>
      </c>
      <c r="B806" s="113" t="s">
        <v>1670</v>
      </c>
      <c r="C806" s="119">
        <v>257.97</v>
      </c>
      <c r="D806" s="119">
        <v>180.58</v>
      </c>
      <c r="E806" s="115" t="e">
        <v>#N/A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12" t="s">
        <v>1671</v>
      </c>
      <c r="B807" s="113" t="s">
        <v>1672</v>
      </c>
      <c r="C807" s="119">
        <v>46.84</v>
      </c>
      <c r="D807" s="119">
        <v>32.79</v>
      </c>
      <c r="E807" s="123">
        <v>3.0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12" t="s">
        <v>1673</v>
      </c>
      <c r="B808" s="113" t="s">
        <v>1674</v>
      </c>
      <c r="C808" s="119">
        <v>13.97</v>
      </c>
      <c r="D808" s="119">
        <v>9.78</v>
      </c>
      <c r="E808" s="123">
        <v>10.0</v>
      </c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12" t="s">
        <v>24</v>
      </c>
      <c r="B809" s="113" t="s">
        <v>1675</v>
      </c>
      <c r="C809" s="119">
        <v>95.99</v>
      </c>
      <c r="D809" s="119">
        <v>67.19</v>
      </c>
      <c r="E809" s="123">
        <v>10.0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12" t="s">
        <v>36</v>
      </c>
      <c r="B810" s="113" t="s">
        <v>1676</v>
      </c>
      <c r="C810" s="119">
        <v>25.15</v>
      </c>
      <c r="D810" s="119">
        <v>17.6</v>
      </c>
      <c r="E810" s="123">
        <v>5.0</v>
      </c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12" t="s">
        <v>37</v>
      </c>
      <c r="B811" s="113" t="s">
        <v>1677</v>
      </c>
      <c r="C811" s="119">
        <v>49.74</v>
      </c>
      <c r="D811" s="119">
        <v>34.82</v>
      </c>
      <c r="E811" s="120">
        <v>7.0</v>
      </c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12" t="s">
        <v>43</v>
      </c>
      <c r="B812" s="113" t="s">
        <v>1678</v>
      </c>
      <c r="C812" s="119">
        <v>100.45</v>
      </c>
      <c r="D812" s="119">
        <v>70.31</v>
      </c>
      <c r="E812" s="120">
        <v>27.0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12" t="s">
        <v>26</v>
      </c>
      <c r="B813" s="113" t="s">
        <v>1679</v>
      </c>
      <c r="C813" s="119">
        <v>272.98</v>
      </c>
      <c r="D813" s="119">
        <v>191.08</v>
      </c>
      <c r="E813" s="120">
        <v>27.0</v>
      </c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12" t="s">
        <v>44</v>
      </c>
      <c r="B814" s="113" t="s">
        <v>1680</v>
      </c>
      <c r="C814" s="119">
        <v>284.47</v>
      </c>
      <c r="D814" s="119">
        <v>199.13</v>
      </c>
      <c r="E814" s="120">
        <v>18.0</v>
      </c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12" t="s">
        <v>27</v>
      </c>
      <c r="B815" s="113" t="s">
        <v>1681</v>
      </c>
      <c r="C815" s="119">
        <v>197.15</v>
      </c>
      <c r="D815" s="119">
        <v>138.01</v>
      </c>
      <c r="E815" s="120">
        <v>18.0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12" t="s">
        <v>38</v>
      </c>
      <c r="B816" s="113" t="s">
        <v>1682</v>
      </c>
      <c r="C816" s="119">
        <v>50.57</v>
      </c>
      <c r="D816" s="119">
        <v>35.4</v>
      </c>
      <c r="E816" s="120">
        <v>10.0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12" t="s">
        <v>39</v>
      </c>
      <c r="B817" s="113" t="s">
        <v>1683</v>
      </c>
      <c r="C817" s="119">
        <v>100.94</v>
      </c>
      <c r="D817" s="119">
        <v>70.66</v>
      </c>
      <c r="E817" s="120">
        <v>7.0</v>
      </c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12" t="s">
        <v>45</v>
      </c>
      <c r="B818" s="113" t="s">
        <v>1684</v>
      </c>
      <c r="C818" s="119">
        <v>204.96</v>
      </c>
      <c r="D818" s="119">
        <v>143.47</v>
      </c>
      <c r="E818" s="120">
        <v>50.0</v>
      </c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12" t="s">
        <v>29</v>
      </c>
      <c r="B819" s="113" t="s">
        <v>1685</v>
      </c>
      <c r="C819" s="119">
        <v>494.99</v>
      </c>
      <c r="D819" s="119">
        <v>346.49</v>
      </c>
      <c r="E819" s="120">
        <v>50.0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12" t="s">
        <v>46</v>
      </c>
      <c r="B820" s="113" t="s">
        <v>1686</v>
      </c>
      <c r="C820" s="119">
        <v>516.95</v>
      </c>
      <c r="D820" s="119">
        <v>361.87</v>
      </c>
      <c r="E820" s="120">
        <v>26.0</v>
      </c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12" t="s">
        <v>30</v>
      </c>
      <c r="B821" s="113" t="s">
        <v>1687</v>
      </c>
      <c r="C821" s="119">
        <v>257.99</v>
      </c>
      <c r="D821" s="119">
        <v>180.59</v>
      </c>
      <c r="E821" s="120">
        <v>26.0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12" t="s">
        <v>40</v>
      </c>
      <c r="B822" s="113" t="s">
        <v>1688</v>
      </c>
      <c r="C822" s="119">
        <v>67.94</v>
      </c>
      <c r="D822" s="119">
        <v>47.56</v>
      </c>
      <c r="E822" s="120">
        <v>15.0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12" t="s">
        <v>41</v>
      </c>
      <c r="B823" s="113" t="s">
        <v>1689</v>
      </c>
      <c r="C823" s="119">
        <v>135.97</v>
      </c>
      <c r="D823" s="119">
        <v>95.18</v>
      </c>
      <c r="E823" s="120">
        <v>100.0</v>
      </c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12" t="s">
        <v>47</v>
      </c>
      <c r="B824" s="113" t="s">
        <v>1690</v>
      </c>
      <c r="C824" s="119">
        <v>272.95</v>
      </c>
      <c r="D824" s="119">
        <v>191.06</v>
      </c>
      <c r="E824" s="120">
        <v>71.0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12" t="s">
        <v>32</v>
      </c>
      <c r="B825" s="113" t="s">
        <v>1691</v>
      </c>
      <c r="C825" s="119">
        <v>679.97</v>
      </c>
      <c r="D825" s="119">
        <v>475.98</v>
      </c>
      <c r="E825" s="120">
        <v>71.0</v>
      </c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12" t="s">
        <v>48</v>
      </c>
      <c r="B826" s="113" t="s">
        <v>1692</v>
      </c>
      <c r="C826" s="119">
        <v>709.94</v>
      </c>
      <c r="D826" s="119">
        <v>496.96</v>
      </c>
      <c r="E826" s="120">
        <v>166.0</v>
      </c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12" t="s">
        <v>35</v>
      </c>
      <c r="B827" s="113" t="s">
        <v>1693</v>
      </c>
      <c r="C827" s="119">
        <v>1139.97</v>
      </c>
      <c r="D827" s="119">
        <v>797.98</v>
      </c>
      <c r="E827" s="120">
        <v>1.12</v>
      </c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12" t="s">
        <v>33</v>
      </c>
      <c r="B828" s="113" t="s">
        <v>1694</v>
      </c>
      <c r="C828" s="119">
        <v>589.97</v>
      </c>
      <c r="D828" s="119">
        <v>412.98</v>
      </c>
      <c r="E828" s="120">
        <v>0.0</v>
      </c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12" t="s">
        <v>1695</v>
      </c>
      <c r="B829" s="113" t="s">
        <v>1696</v>
      </c>
      <c r="C829" s="119">
        <v>1022.24</v>
      </c>
      <c r="D829" s="119">
        <v>715.57</v>
      </c>
      <c r="E829" s="120">
        <v>23.0</v>
      </c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12" t="s">
        <v>1697</v>
      </c>
      <c r="B830" s="113" t="s">
        <v>1698</v>
      </c>
      <c r="C830" s="119">
        <v>314.99</v>
      </c>
      <c r="D830" s="119">
        <v>220.49</v>
      </c>
      <c r="E830" s="120">
        <v>7.0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12" t="s">
        <v>1699</v>
      </c>
      <c r="B831" s="113" t="s">
        <v>1700</v>
      </c>
      <c r="C831" s="119">
        <v>45.69</v>
      </c>
      <c r="D831" s="119">
        <v>31.99</v>
      </c>
      <c r="E831" s="120">
        <v>0.15</v>
      </c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12" t="s">
        <v>1701</v>
      </c>
      <c r="B832" s="113" t="s">
        <v>1702</v>
      </c>
      <c r="C832" s="119">
        <v>52.45</v>
      </c>
      <c r="D832" s="119">
        <v>36.71</v>
      </c>
      <c r="E832" s="120">
        <v>2.0</v>
      </c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12" t="s">
        <v>1703</v>
      </c>
      <c r="B833" s="113" t="s">
        <v>1704</v>
      </c>
      <c r="C833" s="119">
        <v>61.97</v>
      </c>
      <c r="D833" s="119">
        <v>43.38</v>
      </c>
      <c r="E833" s="120">
        <v>1.58</v>
      </c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12" t="s">
        <v>1705</v>
      </c>
      <c r="B834" s="113" t="s">
        <v>1706</v>
      </c>
      <c r="C834" s="119">
        <v>20.97</v>
      </c>
      <c r="D834" s="119">
        <v>14.68</v>
      </c>
      <c r="E834" s="120">
        <v>0.16</v>
      </c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12" t="s">
        <v>1707</v>
      </c>
      <c r="B835" s="113" t="s">
        <v>1708</v>
      </c>
      <c r="C835" s="119">
        <v>53.49</v>
      </c>
      <c r="D835" s="119">
        <v>37.44</v>
      </c>
      <c r="E835" s="120">
        <v>1.96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12" t="s">
        <v>1709</v>
      </c>
      <c r="B836" s="113" t="s">
        <v>1710</v>
      </c>
      <c r="C836" s="119">
        <v>58.97</v>
      </c>
      <c r="D836" s="119">
        <v>41.28</v>
      </c>
      <c r="E836" s="120">
        <v>57.0</v>
      </c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12" t="s">
        <v>1711</v>
      </c>
      <c r="B837" s="113" t="s">
        <v>1712</v>
      </c>
      <c r="C837" s="119">
        <v>344.49</v>
      </c>
      <c r="D837" s="119">
        <v>241.14</v>
      </c>
      <c r="E837" s="124" t="e">
        <v>#N/A</v>
      </c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12" t="s">
        <v>1713</v>
      </c>
      <c r="B838" s="113" t="s">
        <v>1714</v>
      </c>
      <c r="C838" s="119">
        <v>679.47</v>
      </c>
      <c r="D838" s="119">
        <v>475.63</v>
      </c>
      <c r="E838" s="120">
        <v>0.0</v>
      </c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12" t="s">
        <v>1715</v>
      </c>
      <c r="B839" s="113" t="s">
        <v>1716</v>
      </c>
      <c r="C839" s="119">
        <v>8.29</v>
      </c>
      <c r="D839" s="119">
        <v>5.8</v>
      </c>
      <c r="E839" s="120">
        <v>0.18</v>
      </c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12" t="s">
        <v>1717</v>
      </c>
      <c r="B840" s="113" t="s">
        <v>1718</v>
      </c>
      <c r="C840" s="119">
        <v>8.29</v>
      </c>
      <c r="D840" s="119">
        <v>5.8</v>
      </c>
      <c r="E840" s="124" t="e">
        <v>#N/A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12" t="s">
        <v>1719</v>
      </c>
      <c r="B841" s="113" t="s">
        <v>1720</v>
      </c>
      <c r="C841" s="119">
        <v>8.79</v>
      </c>
      <c r="D841" s="119">
        <v>6.16</v>
      </c>
      <c r="E841" s="120">
        <v>0.35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12" t="s">
        <v>1721</v>
      </c>
      <c r="B842" s="113" t="s">
        <v>1722</v>
      </c>
      <c r="C842" s="119">
        <v>8.79</v>
      </c>
      <c r="D842" s="119">
        <v>6.16</v>
      </c>
      <c r="E842" s="124" t="e">
        <v>#N/A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12" t="s">
        <v>1723</v>
      </c>
      <c r="B843" s="113" t="s">
        <v>1724</v>
      </c>
      <c r="C843" s="119">
        <v>18.84</v>
      </c>
      <c r="D843" s="119">
        <v>13.19</v>
      </c>
      <c r="E843" s="120">
        <v>0.54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12" t="s">
        <v>1725</v>
      </c>
      <c r="B844" s="113" t="s">
        <v>1726</v>
      </c>
      <c r="C844" s="119">
        <v>18.84</v>
      </c>
      <c r="D844" s="119">
        <v>13.19</v>
      </c>
      <c r="E844" s="124" t="e">
        <v>#N/A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12" t="s">
        <v>1727</v>
      </c>
      <c r="B845" s="113" t="s">
        <v>1728</v>
      </c>
      <c r="C845" s="119">
        <v>23.29</v>
      </c>
      <c r="D845" s="119">
        <v>16.3</v>
      </c>
      <c r="E845" s="120">
        <v>0.35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12" t="s">
        <v>1729</v>
      </c>
      <c r="B846" s="113" t="s">
        <v>1730</v>
      </c>
      <c r="C846" s="119">
        <v>17.58</v>
      </c>
      <c r="D846" s="119">
        <v>12.31</v>
      </c>
      <c r="E846" s="120">
        <v>0.18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12" t="s">
        <v>1731</v>
      </c>
      <c r="B847" s="113" t="s">
        <v>1732</v>
      </c>
      <c r="C847" s="119">
        <v>17.58</v>
      </c>
      <c r="D847" s="119">
        <v>12.31</v>
      </c>
      <c r="E847" s="124" t="e">
        <v>#N/A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12" t="s">
        <v>1733</v>
      </c>
      <c r="B848" s="113" t="s">
        <v>1734</v>
      </c>
      <c r="C848" s="119">
        <v>9.97</v>
      </c>
      <c r="D848" s="119">
        <v>6.98</v>
      </c>
      <c r="E848" s="120">
        <v>0.33</v>
      </c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12" t="s">
        <v>1735</v>
      </c>
      <c r="B849" s="113" t="s">
        <v>1736</v>
      </c>
      <c r="C849" s="119">
        <v>20.97</v>
      </c>
      <c r="D849" s="119">
        <v>14.68</v>
      </c>
      <c r="E849" s="120">
        <v>0.28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12" t="s">
        <v>1737</v>
      </c>
      <c r="B850" s="113" t="s">
        <v>1738</v>
      </c>
      <c r="C850" s="119">
        <v>23.95</v>
      </c>
      <c r="D850" s="119">
        <v>16.76</v>
      </c>
      <c r="E850" s="124" t="e">
        <v>#N/A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12" t="s">
        <v>1739</v>
      </c>
      <c r="B851" s="113" t="s">
        <v>1740</v>
      </c>
      <c r="C851" s="119">
        <v>15.15</v>
      </c>
      <c r="D851" s="119">
        <v>10.61</v>
      </c>
      <c r="E851" s="120">
        <v>0.38</v>
      </c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12" t="s">
        <v>1741</v>
      </c>
      <c r="B852" s="113" t="s">
        <v>1742</v>
      </c>
      <c r="C852" s="119">
        <v>14.94</v>
      </c>
      <c r="D852" s="119">
        <v>10.46</v>
      </c>
      <c r="E852" s="120">
        <v>0.83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12" t="s">
        <v>1743</v>
      </c>
      <c r="B853" s="113" t="s">
        <v>1744</v>
      </c>
      <c r="C853" s="119">
        <v>14.94</v>
      </c>
      <c r="D853" s="119">
        <v>10.46</v>
      </c>
      <c r="E853" s="124" t="e">
        <v>#N/A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12" t="s">
        <v>1745</v>
      </c>
      <c r="B854" s="113" t="s">
        <v>1746</v>
      </c>
      <c r="C854" s="119">
        <v>26.95</v>
      </c>
      <c r="D854" s="119">
        <v>18.87</v>
      </c>
      <c r="E854" s="120">
        <v>1.38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12" t="s">
        <v>1747</v>
      </c>
      <c r="B855" s="113" t="s">
        <v>1748</v>
      </c>
      <c r="C855" s="119">
        <v>26.95</v>
      </c>
      <c r="D855" s="119">
        <v>18.87</v>
      </c>
      <c r="E855" s="124" t="e">
        <v>#N/A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12" t="s">
        <v>1749</v>
      </c>
      <c r="B856" s="113" t="s">
        <v>1750</v>
      </c>
      <c r="C856" s="119">
        <v>35.47</v>
      </c>
      <c r="D856" s="119">
        <v>24.83</v>
      </c>
      <c r="E856" s="120">
        <v>0.65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12" t="s">
        <v>1751</v>
      </c>
      <c r="B857" s="113" t="s">
        <v>1752</v>
      </c>
      <c r="C857" s="119">
        <v>27.49</v>
      </c>
      <c r="D857" s="119">
        <v>19.24</v>
      </c>
      <c r="E857" s="120">
        <v>0.61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12" t="s">
        <v>1753</v>
      </c>
      <c r="B858" s="113" t="s">
        <v>1754</v>
      </c>
      <c r="C858" s="119">
        <v>27.49</v>
      </c>
      <c r="D858" s="119">
        <v>19.24</v>
      </c>
      <c r="E858" s="124" t="e">
        <v>#N/A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12" t="s">
        <v>1755</v>
      </c>
      <c r="B859" s="113" t="s">
        <v>1756</v>
      </c>
      <c r="C859" s="119">
        <v>22.74</v>
      </c>
      <c r="D859" s="119">
        <v>15.92</v>
      </c>
      <c r="E859" s="120">
        <v>1.11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12" t="s">
        <v>1757</v>
      </c>
      <c r="B860" s="113" t="s">
        <v>1758</v>
      </c>
      <c r="C860" s="119">
        <v>35.59</v>
      </c>
      <c r="D860" s="119">
        <v>24.91</v>
      </c>
      <c r="E860" s="120">
        <v>1.18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12" t="s">
        <v>1759</v>
      </c>
      <c r="B861" s="113" t="s">
        <v>1760</v>
      </c>
      <c r="C861" s="119">
        <v>36.7</v>
      </c>
      <c r="D861" s="119">
        <v>25.69</v>
      </c>
      <c r="E861" s="120">
        <v>0.34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12" t="s">
        <v>1761</v>
      </c>
      <c r="B862" s="113" t="s">
        <v>1762</v>
      </c>
      <c r="C862" s="119">
        <v>15.25</v>
      </c>
      <c r="D862" s="119">
        <v>10.67</v>
      </c>
      <c r="E862" s="120">
        <v>0.26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12" t="s">
        <v>1763</v>
      </c>
      <c r="B863" s="113" t="s">
        <v>1764</v>
      </c>
      <c r="C863" s="119">
        <v>28.45</v>
      </c>
      <c r="D863" s="119">
        <v>19.91</v>
      </c>
      <c r="E863" s="120">
        <v>0.26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12" t="s">
        <v>1765</v>
      </c>
      <c r="B864" s="113" t="s">
        <v>1766</v>
      </c>
      <c r="C864" s="119">
        <v>11.15</v>
      </c>
      <c r="D864" s="119">
        <v>7.8</v>
      </c>
      <c r="E864" s="120">
        <v>0.58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12" t="s">
        <v>1767</v>
      </c>
      <c r="B865" s="113" t="s">
        <v>1768</v>
      </c>
      <c r="C865" s="119">
        <v>11.15</v>
      </c>
      <c r="D865" s="119">
        <v>7.8</v>
      </c>
      <c r="E865" s="124" t="e">
        <v>#N/A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12" t="s">
        <v>1769</v>
      </c>
      <c r="B866" s="113" t="s">
        <v>1770</v>
      </c>
      <c r="C866" s="119">
        <v>21.51</v>
      </c>
      <c r="D866" s="119">
        <v>15.06</v>
      </c>
      <c r="E866" s="120">
        <v>0.81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12" t="s">
        <v>1771</v>
      </c>
      <c r="B867" s="113" t="s">
        <v>1772</v>
      </c>
      <c r="C867" s="119">
        <v>21.51</v>
      </c>
      <c r="D867" s="119">
        <v>15.06</v>
      </c>
      <c r="E867" s="124" t="e">
        <v>#N/A</v>
      </c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12" t="s">
        <v>1773</v>
      </c>
      <c r="B868" s="113" t="s">
        <v>1774</v>
      </c>
      <c r="C868" s="119">
        <v>28.82</v>
      </c>
      <c r="D868" s="119">
        <v>20.17</v>
      </c>
      <c r="E868" s="120">
        <v>0.48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12" t="s">
        <v>1775</v>
      </c>
      <c r="B869" s="113" t="s">
        <v>1776</v>
      </c>
      <c r="C869" s="119">
        <v>21.15</v>
      </c>
      <c r="D869" s="119">
        <v>14.8</v>
      </c>
      <c r="E869" s="120">
        <v>0.83</v>
      </c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12" t="s">
        <v>1777</v>
      </c>
      <c r="B870" s="113" t="s">
        <v>1778</v>
      </c>
      <c r="C870" s="119">
        <v>21.15</v>
      </c>
      <c r="D870" s="119">
        <v>14.8</v>
      </c>
      <c r="E870" s="124" t="e">
        <v>#N/A</v>
      </c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12" t="s">
        <v>1779</v>
      </c>
      <c r="B871" s="113" t="s">
        <v>1780</v>
      </c>
      <c r="C871" s="119">
        <v>29.25</v>
      </c>
      <c r="D871" s="119">
        <v>20.48</v>
      </c>
      <c r="E871" s="120">
        <v>0.13</v>
      </c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12" t="s">
        <v>1781</v>
      </c>
      <c r="B872" s="113" t="s">
        <v>1782</v>
      </c>
      <c r="C872" s="119">
        <v>14.75</v>
      </c>
      <c r="D872" s="119">
        <v>10.32</v>
      </c>
      <c r="E872" s="120">
        <v>0.29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12" t="s">
        <v>1783</v>
      </c>
      <c r="B873" s="113" t="s">
        <v>1784</v>
      </c>
      <c r="C873" s="119">
        <v>16.97</v>
      </c>
      <c r="D873" s="119">
        <v>11.88</v>
      </c>
      <c r="E873" s="120">
        <v>0.5</v>
      </c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12" t="s">
        <v>1785</v>
      </c>
      <c r="B874" s="113" t="s">
        <v>1786</v>
      </c>
      <c r="C874" s="119">
        <v>20.99</v>
      </c>
      <c r="D874" s="119">
        <v>14.69</v>
      </c>
      <c r="E874" s="120">
        <v>0.156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12" t="s">
        <v>1787</v>
      </c>
      <c r="B875" s="113" t="s">
        <v>1788</v>
      </c>
      <c r="C875" s="119">
        <v>18.81</v>
      </c>
      <c r="D875" s="119">
        <v>13.17</v>
      </c>
      <c r="E875" s="120">
        <v>0.313</v>
      </c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12" t="s">
        <v>1789</v>
      </c>
      <c r="B876" s="113" t="s">
        <v>1790</v>
      </c>
      <c r="C876" s="119">
        <v>37.97</v>
      </c>
      <c r="D876" s="119">
        <v>26.58</v>
      </c>
      <c r="E876" s="120">
        <v>0.594</v>
      </c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12" t="s">
        <v>1791</v>
      </c>
      <c r="B877" s="113" t="s">
        <v>1792</v>
      </c>
      <c r="C877" s="119">
        <v>49.95</v>
      </c>
      <c r="D877" s="119">
        <v>34.97</v>
      </c>
      <c r="E877" s="120">
        <v>0.35</v>
      </c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12" t="s">
        <v>1793</v>
      </c>
      <c r="B878" s="113" t="s">
        <v>1794</v>
      </c>
      <c r="C878" s="119">
        <v>20.97</v>
      </c>
      <c r="D878" s="119">
        <v>14.68</v>
      </c>
      <c r="E878" s="120">
        <v>0.794</v>
      </c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12" t="s">
        <v>1795</v>
      </c>
      <c r="B879" s="113" t="s">
        <v>1796</v>
      </c>
      <c r="C879" s="119">
        <v>42.75</v>
      </c>
      <c r="D879" s="119">
        <v>29.92</v>
      </c>
      <c r="E879" s="120">
        <v>1.288</v>
      </c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12" t="s">
        <v>1797</v>
      </c>
      <c r="B880" s="113" t="s">
        <v>1798</v>
      </c>
      <c r="C880" s="119">
        <v>58.45</v>
      </c>
      <c r="D880" s="119">
        <v>40.91</v>
      </c>
      <c r="E880" s="120">
        <v>0.45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12" t="s">
        <v>1799</v>
      </c>
      <c r="B881" s="113" t="s">
        <v>1800</v>
      </c>
      <c r="C881" s="119">
        <v>20.97</v>
      </c>
      <c r="D881" s="119">
        <v>14.68</v>
      </c>
      <c r="E881" s="120">
        <v>0.5</v>
      </c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12" t="s">
        <v>1801</v>
      </c>
      <c r="B882" s="113" t="s">
        <v>1802</v>
      </c>
      <c r="C882" s="119">
        <v>40.72</v>
      </c>
      <c r="D882" s="119">
        <v>28.5</v>
      </c>
      <c r="E882" s="120">
        <v>1.63</v>
      </c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12" t="s">
        <v>1803</v>
      </c>
      <c r="B883" s="113" t="s">
        <v>1804</v>
      </c>
      <c r="C883" s="119">
        <v>50.95</v>
      </c>
      <c r="D883" s="119">
        <v>35.66</v>
      </c>
      <c r="E883" s="120">
        <v>0.47</v>
      </c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12" t="s">
        <v>1805</v>
      </c>
      <c r="B884" s="113" t="s">
        <v>1806</v>
      </c>
      <c r="C884" s="119">
        <v>18.99</v>
      </c>
      <c r="D884" s="119">
        <v>13.29</v>
      </c>
      <c r="E884" s="120">
        <v>1.0</v>
      </c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12" t="s">
        <v>1807</v>
      </c>
      <c r="B885" s="113" t="s">
        <v>1808</v>
      </c>
      <c r="C885" s="119">
        <v>30.94</v>
      </c>
      <c r="D885" s="119">
        <v>21.66</v>
      </c>
      <c r="E885" s="120">
        <v>1.5</v>
      </c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12" t="s">
        <v>1809</v>
      </c>
      <c r="B886" s="113" t="s">
        <v>1810</v>
      </c>
      <c r="C886" s="119">
        <v>43.45</v>
      </c>
      <c r="D886" s="119">
        <v>30.41</v>
      </c>
      <c r="E886" s="120">
        <v>0.02</v>
      </c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12" t="s">
        <v>1811</v>
      </c>
      <c r="B887" s="113" t="s">
        <v>1812</v>
      </c>
      <c r="C887" s="119">
        <v>2.99</v>
      </c>
      <c r="D887" s="119">
        <v>2.1</v>
      </c>
      <c r="E887" s="120">
        <v>0.03</v>
      </c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12" t="s">
        <v>1813</v>
      </c>
      <c r="B888" s="113" t="s">
        <v>1814</v>
      </c>
      <c r="C888" s="119">
        <v>3.95</v>
      </c>
      <c r="D888" s="119">
        <v>2.77</v>
      </c>
      <c r="E888" s="120">
        <v>0.0</v>
      </c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12" t="s">
        <v>1815</v>
      </c>
      <c r="B889" s="113" t="s">
        <v>1816</v>
      </c>
      <c r="C889" s="119">
        <v>5.07</v>
      </c>
      <c r="D889" s="119">
        <v>3.55</v>
      </c>
      <c r="E889" s="120">
        <v>0.375</v>
      </c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12" t="s">
        <v>137</v>
      </c>
      <c r="B890" s="113" t="s">
        <v>1817</v>
      </c>
      <c r="C890" s="119">
        <v>27.99</v>
      </c>
      <c r="D890" s="119">
        <v>19.59</v>
      </c>
      <c r="E890" s="120">
        <v>0.0</v>
      </c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12" t="s">
        <v>1818</v>
      </c>
      <c r="B891" s="113" t="s">
        <v>1819</v>
      </c>
      <c r="C891" s="119">
        <v>2.99</v>
      </c>
      <c r="D891" s="119">
        <v>2.1</v>
      </c>
      <c r="E891" s="120">
        <v>0.0</v>
      </c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12" t="s">
        <v>1820</v>
      </c>
      <c r="B892" s="113" t="s">
        <v>1821</v>
      </c>
      <c r="C892" s="119">
        <v>6.45</v>
      </c>
      <c r="D892" s="119">
        <v>4.51</v>
      </c>
      <c r="E892" s="120">
        <v>0.25</v>
      </c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12" t="s">
        <v>1822</v>
      </c>
      <c r="B893" s="113" t="s">
        <v>1823</v>
      </c>
      <c r="C893" s="119">
        <v>2.99</v>
      </c>
      <c r="D893" s="119">
        <v>2.1</v>
      </c>
      <c r="E893" s="120">
        <v>0.04</v>
      </c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12" t="s">
        <v>1824</v>
      </c>
      <c r="B894" s="113" t="s">
        <v>1825</v>
      </c>
      <c r="C894" s="119">
        <v>7.45</v>
      </c>
      <c r="D894" s="119">
        <v>5.22</v>
      </c>
      <c r="E894" s="120">
        <v>0.0</v>
      </c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12" t="s">
        <v>1826</v>
      </c>
      <c r="B895" s="113" t="s">
        <v>1827</v>
      </c>
      <c r="C895" s="119">
        <v>2.99</v>
      </c>
      <c r="D895" s="119">
        <v>2.1</v>
      </c>
      <c r="E895" s="120">
        <v>0.0</v>
      </c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12" t="s">
        <v>1828</v>
      </c>
      <c r="B896" s="113" t="s">
        <v>1829</v>
      </c>
      <c r="C896" s="119">
        <v>8.95</v>
      </c>
      <c r="D896" s="119">
        <v>6.27</v>
      </c>
      <c r="E896" s="120">
        <v>1.55</v>
      </c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12" t="s">
        <v>1830</v>
      </c>
      <c r="B897" s="113" t="s">
        <v>1831</v>
      </c>
      <c r="C897" s="119">
        <v>3.45</v>
      </c>
      <c r="D897" s="119">
        <v>2.42</v>
      </c>
      <c r="E897" s="120">
        <v>0.0</v>
      </c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12" t="s">
        <v>1832</v>
      </c>
      <c r="B898" s="113" t="s">
        <v>1833</v>
      </c>
      <c r="C898" s="119">
        <v>5.45</v>
      </c>
      <c r="D898" s="119">
        <v>3.81</v>
      </c>
      <c r="E898" s="120">
        <v>0.0</v>
      </c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12" t="s">
        <v>1834</v>
      </c>
      <c r="B899" s="113" t="s">
        <v>1835</v>
      </c>
      <c r="C899" s="119">
        <v>7.95</v>
      </c>
      <c r="D899" s="119">
        <v>5.57</v>
      </c>
      <c r="E899" s="120">
        <v>0.12</v>
      </c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12" t="s">
        <v>50</v>
      </c>
      <c r="B900" s="113" t="s">
        <v>1836</v>
      </c>
      <c r="C900" s="119">
        <v>13.95</v>
      </c>
      <c r="D900" s="119">
        <v>9.76</v>
      </c>
      <c r="E900" s="120">
        <v>0.18</v>
      </c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12" t="s">
        <v>51</v>
      </c>
      <c r="B901" s="113" t="s">
        <v>1837</v>
      </c>
      <c r="C901" s="119">
        <v>19.45</v>
      </c>
      <c r="D901" s="119">
        <v>13.62</v>
      </c>
      <c r="E901" s="120">
        <v>0.38</v>
      </c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12" t="s">
        <v>52</v>
      </c>
      <c r="B902" s="113" t="s">
        <v>1838</v>
      </c>
      <c r="C902" s="119">
        <v>25.35</v>
      </c>
      <c r="D902" s="119">
        <v>17.74</v>
      </c>
      <c r="E902" s="120">
        <v>0.58</v>
      </c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12" t="s">
        <v>1839</v>
      </c>
      <c r="B903" s="113" t="s">
        <v>1840</v>
      </c>
      <c r="C903" s="119">
        <v>24.49</v>
      </c>
      <c r="D903" s="119">
        <v>17.15</v>
      </c>
      <c r="E903" s="120">
        <v>0.96</v>
      </c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12" t="s">
        <v>1841</v>
      </c>
      <c r="B904" s="113" t="s">
        <v>1842</v>
      </c>
      <c r="C904" s="119">
        <v>24.49</v>
      </c>
      <c r="D904" s="119">
        <v>17.15</v>
      </c>
      <c r="E904" s="124" t="e">
        <v>#N/A</v>
      </c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12" t="s">
        <v>1843</v>
      </c>
      <c r="B905" s="113" t="s">
        <v>1844</v>
      </c>
      <c r="C905" s="119">
        <v>32.94</v>
      </c>
      <c r="D905" s="119">
        <v>23.06</v>
      </c>
      <c r="E905" s="120">
        <v>0.61</v>
      </c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12" t="s">
        <v>1845</v>
      </c>
      <c r="B906" s="113" t="s">
        <v>1846</v>
      </c>
      <c r="C906" s="119">
        <v>23.64</v>
      </c>
      <c r="D906" s="119">
        <v>16.55</v>
      </c>
      <c r="E906" s="120">
        <v>0.25</v>
      </c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12" t="s">
        <v>1847</v>
      </c>
      <c r="B907" s="113" t="s">
        <v>1848</v>
      </c>
      <c r="C907" s="119">
        <v>11.25</v>
      </c>
      <c r="D907" s="119">
        <v>7.88</v>
      </c>
      <c r="E907" s="120">
        <v>0.3</v>
      </c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12" t="s">
        <v>1849</v>
      </c>
      <c r="B908" s="113" t="s">
        <v>1850</v>
      </c>
      <c r="C908" s="119">
        <v>11.25</v>
      </c>
      <c r="D908" s="119">
        <v>7.88</v>
      </c>
      <c r="E908" s="124" t="e">
        <v>#N/A</v>
      </c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12" t="s">
        <v>1851</v>
      </c>
      <c r="B909" s="113" t="s">
        <v>1852</v>
      </c>
      <c r="C909" s="119">
        <v>7.87</v>
      </c>
      <c r="D909" s="119">
        <v>5.51</v>
      </c>
      <c r="E909" s="120">
        <v>0.331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12" t="s">
        <v>1853</v>
      </c>
      <c r="B910" s="113" t="s">
        <v>1854</v>
      </c>
      <c r="C910" s="119">
        <v>20.15</v>
      </c>
      <c r="D910" s="119">
        <v>14.11</v>
      </c>
      <c r="E910" s="120">
        <v>0.8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12" t="s">
        <v>1855</v>
      </c>
      <c r="B911" s="113" t="s">
        <v>1856</v>
      </c>
      <c r="C911" s="119">
        <v>20.87</v>
      </c>
      <c r="D911" s="119">
        <v>14.61</v>
      </c>
      <c r="E911" s="120">
        <v>1.025</v>
      </c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12" t="s">
        <v>1857</v>
      </c>
      <c r="B912" s="113" t="s">
        <v>1858</v>
      </c>
      <c r="C912" s="119">
        <v>32.81</v>
      </c>
      <c r="D912" s="119">
        <v>22.97</v>
      </c>
      <c r="E912" s="120">
        <v>0.65</v>
      </c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12" t="s">
        <v>1859</v>
      </c>
      <c r="B913" s="113" t="s">
        <v>1860</v>
      </c>
      <c r="C913" s="119">
        <v>23.99</v>
      </c>
      <c r="D913" s="119">
        <v>16.79</v>
      </c>
      <c r="E913" s="120">
        <v>0.32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12" t="s">
        <v>136</v>
      </c>
      <c r="B914" s="113" t="s">
        <v>1861</v>
      </c>
      <c r="C914" s="119">
        <v>13.89</v>
      </c>
      <c r="D914" s="119">
        <v>13.89</v>
      </c>
      <c r="E914" s="120">
        <v>0.19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12" t="s">
        <v>138</v>
      </c>
      <c r="B915" s="113" t="s">
        <v>1862</v>
      </c>
      <c r="C915" s="119">
        <v>10.17</v>
      </c>
      <c r="D915" s="119">
        <v>10.17</v>
      </c>
      <c r="E915" s="120">
        <v>6.6</v>
      </c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12" t="s">
        <v>144</v>
      </c>
      <c r="B916" s="113" t="s">
        <v>1863</v>
      </c>
      <c r="C916" s="119">
        <v>179.95</v>
      </c>
      <c r="D916" s="119">
        <v>125.96</v>
      </c>
      <c r="E916" s="120">
        <v>8.0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12" t="s">
        <v>143</v>
      </c>
      <c r="B917" s="113" t="s">
        <v>1864</v>
      </c>
      <c r="C917" s="119">
        <v>177.94</v>
      </c>
      <c r="D917" s="119">
        <v>124.56</v>
      </c>
      <c r="E917" s="120">
        <v>1.0</v>
      </c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12" t="s">
        <v>1865</v>
      </c>
      <c r="B918" s="113" t="s">
        <v>1866</v>
      </c>
      <c r="C918" s="119">
        <v>19.95</v>
      </c>
      <c r="D918" s="119">
        <v>13.96</v>
      </c>
      <c r="E918" s="120">
        <v>0.43</v>
      </c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12" t="s">
        <v>1867</v>
      </c>
      <c r="B919" s="113" t="s">
        <v>1868</v>
      </c>
      <c r="C919" s="119">
        <v>42.57</v>
      </c>
      <c r="D919" s="119">
        <v>29.8</v>
      </c>
      <c r="E919" s="120">
        <v>0.43</v>
      </c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12" t="s">
        <v>1869</v>
      </c>
      <c r="B920" s="113" t="s">
        <v>1870</v>
      </c>
      <c r="C920" s="119">
        <v>19.47</v>
      </c>
      <c r="D920" s="119">
        <v>13.63</v>
      </c>
      <c r="E920" s="120">
        <v>1.938</v>
      </c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12" t="s">
        <v>1871</v>
      </c>
      <c r="B921" s="113" t="s">
        <v>1872</v>
      </c>
      <c r="C921" s="119">
        <v>42.68</v>
      </c>
      <c r="D921" s="119">
        <v>29.88</v>
      </c>
      <c r="E921" s="124" t="e">
        <v>#N/A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12" t="s">
        <v>1873</v>
      </c>
      <c r="B922" s="113" t="s">
        <v>1874</v>
      </c>
      <c r="C922" s="119">
        <v>20.98</v>
      </c>
      <c r="D922" s="119">
        <v>14.69</v>
      </c>
      <c r="E922" s="120">
        <v>2.0</v>
      </c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12" t="s">
        <v>1875</v>
      </c>
      <c r="B923" s="113" t="s">
        <v>1876</v>
      </c>
      <c r="C923" s="119">
        <v>51.25</v>
      </c>
      <c r="D923" s="119">
        <v>35.88</v>
      </c>
      <c r="E923" s="120">
        <v>1.89</v>
      </c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12" t="s">
        <v>1877</v>
      </c>
      <c r="B924" s="113" t="s">
        <v>1878</v>
      </c>
      <c r="C924" s="119">
        <v>47.95</v>
      </c>
      <c r="D924" s="119">
        <v>33.57</v>
      </c>
      <c r="E924" s="120">
        <v>2.36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12" t="s">
        <v>1879</v>
      </c>
      <c r="B925" s="113" t="s">
        <v>1880</v>
      </c>
      <c r="C925" s="119">
        <v>57.98</v>
      </c>
      <c r="D925" s="119">
        <v>40.58</v>
      </c>
      <c r="E925" s="120">
        <v>1.99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12" t="s">
        <v>1881</v>
      </c>
      <c r="B926" s="113" t="s">
        <v>1882</v>
      </c>
      <c r="C926" s="119">
        <v>55.32</v>
      </c>
      <c r="D926" s="119">
        <v>38.72</v>
      </c>
      <c r="E926" s="120">
        <v>2.72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12" t="s">
        <v>1883</v>
      </c>
      <c r="B927" s="113" t="s">
        <v>1884</v>
      </c>
      <c r="C927" s="119">
        <v>65.96</v>
      </c>
      <c r="D927" s="119">
        <v>46.17</v>
      </c>
      <c r="E927" s="120">
        <v>2.25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12" t="s">
        <v>1885</v>
      </c>
      <c r="B928" s="113" t="s">
        <v>1886</v>
      </c>
      <c r="C928" s="119">
        <v>65.48</v>
      </c>
      <c r="D928" s="119">
        <v>45.84</v>
      </c>
      <c r="E928" s="120">
        <v>1.74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12" t="s">
        <v>1887</v>
      </c>
      <c r="B929" s="113" t="s">
        <v>1888</v>
      </c>
      <c r="C929" s="119">
        <v>72.89</v>
      </c>
      <c r="D929" s="119">
        <v>51.02</v>
      </c>
      <c r="E929" s="120">
        <v>10.0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12" t="s">
        <v>62</v>
      </c>
      <c r="B930" s="113" t="s">
        <v>1889</v>
      </c>
      <c r="C930" s="119">
        <v>76.97</v>
      </c>
      <c r="D930" s="119">
        <v>53.88</v>
      </c>
      <c r="E930" s="120">
        <v>3.313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12" t="s">
        <v>75</v>
      </c>
      <c r="B931" s="113" t="s">
        <v>1890</v>
      </c>
      <c r="C931" s="119">
        <v>96.24</v>
      </c>
      <c r="D931" s="119">
        <v>67.37</v>
      </c>
      <c r="E931" s="120">
        <v>2.2</v>
      </c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12" t="s">
        <v>84</v>
      </c>
      <c r="B932" s="113" t="s">
        <v>1891</v>
      </c>
      <c r="C932" s="119">
        <v>89.77</v>
      </c>
      <c r="D932" s="119">
        <v>62.84</v>
      </c>
      <c r="E932" s="120">
        <v>2.5</v>
      </c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12" t="s">
        <v>70</v>
      </c>
      <c r="B933" s="113" t="s">
        <v>1892</v>
      </c>
      <c r="C933" s="119">
        <v>76.97</v>
      </c>
      <c r="D933" s="119">
        <v>53.88</v>
      </c>
      <c r="E933" s="120">
        <v>1.313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12" t="s">
        <v>92</v>
      </c>
      <c r="B934" s="113" t="s">
        <v>1893</v>
      </c>
      <c r="C934" s="119">
        <v>72.49</v>
      </c>
      <c r="D934" s="119">
        <v>50.75</v>
      </c>
      <c r="E934" s="120">
        <v>1.75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12" t="s">
        <v>93</v>
      </c>
      <c r="B935" s="113" t="s">
        <v>1894</v>
      </c>
      <c r="C935" s="119">
        <v>76.55</v>
      </c>
      <c r="D935" s="119">
        <v>53.58</v>
      </c>
      <c r="E935" s="120">
        <v>0.188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12" t="s">
        <v>1895</v>
      </c>
      <c r="B936" s="113" t="s">
        <v>1896</v>
      </c>
      <c r="C936" s="119">
        <v>13.95</v>
      </c>
      <c r="D936" s="119">
        <v>9.76</v>
      </c>
      <c r="E936" s="120">
        <v>4.0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12" t="s">
        <v>139</v>
      </c>
      <c r="B937" s="113" t="s">
        <v>1897</v>
      </c>
      <c r="C937" s="119">
        <v>50.95</v>
      </c>
      <c r="D937" s="119">
        <v>35.67</v>
      </c>
      <c r="E937" s="120">
        <v>0.063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12" t="s">
        <v>134</v>
      </c>
      <c r="B938" s="113" t="s">
        <v>1898</v>
      </c>
      <c r="C938" s="119">
        <v>7.45</v>
      </c>
      <c r="D938" s="119">
        <v>5.22</v>
      </c>
      <c r="E938" s="120">
        <v>60.0</v>
      </c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12" t="s">
        <v>1899</v>
      </c>
      <c r="B939" s="113" t="s">
        <v>1900</v>
      </c>
      <c r="C939" s="119">
        <v>1019.85</v>
      </c>
      <c r="D939" s="119">
        <v>1019.85</v>
      </c>
      <c r="E939" s="120">
        <v>0.0</v>
      </c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12" t="s">
        <v>142</v>
      </c>
      <c r="B940" s="113" t="s">
        <v>1901</v>
      </c>
      <c r="C940" s="119">
        <v>431.51</v>
      </c>
      <c r="D940" s="119">
        <v>431.51</v>
      </c>
      <c r="E940" s="120">
        <v>1.063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12" t="s">
        <v>1902</v>
      </c>
      <c r="B941" s="113" t="s">
        <v>1903</v>
      </c>
      <c r="C941" s="119">
        <v>0.0</v>
      </c>
      <c r="D941" s="119">
        <v>0.0</v>
      </c>
      <c r="E941" s="124" t="e">
        <v>#N/A</v>
      </c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12" t="s">
        <v>140</v>
      </c>
      <c r="B942" s="113" t="s">
        <v>1904</v>
      </c>
      <c r="C942" s="119">
        <v>49.52</v>
      </c>
      <c r="D942" s="119">
        <v>49.52</v>
      </c>
      <c r="E942" s="120">
        <v>16.0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12" t="s">
        <v>1905</v>
      </c>
      <c r="B943" s="113" t="s">
        <v>1906</v>
      </c>
      <c r="C943" s="119">
        <v>91.12</v>
      </c>
      <c r="D943" s="119">
        <v>91.12</v>
      </c>
      <c r="E943" s="124" t="e">
        <v>#N/A</v>
      </c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12" t="s">
        <v>1907</v>
      </c>
      <c r="B944" s="113" t="s">
        <v>1908</v>
      </c>
      <c r="C944" s="119">
        <v>532.45</v>
      </c>
      <c r="D944" s="119">
        <v>532.45</v>
      </c>
      <c r="E944" s="124" t="e">
        <v>#N/A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12" t="s">
        <v>1909</v>
      </c>
      <c r="B945" s="113" t="s">
        <v>1910</v>
      </c>
      <c r="C945" s="119">
        <v>578.74</v>
      </c>
      <c r="D945" s="119">
        <v>578.74</v>
      </c>
      <c r="E945" s="124" t="e">
        <v>#N/A</v>
      </c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12" t="s">
        <v>1911</v>
      </c>
      <c r="B946" s="113" t="s">
        <v>1912</v>
      </c>
      <c r="C946" s="119">
        <v>611.14</v>
      </c>
      <c r="D946" s="119">
        <v>611.14</v>
      </c>
      <c r="E946" s="124" t="e">
        <v>#N/A</v>
      </c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12" t="s">
        <v>1913</v>
      </c>
      <c r="B947" s="113" t="s">
        <v>1914</v>
      </c>
      <c r="C947" s="119">
        <v>750.05</v>
      </c>
      <c r="D947" s="119">
        <v>750.05</v>
      </c>
      <c r="E947" s="124" t="e">
        <v>#N/A</v>
      </c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12" t="s">
        <v>1915</v>
      </c>
      <c r="B948" s="113" t="s">
        <v>1916</v>
      </c>
      <c r="C948" s="119">
        <v>634.29</v>
      </c>
      <c r="D948" s="119">
        <v>634.29</v>
      </c>
      <c r="E948" s="124" t="e">
        <v>#N/A</v>
      </c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12" t="s">
        <v>1917</v>
      </c>
      <c r="B949" s="113" t="s">
        <v>1918</v>
      </c>
      <c r="C949" s="119">
        <v>847.28</v>
      </c>
      <c r="D949" s="119">
        <v>847.28</v>
      </c>
      <c r="E949" s="124" t="e">
        <v>#N/A</v>
      </c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12" t="s">
        <v>1919</v>
      </c>
      <c r="B950" s="113" t="s">
        <v>1920</v>
      </c>
      <c r="C950" s="119">
        <v>675.97</v>
      </c>
      <c r="D950" s="119">
        <v>675.97</v>
      </c>
      <c r="E950" s="124" t="e">
        <v>#N/A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12" t="s">
        <v>1921</v>
      </c>
      <c r="B951" s="113" t="s">
        <v>1922</v>
      </c>
      <c r="C951" s="119">
        <v>867.78</v>
      </c>
      <c r="D951" s="119">
        <v>867.78</v>
      </c>
      <c r="E951" s="124" t="e">
        <v>#N/A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12" t="s">
        <v>1923</v>
      </c>
      <c r="B952" s="113" t="s">
        <v>1924</v>
      </c>
      <c r="C952" s="119">
        <v>726.89</v>
      </c>
      <c r="D952" s="119">
        <v>726.89</v>
      </c>
      <c r="E952" s="124" t="e">
        <v>#N/A</v>
      </c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12" t="s">
        <v>1925</v>
      </c>
      <c r="B953" s="113" t="s">
        <v>1926</v>
      </c>
      <c r="C953" s="119">
        <v>912.99</v>
      </c>
      <c r="D953" s="119">
        <v>912.99</v>
      </c>
      <c r="E953" s="124" t="e">
        <v>#N/A</v>
      </c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12" t="s">
        <v>1927</v>
      </c>
      <c r="B954" s="113" t="s">
        <v>1928</v>
      </c>
      <c r="C954" s="119">
        <v>402.27</v>
      </c>
      <c r="D954" s="119">
        <v>402.27</v>
      </c>
      <c r="E954" s="124" t="e">
        <v>#N/A</v>
      </c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12" t="s">
        <v>1929</v>
      </c>
      <c r="B955" s="113" t="s">
        <v>1095</v>
      </c>
      <c r="C955" s="119">
        <v>402.27</v>
      </c>
      <c r="D955" s="119">
        <v>402.27</v>
      </c>
      <c r="E955" s="124" t="e">
        <v>#N/A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12" t="s">
        <v>1930</v>
      </c>
      <c r="B956" s="113" t="s">
        <v>1097</v>
      </c>
      <c r="C956" s="119">
        <v>470.45</v>
      </c>
      <c r="D956" s="119">
        <v>470.45</v>
      </c>
      <c r="E956" s="124" t="e">
        <v>#N/A</v>
      </c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12" t="s">
        <v>112</v>
      </c>
      <c r="B957" s="113" t="s">
        <v>1931</v>
      </c>
      <c r="C957" s="119">
        <v>41.62</v>
      </c>
      <c r="D957" s="119">
        <v>29.13</v>
      </c>
      <c r="E957" s="120">
        <v>1.04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12" t="s">
        <v>113</v>
      </c>
      <c r="B958" s="113" t="s">
        <v>1932</v>
      </c>
      <c r="C958" s="119">
        <v>52.42</v>
      </c>
      <c r="D958" s="119">
        <v>36.69</v>
      </c>
      <c r="E958" s="120">
        <v>1.23</v>
      </c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12" t="s">
        <v>128</v>
      </c>
      <c r="B959" s="113" t="s">
        <v>1933</v>
      </c>
      <c r="C959" s="119">
        <v>64.69</v>
      </c>
      <c r="D959" s="119">
        <v>45.28</v>
      </c>
      <c r="E959" s="120">
        <v>1.2</v>
      </c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12" t="s">
        <v>1934</v>
      </c>
      <c r="B960" s="113" t="s">
        <v>1935</v>
      </c>
      <c r="C960" s="119">
        <v>47.6</v>
      </c>
      <c r="D960" s="119">
        <v>33.32</v>
      </c>
      <c r="E960" s="124" t="e">
        <v>#N/A</v>
      </c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12" t="s">
        <v>1936</v>
      </c>
      <c r="B961" s="113" t="s">
        <v>1937</v>
      </c>
      <c r="C961" s="119">
        <v>52.88</v>
      </c>
      <c r="D961" s="119">
        <v>37.02</v>
      </c>
      <c r="E961" s="124" t="e">
        <v>#N/A</v>
      </c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12" t="s">
        <v>1938</v>
      </c>
      <c r="B962" s="113" t="s">
        <v>1939</v>
      </c>
      <c r="C962" s="119">
        <v>58.17</v>
      </c>
      <c r="D962" s="119">
        <v>40.72</v>
      </c>
      <c r="E962" s="124" t="e">
        <v>#N/A</v>
      </c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12" t="s">
        <v>1940</v>
      </c>
      <c r="B963" s="113" t="s">
        <v>1941</v>
      </c>
      <c r="C963" s="119">
        <v>66.1</v>
      </c>
      <c r="D963" s="119">
        <v>46.27</v>
      </c>
      <c r="E963" s="124" t="e">
        <v>#N/A</v>
      </c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12" t="s">
        <v>1942</v>
      </c>
      <c r="B964" s="113" t="s">
        <v>1943</v>
      </c>
      <c r="C964" s="119">
        <v>79.32</v>
      </c>
      <c r="D964" s="119">
        <v>55.52</v>
      </c>
      <c r="E964" s="124" t="e">
        <v>#N/A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12" t="s">
        <v>1944</v>
      </c>
      <c r="B965" s="113" t="s">
        <v>1945</v>
      </c>
      <c r="C965" s="119">
        <v>52.88</v>
      </c>
      <c r="D965" s="119">
        <v>37.02</v>
      </c>
      <c r="E965" s="124" t="e">
        <v>#N/A</v>
      </c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12" t="s">
        <v>1946</v>
      </c>
      <c r="B966" s="113" t="s">
        <v>1947</v>
      </c>
      <c r="C966" s="119">
        <v>58.17</v>
      </c>
      <c r="D966" s="119">
        <v>40.72</v>
      </c>
      <c r="E966" s="124" t="e">
        <v>#N/A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12" t="s">
        <v>1948</v>
      </c>
      <c r="B967" s="113" t="s">
        <v>1949</v>
      </c>
      <c r="C967" s="119">
        <v>63.46</v>
      </c>
      <c r="D967" s="119">
        <v>44.42</v>
      </c>
      <c r="E967" s="124" t="e">
        <v>#N/A</v>
      </c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12" t="s">
        <v>1950</v>
      </c>
      <c r="B968" s="113" t="s">
        <v>1951</v>
      </c>
      <c r="C968" s="119">
        <v>72.71</v>
      </c>
      <c r="D968" s="119">
        <v>50.9</v>
      </c>
      <c r="E968" s="124" t="e">
        <v>#N/A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12" t="s">
        <v>1952</v>
      </c>
      <c r="B969" s="113" t="s">
        <v>1953</v>
      </c>
      <c r="C969" s="119">
        <v>99.15</v>
      </c>
      <c r="D969" s="119">
        <v>69.41</v>
      </c>
      <c r="E969" s="124" t="e">
        <v>#N/A</v>
      </c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12" t="s">
        <v>1954</v>
      </c>
      <c r="B970" s="113" t="s">
        <v>1955</v>
      </c>
      <c r="C970" s="119">
        <v>68.74</v>
      </c>
      <c r="D970" s="119">
        <v>48.12</v>
      </c>
      <c r="E970" s="124" t="e">
        <v>#N/A</v>
      </c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12" t="s">
        <v>1956</v>
      </c>
      <c r="B971" s="113" t="s">
        <v>1957</v>
      </c>
      <c r="C971" s="119">
        <v>76.68</v>
      </c>
      <c r="D971" s="119">
        <v>53.68</v>
      </c>
      <c r="E971" s="124" t="e">
        <v>#N/A</v>
      </c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12" t="s">
        <v>1958</v>
      </c>
      <c r="B972" s="113" t="s">
        <v>1959</v>
      </c>
      <c r="C972" s="119">
        <v>89.9</v>
      </c>
      <c r="D972" s="119">
        <v>62.93</v>
      </c>
      <c r="E972" s="124" t="e">
        <v>#N/A</v>
      </c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12" t="s">
        <v>1960</v>
      </c>
      <c r="B973" s="113" t="s">
        <v>1961</v>
      </c>
      <c r="C973" s="119">
        <v>103.12</v>
      </c>
      <c r="D973" s="119">
        <v>72.18</v>
      </c>
      <c r="E973" s="124" t="e">
        <v>#N/A</v>
      </c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12" t="s">
        <v>1962</v>
      </c>
      <c r="B974" s="113" t="s">
        <v>1963</v>
      </c>
      <c r="C974" s="119">
        <v>129.56</v>
      </c>
      <c r="D974" s="119">
        <v>90.69</v>
      </c>
      <c r="E974" s="124" t="e">
        <v>#N/A</v>
      </c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12" t="s">
        <v>116</v>
      </c>
      <c r="B975" s="113" t="s">
        <v>1964</v>
      </c>
      <c r="C975" s="119">
        <v>49.25</v>
      </c>
      <c r="D975" s="119">
        <v>34.48</v>
      </c>
      <c r="E975" s="120">
        <v>1.06</v>
      </c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12" t="s">
        <v>118</v>
      </c>
      <c r="B976" s="113" t="s">
        <v>1965</v>
      </c>
      <c r="C976" s="119">
        <v>60.06</v>
      </c>
      <c r="D976" s="119">
        <v>42.04</v>
      </c>
      <c r="E976" s="120">
        <v>1.1</v>
      </c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12" t="s">
        <v>119</v>
      </c>
      <c r="B977" s="113" t="s">
        <v>1966</v>
      </c>
      <c r="C977" s="119">
        <v>91.72</v>
      </c>
      <c r="D977" s="119">
        <v>64.2</v>
      </c>
      <c r="E977" s="120">
        <v>1.43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12" t="s">
        <v>117</v>
      </c>
      <c r="B978" s="113" t="s">
        <v>1967</v>
      </c>
      <c r="C978" s="119">
        <v>69.44</v>
      </c>
      <c r="D978" s="119">
        <v>48.61</v>
      </c>
      <c r="E978" s="120">
        <v>1.58</v>
      </c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12" t="s">
        <v>129</v>
      </c>
      <c r="B979" s="113" t="s">
        <v>1968</v>
      </c>
      <c r="C979" s="119">
        <v>80.22</v>
      </c>
      <c r="D979" s="119">
        <v>56.15</v>
      </c>
      <c r="E979" s="120">
        <v>1.29</v>
      </c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12" t="s">
        <v>86</v>
      </c>
      <c r="B980" s="113" t="s">
        <v>1969</v>
      </c>
      <c r="C980" s="119">
        <v>9.71</v>
      </c>
      <c r="D980" s="119">
        <v>6.8</v>
      </c>
      <c r="E980" s="120">
        <v>0.09</v>
      </c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12" t="s">
        <v>87</v>
      </c>
      <c r="B981" s="113" t="s">
        <v>1970</v>
      </c>
      <c r="C981" s="119">
        <v>10.3</v>
      </c>
      <c r="D981" s="119">
        <v>7.21</v>
      </c>
      <c r="E981" s="120">
        <v>0.09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12" t="s">
        <v>89</v>
      </c>
      <c r="B982" s="113" t="s">
        <v>1971</v>
      </c>
      <c r="C982" s="119">
        <v>22.32</v>
      </c>
      <c r="D982" s="119">
        <v>15.62</v>
      </c>
      <c r="E982" s="120">
        <v>0.18</v>
      </c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12" t="s">
        <v>91</v>
      </c>
      <c r="B983" s="113" t="s">
        <v>1972</v>
      </c>
      <c r="C983" s="119">
        <v>27.24</v>
      </c>
      <c r="D983" s="119">
        <v>19.07</v>
      </c>
      <c r="E983" s="120">
        <v>0.33</v>
      </c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12" t="s">
        <v>88</v>
      </c>
      <c r="B984" s="113" t="s">
        <v>1973</v>
      </c>
      <c r="C984" s="119">
        <v>20.81</v>
      </c>
      <c r="D984" s="119">
        <v>14.57</v>
      </c>
      <c r="E984" s="120">
        <v>0.18</v>
      </c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12" t="s">
        <v>100</v>
      </c>
      <c r="B985" s="113" t="s">
        <v>1974</v>
      </c>
      <c r="C985" s="119">
        <v>11.69</v>
      </c>
      <c r="D985" s="119">
        <v>8.18</v>
      </c>
      <c r="E985" s="120">
        <v>0.09</v>
      </c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12" t="s">
        <v>101</v>
      </c>
      <c r="B986" s="113" t="s">
        <v>1975</v>
      </c>
      <c r="C986" s="119">
        <v>24.89</v>
      </c>
      <c r="D986" s="119">
        <v>17.42</v>
      </c>
      <c r="E986" s="120">
        <v>0.18</v>
      </c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12" t="s">
        <v>102</v>
      </c>
      <c r="B987" s="113" t="s">
        <v>1976</v>
      </c>
      <c r="C987" s="119">
        <v>17.83</v>
      </c>
      <c r="D987" s="119">
        <v>12.48</v>
      </c>
      <c r="E987" s="120">
        <v>0.14</v>
      </c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12" t="s">
        <v>72</v>
      </c>
      <c r="B988" s="113" t="s">
        <v>1977</v>
      </c>
      <c r="C988" s="119">
        <v>17.58</v>
      </c>
      <c r="D988" s="119">
        <v>12.31</v>
      </c>
      <c r="E988" s="120">
        <v>0.15</v>
      </c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12" t="s">
        <v>73</v>
      </c>
      <c r="B989" s="113" t="s">
        <v>1978</v>
      </c>
      <c r="C989" s="119">
        <v>31.9</v>
      </c>
      <c r="D989" s="119">
        <v>22.33</v>
      </c>
      <c r="E989" s="120">
        <v>0.38</v>
      </c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12" t="s">
        <v>74</v>
      </c>
      <c r="B990" s="113" t="s">
        <v>1979</v>
      </c>
      <c r="C990" s="119">
        <v>41.45</v>
      </c>
      <c r="D990" s="119">
        <v>29.01</v>
      </c>
      <c r="E990" s="120">
        <v>0.58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12" t="s">
        <v>77</v>
      </c>
      <c r="B991" s="113" t="s">
        <v>1980</v>
      </c>
      <c r="C991" s="119">
        <v>27.84</v>
      </c>
      <c r="D991" s="119">
        <v>19.49</v>
      </c>
      <c r="E991" s="120">
        <v>0.31</v>
      </c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12" t="s">
        <v>90</v>
      </c>
      <c r="B992" s="113" t="s">
        <v>1981</v>
      </c>
      <c r="C992" s="119">
        <v>55.42</v>
      </c>
      <c r="D992" s="119">
        <v>38.79</v>
      </c>
      <c r="E992" s="120">
        <v>0.33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12" t="s">
        <v>78</v>
      </c>
      <c r="B993" s="113" t="s">
        <v>1982</v>
      </c>
      <c r="C993" s="119">
        <v>49.59</v>
      </c>
      <c r="D993" s="119">
        <v>34.71</v>
      </c>
      <c r="E993" s="120">
        <v>0.46</v>
      </c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12" t="s">
        <v>79</v>
      </c>
      <c r="B994" s="113" t="s">
        <v>1983</v>
      </c>
      <c r="C994" s="119">
        <v>42.84</v>
      </c>
      <c r="D994" s="119">
        <v>29.99</v>
      </c>
      <c r="E994" s="120">
        <v>0.56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12" t="s">
        <v>81</v>
      </c>
      <c r="B995" s="113" t="s">
        <v>1984</v>
      </c>
      <c r="C995" s="119">
        <v>17.83</v>
      </c>
      <c r="D995" s="119">
        <v>12.48</v>
      </c>
      <c r="E995" s="120">
        <v>0.16</v>
      </c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12" t="s">
        <v>64</v>
      </c>
      <c r="B996" s="113" t="s">
        <v>1985</v>
      </c>
      <c r="C996" s="119">
        <v>32.71</v>
      </c>
      <c r="D996" s="119">
        <v>22.9</v>
      </c>
      <c r="E996" s="120">
        <v>0.21</v>
      </c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12" t="s">
        <v>59</v>
      </c>
      <c r="B997" s="113" t="s">
        <v>1986</v>
      </c>
      <c r="C997" s="119">
        <v>13.1</v>
      </c>
      <c r="D997" s="119">
        <v>9.17</v>
      </c>
      <c r="E997" s="120">
        <v>0.08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12" t="s">
        <v>60</v>
      </c>
      <c r="B998" s="113" t="s">
        <v>1987</v>
      </c>
      <c r="C998" s="119">
        <v>25.52</v>
      </c>
      <c r="D998" s="119">
        <v>17.87</v>
      </c>
      <c r="E998" s="120">
        <v>0.21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12" t="s">
        <v>61</v>
      </c>
      <c r="B999" s="113" t="s">
        <v>1988</v>
      </c>
      <c r="C999" s="119">
        <v>33.58</v>
      </c>
      <c r="D999" s="119">
        <v>23.5</v>
      </c>
      <c r="E999" s="120">
        <v>0.32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12" t="s">
        <v>63</v>
      </c>
      <c r="B1000" s="113" t="s">
        <v>1989</v>
      </c>
      <c r="C1000" s="119">
        <v>25.04</v>
      </c>
      <c r="D1000" s="119">
        <v>17.53</v>
      </c>
      <c r="E1000" s="120">
        <v>0.15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12" t="s">
        <v>65</v>
      </c>
      <c r="B1001" s="113" t="s">
        <v>1990</v>
      </c>
      <c r="C1001" s="119">
        <v>33.98</v>
      </c>
      <c r="D1001" s="119">
        <v>23.79</v>
      </c>
      <c r="E1001" s="120">
        <v>0.27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12" t="s">
        <v>108</v>
      </c>
      <c r="B1002" s="113" t="s">
        <v>1991</v>
      </c>
      <c r="C1002" s="119">
        <v>17.29</v>
      </c>
      <c r="D1002" s="119">
        <v>12.1</v>
      </c>
      <c r="E1002" s="120">
        <v>0.07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12" t="s">
        <v>109</v>
      </c>
      <c r="B1003" s="113" t="s">
        <v>1992</v>
      </c>
      <c r="C1003" s="119">
        <v>19.82</v>
      </c>
      <c r="D1003" s="119">
        <v>13.88</v>
      </c>
      <c r="E1003" s="120">
        <v>0.17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12" t="s">
        <v>110</v>
      </c>
      <c r="B1004" s="113" t="s">
        <v>1993</v>
      </c>
      <c r="C1004" s="119">
        <v>24.48</v>
      </c>
      <c r="D1004" s="119">
        <v>17.14</v>
      </c>
      <c r="E1004" s="120">
        <v>0.2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12" t="s">
        <v>104</v>
      </c>
      <c r="B1005" s="113" t="s">
        <v>1994</v>
      </c>
      <c r="C1005" s="119">
        <v>47.28</v>
      </c>
      <c r="D1005" s="119">
        <v>33.1</v>
      </c>
      <c r="E1005" s="120">
        <v>0.27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12" t="s">
        <v>105</v>
      </c>
      <c r="B1006" s="113" t="s">
        <v>1995</v>
      </c>
      <c r="C1006" s="119">
        <v>47.84</v>
      </c>
      <c r="D1006" s="119">
        <v>33.49</v>
      </c>
      <c r="E1006" s="120">
        <v>0.55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12" t="s">
        <v>106</v>
      </c>
      <c r="B1007" s="113" t="s">
        <v>1996</v>
      </c>
      <c r="C1007" s="119">
        <v>82.1</v>
      </c>
      <c r="D1007" s="119">
        <v>57.47</v>
      </c>
      <c r="E1007" s="120">
        <v>0.84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12" t="s">
        <v>131</v>
      </c>
      <c r="B1008" s="113" t="s">
        <v>1997</v>
      </c>
      <c r="C1008" s="119">
        <v>5.99</v>
      </c>
      <c r="D1008" s="119">
        <v>4.19</v>
      </c>
      <c r="E1008" s="120">
        <v>0.02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12" t="s">
        <v>132</v>
      </c>
      <c r="B1009" s="113" t="s">
        <v>1998</v>
      </c>
      <c r="C1009" s="119">
        <v>6.99</v>
      </c>
      <c r="D1009" s="119">
        <v>4.89</v>
      </c>
      <c r="E1009" s="120">
        <v>0.03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12" t="s">
        <v>133</v>
      </c>
      <c r="B1010" s="113" t="s">
        <v>1999</v>
      </c>
      <c r="C1010" s="119">
        <v>7.99</v>
      </c>
      <c r="D1010" s="119">
        <v>5.59</v>
      </c>
      <c r="E1010" s="120">
        <v>0.04</v>
      </c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12" t="s">
        <v>68</v>
      </c>
      <c r="B1011" s="113" t="s">
        <v>2000</v>
      </c>
      <c r="C1011" s="119">
        <v>29.02</v>
      </c>
      <c r="D1011" s="119">
        <v>20.31</v>
      </c>
      <c r="E1011" s="120">
        <v>0.27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12" t="s">
        <v>69</v>
      </c>
      <c r="B1012" s="113" t="s">
        <v>2001</v>
      </c>
      <c r="C1012" s="119">
        <v>38.38</v>
      </c>
      <c r="D1012" s="119">
        <v>26.86</v>
      </c>
      <c r="E1012" s="120">
        <v>0.42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12" t="s">
        <v>82</v>
      </c>
      <c r="B1013" s="113" t="s">
        <v>2002</v>
      </c>
      <c r="C1013" s="119">
        <v>32.23</v>
      </c>
      <c r="D1013" s="119">
        <v>22.56</v>
      </c>
      <c r="E1013" s="120">
        <v>0.34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12" t="s">
        <v>67</v>
      </c>
      <c r="B1014" s="113" t="s">
        <v>2003</v>
      </c>
      <c r="C1014" s="119">
        <v>13.18</v>
      </c>
      <c r="D1014" s="119">
        <v>9.22</v>
      </c>
      <c r="E1014" s="120">
        <v>0.11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12" t="s">
        <v>95</v>
      </c>
      <c r="B1015" s="113" t="s">
        <v>2004</v>
      </c>
      <c r="C1015" s="119">
        <v>19.97</v>
      </c>
      <c r="D1015" s="119">
        <v>13.98</v>
      </c>
      <c r="E1015" s="120">
        <v>0.1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12" t="s">
        <v>96</v>
      </c>
      <c r="B1016" s="113" t="s">
        <v>2005</v>
      </c>
      <c r="C1016" s="119">
        <v>31.91</v>
      </c>
      <c r="D1016" s="119">
        <v>22.34</v>
      </c>
      <c r="E1016" s="120">
        <v>0.36</v>
      </c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12" t="s">
        <v>97</v>
      </c>
      <c r="B1017" s="113" t="s">
        <v>2006</v>
      </c>
      <c r="C1017" s="119">
        <v>36.03</v>
      </c>
      <c r="D1017" s="119">
        <v>25.22</v>
      </c>
      <c r="E1017" s="120">
        <v>0.41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12" t="s">
        <v>83</v>
      </c>
      <c r="B1018" s="113" t="s">
        <v>2007</v>
      </c>
      <c r="C1018" s="119">
        <v>38.38</v>
      </c>
      <c r="D1018" s="119">
        <v>26.86</v>
      </c>
      <c r="E1018" s="120">
        <v>0.48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12" t="s">
        <v>98</v>
      </c>
      <c r="B1019" s="113" t="s">
        <v>2008</v>
      </c>
      <c r="C1019" s="119">
        <v>28.06</v>
      </c>
      <c r="D1019" s="119">
        <v>19.64</v>
      </c>
      <c r="E1019" s="120">
        <v>0.47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12" t="s">
        <v>135</v>
      </c>
      <c r="B1020" s="113" t="s">
        <v>2009</v>
      </c>
      <c r="C1020" s="119">
        <v>204.35</v>
      </c>
      <c r="D1020" s="119">
        <v>204.35</v>
      </c>
      <c r="E1020" s="120">
        <v>13.0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12" t="s">
        <v>114</v>
      </c>
      <c r="B1021" s="113" t="s">
        <v>2010</v>
      </c>
      <c r="C1021" s="119">
        <v>49.25</v>
      </c>
      <c r="D1021" s="119">
        <v>34.48</v>
      </c>
      <c r="E1021" s="120">
        <v>0.9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12" t="s">
        <v>115</v>
      </c>
      <c r="B1022" s="113" t="s">
        <v>2011</v>
      </c>
      <c r="C1022" s="119">
        <v>69.41</v>
      </c>
      <c r="D1022" s="119">
        <v>48.59</v>
      </c>
      <c r="E1022" s="120">
        <v>1.32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12" t="s">
        <v>121</v>
      </c>
      <c r="B1023" s="113" t="s">
        <v>2012</v>
      </c>
      <c r="C1023" s="119">
        <v>71.9</v>
      </c>
      <c r="D1023" s="119">
        <v>50.33</v>
      </c>
      <c r="E1023" s="120">
        <v>1.32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12" t="s">
        <v>122</v>
      </c>
      <c r="B1024" s="113" t="s">
        <v>2013</v>
      </c>
      <c r="C1024" s="119">
        <v>92.06</v>
      </c>
      <c r="D1024" s="119">
        <v>64.44</v>
      </c>
      <c r="E1024" s="120">
        <v>2.15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12" t="s">
        <v>123</v>
      </c>
      <c r="B1025" s="113" t="s">
        <v>2014</v>
      </c>
      <c r="C1025" s="119">
        <v>81.71</v>
      </c>
      <c r="D1025" s="119">
        <v>57.2</v>
      </c>
      <c r="E1025" s="120">
        <v>1.5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12" t="s">
        <v>124</v>
      </c>
      <c r="B1026" s="113" t="s">
        <v>2015</v>
      </c>
      <c r="C1026" s="119">
        <v>115.04</v>
      </c>
      <c r="D1026" s="119">
        <v>80.53</v>
      </c>
      <c r="E1026" s="120">
        <v>2.1</v>
      </c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12" t="s">
        <v>125</v>
      </c>
      <c r="B1027" s="113" t="s">
        <v>2016</v>
      </c>
      <c r="C1027" s="119">
        <v>105.02</v>
      </c>
      <c r="D1027" s="119">
        <v>73.51</v>
      </c>
      <c r="E1027" s="120">
        <v>1.7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12" t="s">
        <v>126</v>
      </c>
      <c r="B1028" s="113" t="s">
        <v>2017</v>
      </c>
      <c r="C1028" s="119">
        <v>136.68</v>
      </c>
      <c r="D1028" s="119">
        <v>95.68</v>
      </c>
      <c r="E1028" s="120">
        <v>2.4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12" t="s">
        <v>2018</v>
      </c>
      <c r="B1029" s="113" t="s">
        <v>2019</v>
      </c>
      <c r="C1029" s="119">
        <v>39.94</v>
      </c>
      <c r="D1029" s="119">
        <v>27.96</v>
      </c>
      <c r="E1029" s="124" t="e">
        <v>#N/A</v>
      </c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12" t="s">
        <v>2020</v>
      </c>
      <c r="B1030" s="113" t="s">
        <v>2021</v>
      </c>
      <c r="C1030" s="119">
        <v>95.28</v>
      </c>
      <c r="D1030" s="119">
        <v>95.28</v>
      </c>
      <c r="E1030" s="124" t="e">
        <v>#N/A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12" t="s">
        <v>2022</v>
      </c>
      <c r="B1031" s="113" t="s">
        <v>2023</v>
      </c>
      <c r="C1031" s="119">
        <v>44.1</v>
      </c>
      <c r="D1031" s="119">
        <v>44.1</v>
      </c>
      <c r="E1031" s="124" t="e">
        <v>#N/A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12" t="s">
        <v>2024</v>
      </c>
      <c r="B1032" s="113" t="s">
        <v>2025</v>
      </c>
      <c r="C1032" s="119">
        <v>92.0</v>
      </c>
      <c r="D1032" s="119">
        <v>92.0</v>
      </c>
      <c r="E1032" s="124" t="e">
        <v>#N/A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12" t="s">
        <v>2026</v>
      </c>
      <c r="B1033" s="113" t="s">
        <v>2027</v>
      </c>
      <c r="C1033" s="119">
        <v>53.88</v>
      </c>
      <c r="D1033" s="119">
        <v>53.88</v>
      </c>
      <c r="E1033" s="124" t="e">
        <v>#N/A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12" t="s">
        <v>2028</v>
      </c>
      <c r="B1034" s="113" t="s">
        <v>2029</v>
      </c>
      <c r="C1034" s="119">
        <v>345.6</v>
      </c>
      <c r="D1034" s="119">
        <v>345.6</v>
      </c>
      <c r="E1034" s="124" t="e">
        <v>#N/A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12" t="s">
        <v>2030</v>
      </c>
      <c r="B1035" s="113" t="s">
        <v>2029</v>
      </c>
      <c r="C1035" s="119">
        <v>583.2</v>
      </c>
      <c r="D1035" s="119">
        <v>408.24</v>
      </c>
      <c r="E1035" s="124" t="e">
        <v>#N/A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12" t="s">
        <v>2031</v>
      </c>
      <c r="B1036" s="113" t="s">
        <v>2029</v>
      </c>
      <c r="C1036" s="119">
        <v>237.6</v>
      </c>
      <c r="D1036" s="119">
        <v>166.32</v>
      </c>
      <c r="E1036" s="124" t="e">
        <v>#N/A</v>
      </c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12" t="s">
        <v>2032</v>
      </c>
      <c r="B1037" s="113" t="s">
        <v>2029</v>
      </c>
      <c r="C1037" s="119">
        <v>163.56</v>
      </c>
      <c r="D1037" s="119">
        <v>114.49</v>
      </c>
      <c r="E1037" s="124" t="e">
        <v>#N/A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12" t="s">
        <v>2033</v>
      </c>
      <c r="B1038" s="113" t="s">
        <v>2029</v>
      </c>
      <c r="C1038" s="119">
        <v>244.8</v>
      </c>
      <c r="D1038" s="119">
        <v>171.36</v>
      </c>
      <c r="E1038" s="124" t="e">
        <v>#N/A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12" t="s">
        <v>2034</v>
      </c>
      <c r="B1039" s="113" t="s">
        <v>2029</v>
      </c>
      <c r="C1039" s="119">
        <v>0.0</v>
      </c>
      <c r="D1039" s="119">
        <v>0.0</v>
      </c>
      <c r="E1039" s="124" t="e">
        <v>#N/A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12" t="s">
        <v>2035</v>
      </c>
      <c r="B1040" s="113" t="s">
        <v>2036</v>
      </c>
      <c r="C1040" s="119">
        <v>2441.09</v>
      </c>
      <c r="D1040" s="119">
        <v>2441.09</v>
      </c>
      <c r="E1040" s="124" t="e">
        <v>#N/A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12" t="s">
        <v>2037</v>
      </c>
      <c r="B1041" s="113" t="s">
        <v>2038</v>
      </c>
      <c r="C1041" s="119">
        <v>2545.42</v>
      </c>
      <c r="D1041" s="119">
        <v>2545.42</v>
      </c>
      <c r="E1041" s="124" t="e">
        <v>#N/A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5.75" customHeight="1">
      <c r="A1042" s="112" t="s">
        <v>2039</v>
      </c>
      <c r="B1042" s="113" t="s">
        <v>2040</v>
      </c>
      <c r="C1042" s="119">
        <v>3266.39</v>
      </c>
      <c r="D1042" s="119">
        <v>3266.39</v>
      </c>
      <c r="E1042" s="124" t="e">
        <v>#N/A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5.75" customHeight="1">
      <c r="A1043" s="112" t="s">
        <v>2041</v>
      </c>
      <c r="B1043" s="113" t="s">
        <v>2042</v>
      </c>
      <c r="C1043" s="119">
        <v>3566.65</v>
      </c>
      <c r="D1043" s="119">
        <v>3566.65</v>
      </c>
      <c r="E1043" s="124" t="e">
        <v>#N/A</v>
      </c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5.75" customHeight="1">
      <c r="A1044" s="112" t="s">
        <v>2043</v>
      </c>
      <c r="B1044" s="113" t="s">
        <v>2044</v>
      </c>
      <c r="C1044" s="119">
        <v>3687.96</v>
      </c>
      <c r="D1044" s="119">
        <v>3687.96</v>
      </c>
      <c r="E1044" s="124" t="e">
        <v>#N/A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5.75" customHeight="1">
      <c r="A1045" s="112" t="s">
        <v>2045</v>
      </c>
      <c r="B1045" s="113" t="s">
        <v>2046</v>
      </c>
      <c r="C1045" s="119">
        <v>4313.18</v>
      </c>
      <c r="D1045" s="119">
        <v>4313.18</v>
      </c>
      <c r="E1045" s="124" t="e">
        <v>#N/A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5.75" customHeight="1">
      <c r="A1046" s="112" t="s">
        <v>2047</v>
      </c>
      <c r="B1046" s="113" t="s">
        <v>2048</v>
      </c>
      <c r="C1046" s="119">
        <v>4479.97</v>
      </c>
      <c r="D1046" s="119">
        <v>4479.97</v>
      </c>
      <c r="E1046" s="124" t="e">
        <v>#N/A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5.75" customHeight="1">
      <c r="A1047" s="112" t="s">
        <v>2049</v>
      </c>
      <c r="B1047" s="113" t="s">
        <v>2050</v>
      </c>
      <c r="C1047" s="119">
        <v>5262.33</v>
      </c>
      <c r="D1047" s="119">
        <v>5262.33</v>
      </c>
      <c r="E1047" s="124" t="e">
        <v>#N/A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ht="15.75" customHeight="1">
      <c r="A1048" s="112" t="s">
        <v>2051</v>
      </c>
      <c r="B1048" s="113" t="s">
        <v>2052</v>
      </c>
      <c r="C1048" s="119">
        <v>5396.86</v>
      </c>
      <c r="D1048" s="119">
        <v>5396.86</v>
      </c>
      <c r="E1048" s="124" t="e">
        <v>#N/A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ht="15.75" customHeight="1">
      <c r="A1049" s="112" t="s">
        <v>2053</v>
      </c>
      <c r="B1049" s="113" t="s">
        <v>2054</v>
      </c>
      <c r="C1049" s="119">
        <v>5926.1</v>
      </c>
      <c r="D1049" s="119">
        <v>5926.1</v>
      </c>
      <c r="E1049" s="124" t="e">
        <v>#N/A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ht="15.75" customHeight="1">
      <c r="A1050" s="112" t="s">
        <v>2055</v>
      </c>
      <c r="B1050" s="113" t="s">
        <v>2056</v>
      </c>
      <c r="C1050" s="119">
        <v>5691.81</v>
      </c>
      <c r="D1050" s="119">
        <v>5691.81</v>
      </c>
      <c r="E1050" s="124" t="e">
        <v>#N/A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ht="15.75" customHeight="1">
      <c r="A1051" s="112" t="s">
        <v>2057</v>
      </c>
      <c r="B1051" s="113" t="s">
        <v>2058</v>
      </c>
      <c r="C1051" s="119">
        <v>9479.29</v>
      </c>
      <c r="D1051" s="119">
        <v>9479.29</v>
      </c>
      <c r="E1051" s="124" t="e">
        <v>#N/A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ht="15.75" customHeight="1">
      <c r="A1052" s="112" t="s">
        <v>2059</v>
      </c>
      <c r="B1052" s="113" t="s">
        <v>2060</v>
      </c>
      <c r="C1052" s="119">
        <v>10063.15</v>
      </c>
      <c r="D1052" s="119">
        <v>10063.15</v>
      </c>
      <c r="E1052" s="124" t="e">
        <v>#N/A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ht="15.75" customHeight="1">
      <c r="A1053" s="112" t="s">
        <v>2061</v>
      </c>
      <c r="B1053" s="113" t="s">
        <v>2062</v>
      </c>
      <c r="C1053" s="119">
        <v>13566.3</v>
      </c>
      <c r="D1053" s="119">
        <v>13566.3</v>
      </c>
      <c r="E1053" s="124" t="e">
        <v>#N/A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ht="15.75" customHeight="1">
      <c r="A1054" s="112" t="s">
        <v>2063</v>
      </c>
      <c r="B1054" s="113" t="s">
        <v>2064</v>
      </c>
      <c r="C1054" s="119">
        <v>476.77</v>
      </c>
      <c r="D1054" s="119">
        <v>476.77</v>
      </c>
      <c r="E1054" s="124" t="e">
        <v>#N/A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ht="15.75" customHeight="1">
      <c r="A1055" s="112" t="s">
        <v>2065</v>
      </c>
      <c r="B1055" s="113" t="s">
        <v>2066</v>
      </c>
      <c r="C1055" s="119">
        <v>476.77</v>
      </c>
      <c r="D1055" s="119">
        <v>476.77</v>
      </c>
      <c r="E1055" s="124" t="e">
        <v>#N/A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ht="15.75" customHeight="1">
      <c r="A1056" s="112" t="s">
        <v>2067</v>
      </c>
      <c r="B1056" s="113" t="s">
        <v>2068</v>
      </c>
      <c r="C1056" s="119">
        <v>476.77</v>
      </c>
      <c r="D1056" s="119">
        <v>476.77</v>
      </c>
      <c r="E1056" s="124" t="e">
        <v>#N/A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ht="15.75" customHeight="1">
      <c r="A1057" s="112" t="s">
        <v>2069</v>
      </c>
      <c r="B1057" s="113" t="s">
        <v>2070</v>
      </c>
      <c r="C1057" s="119">
        <v>679.61</v>
      </c>
      <c r="D1057" s="119">
        <v>679.61</v>
      </c>
      <c r="E1057" s="124" t="e">
        <v>#N/A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ht="15.75" customHeight="1">
      <c r="A1058" s="112" t="s">
        <v>2071</v>
      </c>
      <c r="B1058" s="113" t="s">
        <v>2072</v>
      </c>
      <c r="C1058" s="119">
        <v>679.61</v>
      </c>
      <c r="D1058" s="119">
        <v>679.61</v>
      </c>
      <c r="E1058" s="124" t="e">
        <v>#N/A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ht="15.75" customHeight="1">
      <c r="A1059" s="112" t="s">
        <v>2073</v>
      </c>
      <c r="B1059" s="113" t="s">
        <v>2074</v>
      </c>
      <c r="C1059" s="119">
        <v>679.61</v>
      </c>
      <c r="D1059" s="119">
        <v>679.61</v>
      </c>
      <c r="E1059" s="124" t="e">
        <v>#N/A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ht="15.75" customHeight="1">
      <c r="A1060" s="112" t="s">
        <v>2075</v>
      </c>
      <c r="B1060" s="113" t="s">
        <v>2076</v>
      </c>
      <c r="C1060" s="119">
        <v>798.0</v>
      </c>
      <c r="D1060" s="119">
        <v>798.0</v>
      </c>
      <c r="E1060" s="124" t="e">
        <v>#N/A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ht="15.75" customHeight="1">
      <c r="A1061" s="112" t="s">
        <v>2077</v>
      </c>
      <c r="B1061" s="113" t="s">
        <v>2078</v>
      </c>
      <c r="C1061" s="119">
        <v>1478.0</v>
      </c>
      <c r="D1061" s="119">
        <v>1478.0</v>
      </c>
      <c r="E1061" s="124" t="e">
        <v>#N/A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ht="15.75" customHeight="1">
      <c r="A1062" s="112" t="s">
        <v>2079</v>
      </c>
      <c r="B1062" s="113" t="s">
        <v>2080</v>
      </c>
      <c r="C1062" s="119">
        <v>2297.0</v>
      </c>
      <c r="D1062" s="119">
        <v>2297.0</v>
      </c>
      <c r="E1062" s="124" t="e">
        <v>#N/A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ht="15.75" customHeight="1">
      <c r="A1063" s="112" t="s">
        <v>2081</v>
      </c>
      <c r="B1063" s="113" t="s">
        <v>2082</v>
      </c>
      <c r="C1063" s="119">
        <v>3450.0</v>
      </c>
      <c r="D1063" s="119">
        <v>3450.0</v>
      </c>
      <c r="E1063" s="124" t="e">
        <v>#N/A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ht="15.75" customHeight="1">
      <c r="A1064" s="112" t="s">
        <v>2083</v>
      </c>
      <c r="B1064" s="113" t="s">
        <v>2084</v>
      </c>
      <c r="C1064" s="119">
        <v>130.0</v>
      </c>
      <c r="D1064" s="119">
        <v>130.0</v>
      </c>
      <c r="E1064" s="124" t="e">
        <v>#N/A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ht="15.75" customHeight="1">
      <c r="A1065" s="112" t="s">
        <v>2085</v>
      </c>
      <c r="B1065" s="113" t="s">
        <v>2086</v>
      </c>
      <c r="C1065" s="119">
        <v>170.0</v>
      </c>
      <c r="D1065" s="119">
        <v>170.0</v>
      </c>
      <c r="E1065" s="124" t="e">
        <v>#N/A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ht="15.75" customHeight="1">
      <c r="A1066" s="112" t="s">
        <v>2087</v>
      </c>
      <c r="B1066" s="113" t="s">
        <v>2088</v>
      </c>
      <c r="C1066" s="119">
        <v>260.0</v>
      </c>
      <c r="D1066" s="119">
        <v>260.0</v>
      </c>
      <c r="E1066" s="124" t="e">
        <v>#N/A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ht="15.75" customHeight="1">
      <c r="A1067" s="112" t="s">
        <v>2089</v>
      </c>
      <c r="B1067" s="113" t="s">
        <v>2090</v>
      </c>
      <c r="C1067" s="119">
        <v>147.0</v>
      </c>
      <c r="D1067" s="119">
        <v>147.0</v>
      </c>
      <c r="E1067" s="124" t="e">
        <v>#N/A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ht="15.75" customHeight="1">
      <c r="A1068" s="112" t="s">
        <v>2091</v>
      </c>
      <c r="B1068" s="113" t="s">
        <v>2092</v>
      </c>
      <c r="C1068" s="119">
        <v>255.0</v>
      </c>
      <c r="D1068" s="119">
        <v>255.0</v>
      </c>
      <c r="E1068" s="124" t="e">
        <v>#N/A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ht="15.75" customHeight="1">
      <c r="A1069" s="112" t="s">
        <v>2093</v>
      </c>
      <c r="B1069" s="113" t="s">
        <v>2094</v>
      </c>
      <c r="C1069" s="119">
        <v>780.0</v>
      </c>
      <c r="D1069" s="119">
        <v>780.0</v>
      </c>
      <c r="E1069" s="124" t="e">
        <v>#N/A</v>
      </c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ht="15.75" customHeight="1">
      <c r="A1070" s="112" t="s">
        <v>2095</v>
      </c>
      <c r="B1070" s="113" t="s">
        <v>2096</v>
      </c>
      <c r="C1070" s="119">
        <v>12.0</v>
      </c>
      <c r="D1070" s="119">
        <v>12.0</v>
      </c>
      <c r="E1070" s="124" t="e">
        <v>#N/A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ht="15.75" customHeight="1">
      <c r="A1071" s="112" t="s">
        <v>2097</v>
      </c>
      <c r="B1071" s="113" t="s">
        <v>2098</v>
      </c>
      <c r="C1071" s="119">
        <v>15.0</v>
      </c>
      <c r="D1071" s="119">
        <v>15.0</v>
      </c>
      <c r="E1071" s="124" t="e">
        <v>#N/A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ht="15.75" customHeight="1">
      <c r="A1072" s="112" t="s">
        <v>2099</v>
      </c>
      <c r="B1072" s="113" t="s">
        <v>2100</v>
      </c>
      <c r="C1072" s="119">
        <v>18.0</v>
      </c>
      <c r="D1072" s="119">
        <v>18.0</v>
      </c>
      <c r="E1072" s="124" t="e">
        <v>#N/A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ht="15.75" customHeight="1">
      <c r="A1073" s="112" t="s">
        <v>2101</v>
      </c>
      <c r="B1073" s="113" t="s">
        <v>2102</v>
      </c>
      <c r="C1073" s="119">
        <v>24.0</v>
      </c>
      <c r="D1073" s="119">
        <v>24.0</v>
      </c>
      <c r="E1073" s="124" t="e">
        <v>#N/A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ht="15.75" customHeight="1">
      <c r="A1074" s="112" t="s">
        <v>2103</v>
      </c>
      <c r="B1074" s="113" t="s">
        <v>2104</v>
      </c>
      <c r="C1074" s="119">
        <v>9.95</v>
      </c>
      <c r="D1074" s="119">
        <v>9.95</v>
      </c>
      <c r="E1074" s="124" t="e">
        <v>#N/A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ht="15.75" customHeight="1">
      <c r="A1075" s="112" t="s">
        <v>2105</v>
      </c>
      <c r="B1075" s="113" t="s">
        <v>2106</v>
      </c>
      <c r="C1075" s="119">
        <v>349.39</v>
      </c>
      <c r="D1075" s="119">
        <v>349.39</v>
      </c>
      <c r="E1075" s="124" t="e">
        <v>#N/A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ht="15.75" customHeight="1">
      <c r="A1076" s="112" t="s">
        <v>2107</v>
      </c>
      <c r="B1076" s="113" t="s">
        <v>2108</v>
      </c>
      <c r="C1076" s="119">
        <v>356.96</v>
      </c>
      <c r="D1076" s="119">
        <v>356.96</v>
      </c>
      <c r="E1076" s="124" t="e">
        <v>#N/A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ht="15.75" customHeight="1">
      <c r="A1077" s="112" t="s">
        <v>2109</v>
      </c>
      <c r="B1077" s="113" t="s">
        <v>2110</v>
      </c>
      <c r="C1077" s="119">
        <v>483.34</v>
      </c>
      <c r="D1077" s="119">
        <v>483.34</v>
      </c>
      <c r="E1077" s="124" t="e">
        <v>#N/A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ht="15.75" customHeight="1">
      <c r="A1078" s="112" t="s">
        <v>2111</v>
      </c>
      <c r="B1078" s="113" t="s">
        <v>2112</v>
      </c>
      <c r="C1078" s="119">
        <v>1028.97</v>
      </c>
      <c r="D1078" s="119">
        <v>1028.97</v>
      </c>
      <c r="E1078" s="124" t="e">
        <v>#N/A</v>
      </c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ht="15.75" customHeight="1">
      <c r="A1079" s="112" t="s">
        <v>2113</v>
      </c>
      <c r="B1079" s="113" t="s">
        <v>2110</v>
      </c>
      <c r="C1079" s="119">
        <v>904.99</v>
      </c>
      <c r="D1079" s="119">
        <v>904.99</v>
      </c>
      <c r="E1079" s="124" t="e">
        <v>#N/A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ht="15.75" customHeight="1">
      <c r="A1080" s="112" t="s">
        <v>2114</v>
      </c>
      <c r="B1080" s="113" t="s">
        <v>2115</v>
      </c>
      <c r="C1080" s="119">
        <v>1131.23</v>
      </c>
      <c r="D1080" s="119">
        <v>1131.23</v>
      </c>
      <c r="E1080" s="124" t="e">
        <v>#N/A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ht="15.75" customHeight="1">
      <c r="A1081" s="112" t="s">
        <v>2116</v>
      </c>
      <c r="B1081" s="113" t="s">
        <v>2117</v>
      </c>
      <c r="C1081" s="119">
        <v>195.0</v>
      </c>
      <c r="D1081" s="119">
        <v>136.5</v>
      </c>
      <c r="E1081" s="124" t="e">
        <v>#N/A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ht="15.75" customHeight="1">
      <c r="A1082" s="112" t="s">
        <v>2118</v>
      </c>
      <c r="B1082" s="113" t="s">
        <v>2119</v>
      </c>
      <c r="C1082" s="119">
        <v>189.37</v>
      </c>
      <c r="D1082" s="119">
        <v>132.56</v>
      </c>
      <c r="E1082" s="120">
        <v>11.5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ht="15.75" customHeight="1">
      <c r="A1083" s="112" t="s">
        <v>2120</v>
      </c>
      <c r="B1083" s="113" t="s">
        <v>2121</v>
      </c>
      <c r="C1083" s="119">
        <v>242.94</v>
      </c>
      <c r="D1083" s="119">
        <v>170.06</v>
      </c>
      <c r="E1083" s="120">
        <v>35.0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ht="15.75" customHeight="1">
      <c r="A1084" s="112" t="s">
        <v>2122</v>
      </c>
      <c r="B1084" s="113" t="s">
        <v>2123</v>
      </c>
      <c r="C1084" s="119">
        <v>259.95</v>
      </c>
      <c r="D1084" s="119">
        <v>181.96</v>
      </c>
      <c r="E1084" s="124" t="e">
        <v>#N/A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ht="15.75" customHeight="1">
      <c r="A1085" s="112" t="s">
        <v>2124</v>
      </c>
      <c r="B1085" s="113" t="s">
        <v>2125</v>
      </c>
      <c r="C1085" s="119">
        <v>329.95</v>
      </c>
      <c r="D1085" s="119">
        <v>230.96</v>
      </c>
      <c r="E1085" s="120">
        <v>55.0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ht="15.75" customHeight="1">
      <c r="A1086" s="112" t="s">
        <v>2126</v>
      </c>
      <c r="B1086" s="113" t="s">
        <v>2127</v>
      </c>
      <c r="C1086" s="119">
        <v>353.05</v>
      </c>
      <c r="D1086" s="119">
        <v>247.13</v>
      </c>
      <c r="E1086" s="124" t="e">
        <v>#N/A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ht="15.75" customHeight="1">
      <c r="A1087" s="112" t="s">
        <v>2128</v>
      </c>
      <c r="B1087" s="113" t="s">
        <v>2129</v>
      </c>
      <c r="C1087" s="119">
        <v>295.94</v>
      </c>
      <c r="D1087" s="119">
        <v>207.16</v>
      </c>
      <c r="E1087" s="120">
        <v>50.0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ht="15.75" customHeight="1">
      <c r="A1088" s="112" t="s">
        <v>2130</v>
      </c>
      <c r="B1088" s="113" t="s">
        <v>2129</v>
      </c>
      <c r="C1088" s="119">
        <v>316.66</v>
      </c>
      <c r="D1088" s="119">
        <v>221.66</v>
      </c>
      <c r="E1088" s="124" t="e">
        <v>#N/A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ht="15.75" customHeight="1">
      <c r="A1089" s="112" t="s">
        <v>2131</v>
      </c>
      <c r="B1089" s="113" t="s">
        <v>2132</v>
      </c>
      <c r="C1089" s="119">
        <v>687.94</v>
      </c>
      <c r="D1089" s="119">
        <v>481.56</v>
      </c>
      <c r="E1089" s="120">
        <v>75.0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ht="15.75" customHeight="1">
      <c r="A1090" s="112" t="s">
        <v>2133</v>
      </c>
      <c r="B1090" s="113" t="s">
        <v>2134</v>
      </c>
      <c r="C1090" s="125" t="e">
        <v>#N/A</v>
      </c>
      <c r="D1090" s="125" t="e">
        <v>#N/A</v>
      </c>
      <c r="E1090" s="124" t="e">
        <v>#N/A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ht="15.75" customHeight="1">
      <c r="A1091" s="112" t="s">
        <v>2135</v>
      </c>
      <c r="B1091" s="113" t="s">
        <v>2134</v>
      </c>
      <c r="C1091" s="125" t="e">
        <v>#N/A</v>
      </c>
      <c r="D1091" s="125" t="e">
        <v>#N/A</v>
      </c>
      <c r="E1091" s="124" t="e">
        <v>#N/A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ht="15.75" customHeight="1">
      <c r="A1092" s="112" t="s">
        <v>2136</v>
      </c>
      <c r="B1092" s="113" t="s">
        <v>2137</v>
      </c>
      <c r="C1092" s="119">
        <v>1595.0</v>
      </c>
      <c r="D1092" s="119">
        <v>1595.0</v>
      </c>
      <c r="E1092" s="124" t="e">
        <v>#N/A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ht="15.75" customHeight="1">
      <c r="A1093" s="112" t="s">
        <v>2138</v>
      </c>
      <c r="B1093" s="113" t="s">
        <v>2139</v>
      </c>
      <c r="C1093" s="119">
        <v>1795.0</v>
      </c>
      <c r="D1093" s="119">
        <v>1795.0</v>
      </c>
      <c r="E1093" s="124" t="e">
        <v>#N/A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ht="15.75" customHeight="1">
      <c r="A1094" s="112" t="s">
        <v>2140</v>
      </c>
      <c r="B1094" s="113" t="s">
        <v>2141</v>
      </c>
      <c r="C1094" s="119">
        <v>1995.0</v>
      </c>
      <c r="D1094" s="119">
        <v>1995.0</v>
      </c>
      <c r="E1094" s="124" t="e">
        <v>#N/A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ht="15.75" customHeight="1">
      <c r="A1095" s="112" t="s">
        <v>2142</v>
      </c>
      <c r="B1095" s="113" t="s">
        <v>2143</v>
      </c>
      <c r="C1095" s="119">
        <v>2445.0</v>
      </c>
      <c r="D1095" s="119">
        <v>2445.0</v>
      </c>
      <c r="E1095" s="124" t="e">
        <v>#N/A</v>
      </c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ht="15.75" customHeight="1">
      <c r="A1096" s="112" t="s">
        <v>2144</v>
      </c>
      <c r="B1096" s="113" t="s">
        <v>2145</v>
      </c>
      <c r="C1096" s="119">
        <v>2945.0</v>
      </c>
      <c r="D1096" s="119">
        <v>2945.0</v>
      </c>
      <c r="E1096" s="124" t="e">
        <v>#N/A</v>
      </c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ht="15.75" customHeight="1">
      <c r="A1097" s="112" t="s">
        <v>2146</v>
      </c>
      <c r="B1097" s="113" t="s">
        <v>2147</v>
      </c>
      <c r="C1097" s="119">
        <v>3445.0</v>
      </c>
      <c r="D1097" s="119">
        <v>3445.0</v>
      </c>
      <c r="E1097" s="124" t="e">
        <v>#N/A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ht="15.75" customHeight="1">
      <c r="A1098" s="112" t="s">
        <v>2148</v>
      </c>
      <c r="B1098" s="113" t="s">
        <v>2149</v>
      </c>
      <c r="C1098" s="119">
        <v>3945.0</v>
      </c>
      <c r="D1098" s="119">
        <v>3945.0</v>
      </c>
      <c r="E1098" s="124" t="e">
        <v>#N/A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ht="15.75" customHeight="1">
      <c r="A1099" s="112" t="s">
        <v>2150</v>
      </c>
      <c r="B1099" s="113" t="s">
        <v>2151</v>
      </c>
      <c r="C1099" s="119">
        <v>4445.0</v>
      </c>
      <c r="D1099" s="119">
        <v>4445.0</v>
      </c>
      <c r="E1099" s="124" t="e">
        <v>#N/A</v>
      </c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ht="15.75" customHeight="1">
      <c r="A1100" s="112" t="s">
        <v>2152</v>
      </c>
      <c r="B1100" s="113" t="s">
        <v>2153</v>
      </c>
      <c r="C1100" s="119">
        <v>4945.0</v>
      </c>
      <c r="D1100" s="119">
        <v>4945.0</v>
      </c>
      <c r="E1100" s="124" t="e">
        <v>#N/A</v>
      </c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ht="15.75" customHeight="1">
      <c r="A1101" s="112" t="s">
        <v>2154</v>
      </c>
      <c r="B1101" s="113" t="s">
        <v>2155</v>
      </c>
      <c r="C1101" s="119">
        <v>5995.0</v>
      </c>
      <c r="D1101" s="119">
        <v>5995.0</v>
      </c>
      <c r="E1101" s="124" t="e">
        <v>#N/A</v>
      </c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ht="15.75" customHeight="1">
      <c r="A1102" s="112" t="s">
        <v>2156</v>
      </c>
      <c r="B1102" s="113" t="s">
        <v>2157</v>
      </c>
      <c r="C1102" s="119">
        <v>12.38</v>
      </c>
      <c r="D1102" s="119">
        <v>8.67</v>
      </c>
      <c r="E1102" s="124" t="e">
        <v>#N/A</v>
      </c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ht="15.75" customHeight="1">
      <c r="A1103" s="112" t="s">
        <v>2158</v>
      </c>
      <c r="B1103" s="113" t="s">
        <v>2159</v>
      </c>
      <c r="C1103" s="119">
        <v>55.69</v>
      </c>
      <c r="D1103" s="119">
        <v>38.98</v>
      </c>
      <c r="E1103" s="124" t="e">
        <v>#N/A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ht="15.75" customHeight="1">
      <c r="A1104" s="112" t="s">
        <v>2160</v>
      </c>
      <c r="B1104" s="113" t="s">
        <v>2161</v>
      </c>
      <c r="C1104" s="119">
        <v>13.75</v>
      </c>
      <c r="D1104" s="119">
        <v>9.63</v>
      </c>
      <c r="E1104" s="124" t="e">
        <v>#N/A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ht="15.75" customHeight="1">
      <c r="A1105" s="112" t="s">
        <v>2162</v>
      </c>
      <c r="B1105" s="113" t="s">
        <v>2163</v>
      </c>
      <c r="C1105" s="119">
        <v>61.88</v>
      </c>
      <c r="D1105" s="119">
        <v>43.32</v>
      </c>
      <c r="E1105" s="124" t="e">
        <v>#N/A</v>
      </c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ht="15.75" customHeight="1">
      <c r="A1106" s="112" t="s">
        <v>2164</v>
      </c>
      <c r="B1106" s="113" t="s">
        <v>2165</v>
      </c>
      <c r="C1106" s="119">
        <v>16.96</v>
      </c>
      <c r="D1106" s="119">
        <v>11.87</v>
      </c>
      <c r="E1106" s="124" t="e">
        <v>#N/A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ht="15.75" customHeight="1">
      <c r="A1107" s="112" t="s">
        <v>2166</v>
      </c>
      <c r="B1107" s="113" t="s">
        <v>2167</v>
      </c>
      <c r="C1107" s="119">
        <v>76.31</v>
      </c>
      <c r="D1107" s="119">
        <v>53.42</v>
      </c>
      <c r="E1107" s="124" t="e">
        <v>#N/A</v>
      </c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ht="15.75" customHeight="1">
      <c r="A1108" s="112" t="s">
        <v>2168</v>
      </c>
      <c r="B1108" s="113" t="s">
        <v>2169</v>
      </c>
      <c r="C1108" s="119">
        <v>129.94</v>
      </c>
      <c r="D1108" s="119">
        <v>90.96</v>
      </c>
      <c r="E1108" s="124" t="e">
        <v>#N/A</v>
      </c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ht="15.75" customHeight="1">
      <c r="A1109" s="112" t="s">
        <v>2170</v>
      </c>
      <c r="B1109" s="113" t="s">
        <v>2171</v>
      </c>
      <c r="C1109" s="119">
        <v>199.92</v>
      </c>
      <c r="D1109" s="119">
        <v>139.94</v>
      </c>
      <c r="E1109" s="124" t="e">
        <v>#N/A</v>
      </c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ht="15.75" customHeight="1">
      <c r="A1110" s="112" t="s">
        <v>2172</v>
      </c>
      <c r="B1110" s="113" t="s">
        <v>2173</v>
      </c>
      <c r="C1110" s="119">
        <v>62.7</v>
      </c>
      <c r="D1110" s="119">
        <v>43.89</v>
      </c>
      <c r="E1110" s="124" t="e">
        <v>#N/A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ht="15.75" customHeight="1">
      <c r="A1111" s="112" t="s">
        <v>2174</v>
      </c>
      <c r="B1111" s="113" t="s">
        <v>2175</v>
      </c>
      <c r="C1111" s="119">
        <v>244.96</v>
      </c>
      <c r="D1111" s="119">
        <v>171.47</v>
      </c>
      <c r="E1111" s="124" t="e">
        <v>#N/A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ht="15.75" customHeight="1">
      <c r="A1112" s="112" t="s">
        <v>2176</v>
      </c>
      <c r="B1112" s="113" t="s">
        <v>2177</v>
      </c>
      <c r="C1112" s="119">
        <v>64.95</v>
      </c>
      <c r="D1112" s="119">
        <v>45.46</v>
      </c>
      <c r="E1112" s="120">
        <v>3.5</v>
      </c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ht="15.75" customHeight="1">
      <c r="A1113" s="112" t="s">
        <v>2178</v>
      </c>
      <c r="B1113" s="113" t="s">
        <v>2179</v>
      </c>
      <c r="C1113" s="119">
        <v>76.95</v>
      </c>
      <c r="D1113" s="119">
        <v>53.86</v>
      </c>
      <c r="E1113" s="124" t="e">
        <v>#N/A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ht="15.75" customHeight="1">
      <c r="A1114" s="112" t="s">
        <v>2180</v>
      </c>
      <c r="B1114" s="113" t="s">
        <v>2137</v>
      </c>
      <c r="C1114" s="119">
        <v>1095.0</v>
      </c>
      <c r="D1114" s="119">
        <v>1095.0</v>
      </c>
      <c r="E1114" s="124" t="e">
        <v>#N/A</v>
      </c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ht="15.75" customHeight="1">
      <c r="A1115" s="112" t="s">
        <v>2181</v>
      </c>
      <c r="B1115" s="113" t="s">
        <v>2139</v>
      </c>
      <c r="C1115" s="119">
        <v>1175.0</v>
      </c>
      <c r="D1115" s="119">
        <v>1175.0</v>
      </c>
      <c r="E1115" s="124" t="e">
        <v>#N/A</v>
      </c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ht="15.75" customHeight="1">
      <c r="A1116" s="112" t="s">
        <v>2182</v>
      </c>
      <c r="B1116" s="113" t="s">
        <v>2141</v>
      </c>
      <c r="C1116" s="119">
        <v>1295.0</v>
      </c>
      <c r="D1116" s="119">
        <v>1295.0</v>
      </c>
      <c r="E1116" s="124" t="e">
        <v>#N/A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ht="15.75" customHeight="1">
      <c r="A1117" s="112" t="s">
        <v>2183</v>
      </c>
      <c r="B1117" s="113" t="s">
        <v>2184</v>
      </c>
      <c r="C1117" s="119">
        <v>1595.0</v>
      </c>
      <c r="D1117" s="119">
        <v>1595.0</v>
      </c>
      <c r="E1117" s="124" t="e">
        <v>#N/A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ht="15.75" customHeight="1">
      <c r="A1118" s="112" t="s">
        <v>2185</v>
      </c>
      <c r="B1118" s="113" t="s">
        <v>2145</v>
      </c>
      <c r="C1118" s="119">
        <v>1795.0</v>
      </c>
      <c r="D1118" s="119">
        <v>1795.0</v>
      </c>
      <c r="E1118" s="124" t="e">
        <v>#N/A</v>
      </c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ht="15.75" customHeight="1">
      <c r="A1119" s="112" t="s">
        <v>2186</v>
      </c>
      <c r="B1119" s="113" t="s">
        <v>2147</v>
      </c>
      <c r="C1119" s="119">
        <v>1995.0</v>
      </c>
      <c r="D1119" s="119">
        <v>1995.0</v>
      </c>
      <c r="E1119" s="124" t="e">
        <v>#N/A</v>
      </c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5.75" customHeight="1">
      <c r="A1120" s="112" t="s">
        <v>2187</v>
      </c>
      <c r="B1120" s="113" t="s">
        <v>2188</v>
      </c>
      <c r="C1120" s="119">
        <v>154.44</v>
      </c>
      <c r="D1120" s="119">
        <v>154.44</v>
      </c>
      <c r="E1120" s="124" t="e">
        <v>#N/A</v>
      </c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5.75" customHeight="1">
      <c r="A1121" s="112" t="s">
        <v>2189</v>
      </c>
      <c r="B1121" s="113" t="s">
        <v>2190</v>
      </c>
      <c r="C1121" s="119">
        <v>15.83</v>
      </c>
      <c r="D1121" s="119">
        <v>11.08</v>
      </c>
      <c r="E1121" s="124" t="e">
        <v>#N/A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5.75" customHeight="1">
      <c r="A1122" s="112" t="s">
        <v>2191</v>
      </c>
      <c r="B1122" s="113" t="s">
        <v>2192</v>
      </c>
      <c r="C1122" s="119">
        <v>18.61</v>
      </c>
      <c r="D1122" s="119">
        <v>13.03</v>
      </c>
      <c r="E1122" s="124" t="e">
        <v>#N/A</v>
      </c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5.75" customHeight="1">
      <c r="A1123" s="112" t="s">
        <v>2193</v>
      </c>
      <c r="B1123" s="113" t="s">
        <v>2194</v>
      </c>
      <c r="C1123" s="119">
        <v>25.28</v>
      </c>
      <c r="D1123" s="119">
        <v>17.7</v>
      </c>
      <c r="E1123" s="124" t="e">
        <v>#N/A</v>
      </c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5.75" customHeight="1">
      <c r="A1124" s="112" t="s">
        <v>2195</v>
      </c>
      <c r="B1124" s="113" t="s">
        <v>2196</v>
      </c>
      <c r="C1124" s="119">
        <v>32.78</v>
      </c>
      <c r="D1124" s="119">
        <v>22.95</v>
      </c>
      <c r="E1124" s="124" t="e">
        <v>#N/A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5.75" customHeight="1">
      <c r="A1125" s="112" t="s">
        <v>2197</v>
      </c>
      <c r="B1125" s="113" t="s">
        <v>2198</v>
      </c>
      <c r="C1125" s="119">
        <v>26.11</v>
      </c>
      <c r="D1125" s="119">
        <v>18.28</v>
      </c>
      <c r="E1125" s="124" t="e">
        <v>#N/A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5.75" customHeight="1">
      <c r="A1126" s="112" t="s">
        <v>2199</v>
      </c>
      <c r="B1126" s="113" t="s">
        <v>2200</v>
      </c>
      <c r="C1126" s="119">
        <v>28.89</v>
      </c>
      <c r="D1126" s="119">
        <v>20.22</v>
      </c>
      <c r="E1126" s="124" t="e">
        <v>#N/A</v>
      </c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ht="15.75" customHeight="1">
      <c r="A1127" s="112" t="s">
        <v>2201</v>
      </c>
      <c r="B1127" s="113" t="s">
        <v>2202</v>
      </c>
      <c r="C1127" s="119">
        <v>40.0</v>
      </c>
      <c r="D1127" s="119">
        <v>28.0</v>
      </c>
      <c r="E1127" s="124" t="e">
        <v>#N/A</v>
      </c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ht="15.75" customHeight="1">
      <c r="A1128" s="112" t="s">
        <v>2203</v>
      </c>
      <c r="B1128" s="113" t="s">
        <v>2204</v>
      </c>
      <c r="C1128" s="119">
        <v>55.83</v>
      </c>
      <c r="D1128" s="119">
        <v>39.08</v>
      </c>
      <c r="E1128" s="124" t="e">
        <v>#N/A</v>
      </c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ht="15.75" customHeight="1">
      <c r="A1129" s="112" t="s">
        <v>2205</v>
      </c>
      <c r="B1129" s="113" t="s">
        <v>2206</v>
      </c>
      <c r="C1129" s="119">
        <v>46.03</v>
      </c>
      <c r="D1129" s="119">
        <v>32.22</v>
      </c>
      <c r="E1129" s="124" t="e">
        <v>#N/A</v>
      </c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ht="15.75" customHeight="1">
      <c r="A1130" s="112" t="s">
        <v>2207</v>
      </c>
      <c r="B1130" s="113" t="s">
        <v>2208</v>
      </c>
      <c r="C1130" s="119">
        <v>46.03</v>
      </c>
      <c r="D1130" s="119">
        <v>32.22</v>
      </c>
      <c r="E1130" s="124" t="e">
        <v>#N/A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5.75" customHeight="1">
      <c r="A1131" s="112" t="s">
        <v>2209</v>
      </c>
      <c r="B1131" s="113" t="s">
        <v>2210</v>
      </c>
      <c r="C1131" s="119">
        <v>69.41</v>
      </c>
      <c r="D1131" s="119">
        <v>48.59</v>
      </c>
      <c r="E1131" s="124" t="e">
        <v>#N/A</v>
      </c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ht="15.75" customHeight="1">
      <c r="A1132" s="112" t="s">
        <v>2211</v>
      </c>
      <c r="B1132" s="113" t="s">
        <v>2212</v>
      </c>
      <c r="C1132" s="119">
        <v>69.41</v>
      </c>
      <c r="D1132" s="119">
        <v>48.59</v>
      </c>
      <c r="E1132" s="124" t="e">
        <v>#N/A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ht="15.75" customHeight="1">
      <c r="A1133" s="112" t="s">
        <v>2213</v>
      </c>
      <c r="B1133" s="113" t="s">
        <v>2214</v>
      </c>
      <c r="C1133" s="119">
        <v>61.39</v>
      </c>
      <c r="D1133" s="119">
        <v>42.97</v>
      </c>
      <c r="E1133" s="124" t="e">
        <v>#N/A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ht="15.75" customHeight="1">
      <c r="A1134" s="112" t="s">
        <v>2215</v>
      </c>
      <c r="B1134" s="113" t="s">
        <v>2216</v>
      </c>
      <c r="C1134" s="119">
        <v>68.06</v>
      </c>
      <c r="D1134" s="119">
        <v>47.64</v>
      </c>
      <c r="E1134" s="124" t="e">
        <v>#N/A</v>
      </c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ht="15.75" customHeight="1">
      <c r="A1135" s="112" t="s">
        <v>2217</v>
      </c>
      <c r="B1135" s="113" t="s">
        <v>2218</v>
      </c>
      <c r="C1135" s="119">
        <v>87.22</v>
      </c>
      <c r="D1135" s="119">
        <v>61.05</v>
      </c>
      <c r="E1135" s="124" t="e">
        <v>#N/A</v>
      </c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ht="15.75" customHeight="1">
      <c r="A1136" s="112" t="s">
        <v>2219</v>
      </c>
      <c r="B1136" s="113" t="s">
        <v>2220</v>
      </c>
      <c r="C1136" s="119">
        <v>114.17</v>
      </c>
      <c r="D1136" s="119">
        <v>79.92</v>
      </c>
      <c r="E1136" s="124" t="e">
        <v>#N/A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ht="15.75" customHeight="1">
      <c r="A1137" s="112" t="s">
        <v>53</v>
      </c>
      <c r="B1137" s="113" t="s">
        <v>2221</v>
      </c>
      <c r="C1137" s="119">
        <v>3.24</v>
      </c>
      <c r="D1137" s="119">
        <v>2.27</v>
      </c>
      <c r="E1137" s="120">
        <v>0.125</v>
      </c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ht="15.75" customHeight="1">
      <c r="A1138" s="112" t="s">
        <v>56</v>
      </c>
      <c r="B1138" s="113" t="s">
        <v>2222</v>
      </c>
      <c r="C1138" s="119">
        <v>3.54</v>
      </c>
      <c r="D1138" s="119">
        <v>2.48</v>
      </c>
      <c r="E1138" s="120">
        <v>0.2125</v>
      </c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ht="15.75" customHeight="1">
      <c r="A1139" s="112" t="s">
        <v>57</v>
      </c>
      <c r="B1139" s="113" t="s">
        <v>2223</v>
      </c>
      <c r="C1139" s="119">
        <v>5.34</v>
      </c>
      <c r="D1139" s="119">
        <v>3.74</v>
      </c>
      <c r="E1139" s="120">
        <v>0.45</v>
      </c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ht="15.75" customHeight="1">
      <c r="A1140" s="112" t="s">
        <v>2224</v>
      </c>
      <c r="B1140" s="113" t="s">
        <v>2225</v>
      </c>
      <c r="C1140" s="119">
        <v>21.25</v>
      </c>
      <c r="D1140" s="119">
        <v>21.25</v>
      </c>
      <c r="E1140" s="120">
        <v>0.1</v>
      </c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ht="15.75" customHeight="1">
      <c r="A1141" s="112" t="s">
        <v>2226</v>
      </c>
      <c r="B1141" s="113" t="s">
        <v>2227</v>
      </c>
      <c r="C1141" s="119">
        <v>36.85</v>
      </c>
      <c r="D1141" s="119">
        <v>36.85</v>
      </c>
      <c r="E1141" s="120">
        <v>0.17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ht="15.75" customHeight="1">
      <c r="A1142" s="112" t="s">
        <v>2228</v>
      </c>
      <c r="B1142" s="113" t="s">
        <v>2229</v>
      </c>
      <c r="C1142" s="119">
        <v>226.96</v>
      </c>
      <c r="D1142" s="119">
        <v>226.96</v>
      </c>
      <c r="E1142" s="120">
        <v>1.52</v>
      </c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ht="15.75" customHeight="1">
      <c r="A1143" s="112" t="s">
        <v>2230</v>
      </c>
      <c r="B1143" s="113" t="s">
        <v>2231</v>
      </c>
      <c r="C1143" s="119">
        <v>361.3</v>
      </c>
      <c r="D1143" s="119">
        <v>361.3</v>
      </c>
      <c r="E1143" s="120">
        <v>4.0</v>
      </c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ht="15.75" customHeight="1">
      <c r="A1144" s="112" t="s">
        <v>2232</v>
      </c>
      <c r="B1144" s="113" t="s">
        <v>2233</v>
      </c>
      <c r="C1144" s="119">
        <v>430.21</v>
      </c>
      <c r="D1144" s="119">
        <v>430.21</v>
      </c>
      <c r="E1144" s="120">
        <v>10.0</v>
      </c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ht="15.75" customHeight="1">
      <c r="A1145" s="112" t="s">
        <v>2234</v>
      </c>
      <c r="B1145" s="113" t="s">
        <v>2235</v>
      </c>
      <c r="C1145" s="119">
        <v>439.57</v>
      </c>
      <c r="D1145" s="119">
        <v>439.57</v>
      </c>
      <c r="E1145" s="120">
        <v>5.6</v>
      </c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ht="15.75" customHeight="1">
      <c r="A1146" s="112" t="s">
        <v>2236</v>
      </c>
      <c r="B1146" s="113" t="s">
        <v>2237</v>
      </c>
      <c r="C1146" s="119">
        <v>70.21</v>
      </c>
      <c r="D1146" s="119">
        <v>70.21</v>
      </c>
      <c r="E1146" s="120">
        <v>0.33</v>
      </c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ht="15.75" customHeight="1">
      <c r="A1147" s="112" t="s">
        <v>2238</v>
      </c>
      <c r="B1147" s="113" t="s">
        <v>2239</v>
      </c>
      <c r="C1147" s="119">
        <v>87.03</v>
      </c>
      <c r="D1147" s="119">
        <v>87.03</v>
      </c>
      <c r="E1147" s="120">
        <v>0.65</v>
      </c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ht="15.75" customHeight="1">
      <c r="A1148" s="112" t="s">
        <v>2240</v>
      </c>
      <c r="B1148" s="113" t="s">
        <v>2241</v>
      </c>
      <c r="C1148" s="119">
        <v>122.83</v>
      </c>
      <c r="D1148" s="119">
        <v>122.83</v>
      </c>
      <c r="E1148" s="120">
        <v>0.96</v>
      </c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ht="15.75" customHeight="1">
      <c r="A1149" s="112" t="s">
        <v>2242</v>
      </c>
      <c r="B1149" s="113" t="s">
        <v>2243</v>
      </c>
      <c r="C1149" s="119">
        <v>220.0</v>
      </c>
      <c r="D1149" s="119">
        <v>220.0</v>
      </c>
      <c r="E1149" s="120">
        <v>1.47</v>
      </c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ht="15.75" customHeight="1">
      <c r="A1150" s="112" t="s">
        <v>2244</v>
      </c>
      <c r="B1150" s="113" t="s">
        <v>2245</v>
      </c>
      <c r="C1150" s="119">
        <v>364.44</v>
      </c>
      <c r="D1150" s="119">
        <v>364.44</v>
      </c>
      <c r="E1150" s="120">
        <v>3.5</v>
      </c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ht="15.75" customHeight="1">
      <c r="A1151" s="112" t="s">
        <v>2246</v>
      </c>
      <c r="B1151" s="113" t="s">
        <v>2247</v>
      </c>
      <c r="C1151" s="119">
        <v>437.87</v>
      </c>
      <c r="D1151" s="119">
        <v>437.87</v>
      </c>
      <c r="E1151" s="120">
        <v>4.9</v>
      </c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ht="15.75" customHeight="1">
      <c r="A1152" s="112" t="s">
        <v>2248</v>
      </c>
      <c r="B1152" s="113" t="s">
        <v>2249</v>
      </c>
      <c r="C1152" s="119">
        <v>32.03</v>
      </c>
      <c r="D1152" s="119">
        <v>32.03</v>
      </c>
      <c r="E1152" s="120">
        <v>0.05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ht="15.75" customHeight="1">
      <c r="A1153" s="112" t="s">
        <v>2250</v>
      </c>
      <c r="B1153" s="113" t="s">
        <v>2251</v>
      </c>
      <c r="C1153" s="119">
        <v>45.58</v>
      </c>
      <c r="D1153" s="119">
        <v>45.58</v>
      </c>
      <c r="E1153" s="120">
        <v>0.6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ht="15.75" customHeight="1">
      <c r="A1154" s="112" t="s">
        <v>2252</v>
      </c>
      <c r="B1154" s="113" t="s">
        <v>2253</v>
      </c>
      <c r="C1154" s="119">
        <v>185.14</v>
      </c>
      <c r="D1154" s="119">
        <v>185.14</v>
      </c>
      <c r="E1154" s="120">
        <v>1.4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ht="15.75" customHeight="1">
      <c r="A1155" s="112" t="s">
        <v>2254</v>
      </c>
      <c r="B1155" s="113" t="s">
        <v>2255</v>
      </c>
      <c r="C1155" s="119">
        <v>310.0</v>
      </c>
      <c r="D1155" s="119">
        <v>310.0</v>
      </c>
      <c r="E1155" s="120">
        <v>3.54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ht="15.75" customHeight="1">
      <c r="A1156" s="112" t="s">
        <v>2256</v>
      </c>
      <c r="B1156" s="113" t="s">
        <v>2257</v>
      </c>
      <c r="C1156" s="119">
        <v>49.27</v>
      </c>
      <c r="D1156" s="119">
        <v>49.27</v>
      </c>
      <c r="E1156" s="120">
        <v>0.05</v>
      </c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ht="15.75" customHeight="1">
      <c r="A1157" s="112" t="s">
        <v>2258</v>
      </c>
      <c r="B1157" s="113" t="s">
        <v>2259</v>
      </c>
      <c r="C1157" s="119">
        <v>94.85</v>
      </c>
      <c r="D1157" s="119">
        <v>94.85</v>
      </c>
      <c r="E1157" s="120">
        <v>0.14</v>
      </c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ht="15.75" customHeight="1">
      <c r="A1158" s="112" t="s">
        <v>2260</v>
      </c>
      <c r="B1158" s="113" t="s">
        <v>2261</v>
      </c>
      <c r="C1158" s="119">
        <v>700.85</v>
      </c>
      <c r="D1158" s="119">
        <v>700.85</v>
      </c>
      <c r="E1158" s="120">
        <v>4.54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ht="15.75" customHeight="1">
      <c r="A1159" s="112" t="s">
        <v>2262</v>
      </c>
      <c r="B1159" s="113" t="s">
        <v>2263</v>
      </c>
      <c r="C1159" s="119">
        <v>1109.36</v>
      </c>
      <c r="D1159" s="119">
        <v>1109.36</v>
      </c>
      <c r="E1159" s="120">
        <v>14.59</v>
      </c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ht="15.75" customHeight="1">
      <c r="A1160" s="112" t="s">
        <v>2264</v>
      </c>
      <c r="B1160" s="113" t="s">
        <v>2265</v>
      </c>
      <c r="C1160" s="119">
        <v>22.5</v>
      </c>
      <c r="D1160" s="119">
        <v>22.5</v>
      </c>
      <c r="E1160" s="124" t="e">
        <v>#N/A</v>
      </c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ht="15.75" customHeight="1">
      <c r="A1161" s="112" t="s">
        <v>2266</v>
      </c>
      <c r="B1161" s="113" t="s">
        <v>2267</v>
      </c>
      <c r="C1161" s="119">
        <v>40.17</v>
      </c>
      <c r="D1161" s="119">
        <v>40.17</v>
      </c>
      <c r="E1161" s="124" t="e">
        <v>#N/A</v>
      </c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ht="15.75" customHeight="1">
      <c r="A1162" s="112" t="s">
        <v>2268</v>
      </c>
      <c r="B1162" s="113" t="s">
        <v>2269</v>
      </c>
      <c r="C1162" s="119">
        <v>40.17</v>
      </c>
      <c r="D1162" s="119">
        <v>40.17</v>
      </c>
      <c r="E1162" s="124" t="e">
        <v>#N/A</v>
      </c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ht="15.75" customHeight="1">
      <c r="A1163" s="112" t="s">
        <v>2270</v>
      </c>
      <c r="B1163" s="113" t="s">
        <v>2271</v>
      </c>
      <c r="C1163" s="119">
        <v>40.17</v>
      </c>
      <c r="D1163" s="119">
        <v>40.17</v>
      </c>
      <c r="E1163" s="124" t="e">
        <v>#N/A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ht="15.75" customHeight="1">
      <c r="A1164" s="112" t="s">
        <v>2272</v>
      </c>
      <c r="B1164" s="113" t="s">
        <v>2267</v>
      </c>
      <c r="C1164" s="119">
        <v>40.17</v>
      </c>
      <c r="D1164" s="119">
        <v>40.17</v>
      </c>
      <c r="E1164" s="124" t="e">
        <v>#N/A</v>
      </c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ht="15.75" customHeight="1">
      <c r="A1165" s="112" t="s">
        <v>2273</v>
      </c>
      <c r="B1165" s="113" t="s">
        <v>2274</v>
      </c>
      <c r="C1165" s="119">
        <v>53.56</v>
      </c>
      <c r="D1165" s="119">
        <v>53.56</v>
      </c>
      <c r="E1165" s="124" t="e">
        <v>#N/A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ht="15.75" customHeight="1">
      <c r="A1166" s="112" t="s">
        <v>2275</v>
      </c>
      <c r="B1166" s="113" t="s">
        <v>480</v>
      </c>
      <c r="C1166" s="119">
        <v>4992.64</v>
      </c>
      <c r="D1166" s="119">
        <v>3744.48</v>
      </c>
      <c r="E1166" s="124" t="e">
        <v>#N/A</v>
      </c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ht="15.75" customHeight="1">
      <c r="A1167" s="112" t="s">
        <v>2276</v>
      </c>
      <c r="B1167" s="113" t="s">
        <v>2277</v>
      </c>
      <c r="C1167" s="119">
        <v>599.96</v>
      </c>
      <c r="D1167" s="119">
        <v>419.97</v>
      </c>
      <c r="E1167" s="124" t="e">
        <v>#N/A</v>
      </c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ht="15.75" customHeight="1">
      <c r="A1168" s="112" t="s">
        <v>2278</v>
      </c>
      <c r="B1168" s="113" t="s">
        <v>2279</v>
      </c>
      <c r="C1168" s="125" t="e">
        <v>#N/A</v>
      </c>
      <c r="D1168" s="125" t="e">
        <v>#N/A</v>
      </c>
      <c r="E1168" s="124" t="e">
        <v>#N/A</v>
      </c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ht="15.75" customHeight="1">
      <c r="A1169" s="112" t="s">
        <v>2280</v>
      </c>
      <c r="B1169" s="113" t="s">
        <v>2281</v>
      </c>
      <c r="C1169" s="125" t="e">
        <v>#N/A</v>
      </c>
      <c r="D1169" s="125" t="e">
        <v>#N/A</v>
      </c>
      <c r="E1169" s="124" t="e">
        <v>#N/A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5.75" customHeight="1">
      <c r="A1170" s="112" t="s">
        <v>2282</v>
      </c>
      <c r="B1170" s="113" t="s">
        <v>2283</v>
      </c>
      <c r="C1170" s="125" t="e">
        <v>#N/A</v>
      </c>
      <c r="D1170" s="125" t="e">
        <v>#N/A</v>
      </c>
      <c r="E1170" s="124" t="e">
        <v>#N/A</v>
      </c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5.75" customHeight="1">
      <c r="A1171" s="112" t="s">
        <v>2284</v>
      </c>
      <c r="B1171" s="113" t="s">
        <v>2285</v>
      </c>
      <c r="C1171" s="119">
        <v>79.2</v>
      </c>
      <c r="D1171" s="119">
        <v>79.2</v>
      </c>
      <c r="E1171" s="124" t="e">
        <v>#N/A</v>
      </c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5.75" customHeight="1">
      <c r="A1172" s="112" t="s">
        <v>2286</v>
      </c>
      <c r="B1172" s="113" t="s">
        <v>2287</v>
      </c>
      <c r="C1172" s="119">
        <v>104.52</v>
      </c>
      <c r="D1172" s="119">
        <v>104.52</v>
      </c>
      <c r="E1172" s="124" t="e">
        <v>#N/A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5.75" customHeight="1">
      <c r="A1173" s="112" t="s">
        <v>2288</v>
      </c>
      <c r="B1173" s="113" t="s">
        <v>2289</v>
      </c>
      <c r="C1173" s="119">
        <v>109.41</v>
      </c>
      <c r="D1173" s="119">
        <v>109.41</v>
      </c>
      <c r="E1173" s="124" t="e">
        <v>#N/A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5.75" customHeight="1">
      <c r="A1174" s="112" t="s">
        <v>2290</v>
      </c>
      <c r="B1174" s="113" t="s">
        <v>2291</v>
      </c>
      <c r="C1174" s="119">
        <v>126.42</v>
      </c>
      <c r="D1174" s="119">
        <v>126.42</v>
      </c>
      <c r="E1174" s="124" t="e">
        <v>#N/A</v>
      </c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5.75" customHeight="1">
      <c r="A1175" s="112" t="s">
        <v>2292</v>
      </c>
      <c r="B1175" s="113" t="s">
        <v>2293</v>
      </c>
      <c r="C1175" s="119">
        <v>150.06</v>
      </c>
      <c r="D1175" s="119">
        <v>150.06</v>
      </c>
      <c r="E1175" s="124" t="e">
        <v>#N/A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ht="15.75" customHeight="1">
      <c r="A1176" s="112" t="s">
        <v>2294</v>
      </c>
      <c r="B1176" s="113" t="s">
        <v>2295</v>
      </c>
      <c r="C1176" s="119">
        <v>87.45</v>
      </c>
      <c r="D1176" s="119">
        <v>87.45</v>
      </c>
      <c r="E1176" s="124" t="e">
        <v>#N/A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ht="15.75" customHeight="1">
      <c r="A1177" s="112" t="s">
        <v>2296</v>
      </c>
      <c r="B1177" s="113" t="s">
        <v>2297</v>
      </c>
      <c r="C1177" s="119">
        <v>98.95</v>
      </c>
      <c r="D1177" s="119">
        <v>98.95</v>
      </c>
      <c r="E1177" s="124" t="e">
        <v>#N/A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ht="15.75" customHeight="1">
      <c r="A1178" s="112" t="s">
        <v>2298</v>
      </c>
      <c r="B1178" s="113" t="s">
        <v>2299</v>
      </c>
      <c r="C1178" s="119">
        <v>89.95</v>
      </c>
      <c r="D1178" s="119">
        <v>89.95</v>
      </c>
      <c r="E1178" s="124" t="e">
        <v>#N/A</v>
      </c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ht="15.75" customHeight="1">
      <c r="A1179" s="112" t="s">
        <v>2300</v>
      </c>
      <c r="B1179" s="113" t="s">
        <v>2301</v>
      </c>
      <c r="C1179" s="119">
        <v>92.45</v>
      </c>
      <c r="D1179" s="119">
        <v>92.45</v>
      </c>
      <c r="E1179" s="124" t="e">
        <v>#N/A</v>
      </c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ht="15.75" customHeight="1">
      <c r="A1180" s="112" t="s">
        <v>2302</v>
      </c>
      <c r="B1180" s="113" t="s">
        <v>2303</v>
      </c>
      <c r="C1180" s="119">
        <v>38.18</v>
      </c>
      <c r="D1180" s="119">
        <v>38.18</v>
      </c>
      <c r="E1180" s="124" t="e">
        <v>#N/A</v>
      </c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2007-12-23T15:42:30Z</dcterms:created>
  <dc:creator>ANDY REMUS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