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gid System" sheetId="1" r:id="rId4"/>
    <sheet state="visible" name="1" sheetId="2" r:id="rId5"/>
  </sheets>
  <definedNames/>
  <calcPr/>
  <extLst>
    <ext uri="GoogleSheetsCustomDataVersion2">
      <go:sheetsCustomData xmlns:go="http://customooxmlschemas.google.com/" r:id="rId6" roundtripDataChecksum="Gy3F1apDUfSzAfPvCI5Pe9xHQSEO7lIWtrzBicDykNY="/>
    </ext>
  </extLst>
</workbook>
</file>

<file path=xl/sharedStrings.xml><?xml version="1.0" encoding="utf-8"?>
<sst xmlns="http://schemas.openxmlformats.org/spreadsheetml/2006/main" count="2711" uniqueCount="2323">
  <si>
    <t>NAME</t>
  </si>
  <si>
    <t>Tier 1</t>
  </si>
  <si>
    <t>DATE</t>
  </si>
  <si>
    <t>QUOTE FILE NAME</t>
  </si>
  <si>
    <t>Price list 1-2024</t>
  </si>
  <si>
    <t>ENTER</t>
  </si>
  <si>
    <t>info@rapidairproducts.com</t>
  </si>
  <si>
    <t>LIST</t>
  </si>
  <si>
    <t>DIST</t>
  </si>
  <si>
    <t>QTY</t>
  </si>
  <si>
    <t>PIPE</t>
  </si>
  <si>
    <t xml:space="preserve">lbs </t>
  </si>
  <si>
    <t>list</t>
  </si>
  <si>
    <t>PH 800-954-3310</t>
  </si>
  <si>
    <t>PART #</t>
  </si>
  <si>
    <t>PRICE</t>
  </si>
  <si>
    <t>COST</t>
  </si>
  <si>
    <t>HERE</t>
  </si>
  <si>
    <t>TOTAL</t>
  </si>
  <si>
    <t>SIZE</t>
  </si>
  <si>
    <t>DESCRIPTION</t>
  </si>
  <si>
    <t>LBS</t>
  </si>
  <si>
    <t>total</t>
  </si>
  <si>
    <t>PIPE BLUE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</si>
  <si>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</si>
  <si>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</si>
  <si>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</si>
  <si>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</si>
  <si>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</si>
  <si>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</si>
  <si>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</si>
  <si>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</si>
  <si>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</si>
  <si>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</si>
  <si>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FI8000</t>
  </si>
  <si>
    <t>4"</t>
  </si>
  <si>
    <t>F1863</t>
  </si>
  <si>
    <t>F2863</t>
  </si>
  <si>
    <t>F4863</t>
  </si>
  <si>
    <t>F5863</t>
  </si>
  <si>
    <t>FI7863</t>
  </si>
  <si>
    <t>PIPE GREEN</t>
  </si>
  <si>
    <t>F1000GREEN</t>
  </si>
  <si>
    <t>F2000GREEN</t>
  </si>
  <si>
    <t>F4000GREEN</t>
  </si>
  <si>
    <t>F5000GREEN</t>
  </si>
  <si>
    <t>PIPE STAINLESS STEEL 304 GRADE</t>
  </si>
  <si>
    <t>F1000SS</t>
  </si>
  <si>
    <t>F2000SS</t>
  </si>
  <si>
    <t>F4000SS</t>
  </si>
  <si>
    <t>F5000SS</t>
  </si>
  <si>
    <t>MOUNTING -SUPPORT PIPE EVERY 10FT AND ONE SIDE OF FITTING</t>
  </si>
  <si>
    <t>PIPE CLIP</t>
  </si>
  <si>
    <t>F1022-10</t>
  </si>
  <si>
    <t>F2022-10</t>
  </si>
  <si>
    <t>F4022-10</t>
  </si>
  <si>
    <t>1-1/2"</t>
  </si>
  <si>
    <t>F5022-10</t>
  </si>
  <si>
    <t>FI7022</t>
  </si>
  <si>
    <t>THREADED ROD</t>
  </si>
  <si>
    <t>F0028</t>
  </si>
  <si>
    <t>F0029</t>
  </si>
  <si>
    <t>BEAM CLAMP</t>
  </si>
  <si>
    <t>F0018</t>
  </si>
  <si>
    <t>F0019</t>
  </si>
  <si>
    <t>3/4-1"</t>
  </si>
  <si>
    <t>F0020</t>
  </si>
  <si>
    <t>F0024</t>
  </si>
  <si>
    <t>LOOP HANGER</t>
  </si>
  <si>
    <t>FI0030</t>
  </si>
  <si>
    <t>FI0031</t>
  </si>
  <si>
    <t>F0017</t>
  </si>
  <si>
    <t>F0022</t>
  </si>
  <si>
    <t>STRUT CLAMP</t>
  </si>
  <si>
    <t>F0023</t>
  </si>
  <si>
    <t>F0025</t>
  </si>
  <si>
    <t>FI0028</t>
  </si>
  <si>
    <t>FI0035</t>
  </si>
  <si>
    <t>C-LEVER ARM</t>
  </si>
  <si>
    <t>F0021</t>
  </si>
  <si>
    <t>UNION</t>
  </si>
  <si>
    <t>FC1002</t>
  </si>
  <si>
    <t>FC2002</t>
  </si>
  <si>
    <t>FC4002</t>
  </si>
  <si>
    <t>FC5002</t>
  </si>
  <si>
    <t>FC7002</t>
  </si>
  <si>
    <t>FC8002</t>
  </si>
  <si>
    <t>SLIDE UNION</t>
  </si>
  <si>
    <t>FC1023</t>
  </si>
  <si>
    <t>FC2023</t>
  </si>
  <si>
    <t>FC4023</t>
  </si>
  <si>
    <t>FC5023</t>
  </si>
  <si>
    <t>FC7023</t>
  </si>
  <si>
    <t>FC8023</t>
  </si>
  <si>
    <t>REDUCING UNION</t>
  </si>
  <si>
    <t>FC2121</t>
  </si>
  <si>
    <t>FC4223</t>
  </si>
  <si>
    <t>FC4221</t>
  </si>
  <si>
    <t>FC5223</t>
  </si>
  <si>
    <t>FC5221</t>
  </si>
  <si>
    <t>FC5421</t>
  </si>
  <si>
    <t>FC7421</t>
  </si>
  <si>
    <t>FC8221</t>
  </si>
  <si>
    <t>FC8321</t>
  </si>
  <si>
    <t>90 DEG ELBOW</t>
  </si>
  <si>
    <t>FC1003</t>
  </si>
  <si>
    <t>FC2003</t>
  </si>
  <si>
    <t>FC4003</t>
  </si>
  <si>
    <t>FC5003</t>
  </si>
  <si>
    <t>FC7003</t>
  </si>
  <si>
    <t>FC8003</t>
  </si>
  <si>
    <t>45 DEG ELBOW</t>
  </si>
  <si>
    <t>FC1004</t>
  </si>
  <si>
    <t>FC2004</t>
  </si>
  <si>
    <t>FC4004</t>
  </si>
  <si>
    <t>FC5004</t>
  </si>
  <si>
    <t>FC7004</t>
  </si>
  <si>
    <t>FC8004</t>
  </si>
  <si>
    <t>REDUCING ELBOW</t>
  </si>
  <si>
    <t>FC1093</t>
  </si>
  <si>
    <t>FC2093</t>
  </si>
  <si>
    <t>EQUAL TEE</t>
  </si>
  <si>
    <t>FC1005</t>
  </si>
  <si>
    <t>FC2005</t>
  </si>
  <si>
    <t>FC4005</t>
  </si>
  <si>
    <t>FC5005</t>
  </si>
  <si>
    <t>FC7005</t>
  </si>
  <si>
    <t>FC8005</t>
  </si>
  <si>
    <t>EQUAL CROSS</t>
  </si>
  <si>
    <t>FC1051</t>
  </si>
  <si>
    <t>FC2051</t>
  </si>
  <si>
    <t>FC4051</t>
  </si>
  <si>
    <t>FC5051</t>
  </si>
  <si>
    <t>FC7051</t>
  </si>
  <si>
    <t>FC8051</t>
  </si>
  <si>
    <t>REDUCING TEE                                                                                                MAIN PIPE      DROP PIPE</t>
  </si>
  <si>
    <t>FC2107</t>
  </si>
  <si>
    <t>FC4206</t>
  </si>
  <si>
    <t>FC4207</t>
  </si>
  <si>
    <t>FC5206</t>
  </si>
  <si>
    <t>FC5207</t>
  </si>
  <si>
    <t>FC7207</t>
  </si>
  <si>
    <t>FC8207</t>
  </si>
  <si>
    <t>REDUCING TEE  NPT                                                                                        MAIN PIPE      DROP FEMALE NPT</t>
  </si>
  <si>
    <t>FC1009</t>
  </si>
  <si>
    <t>FC2009</t>
  </si>
  <si>
    <t>FC4009</t>
  </si>
  <si>
    <t>FC5009</t>
  </si>
  <si>
    <t>INLINE VALVE</t>
  </si>
  <si>
    <t>FC1111</t>
  </si>
  <si>
    <t>FC2222</t>
  </si>
  <si>
    <t>FC4444</t>
  </si>
  <si>
    <t>FC5555</t>
  </si>
  <si>
    <t>FC7777</t>
  </si>
  <si>
    <t>FC8888</t>
  </si>
  <si>
    <t>SADDLE DROP                                                                                                      MAIN PIPE                 DROP PIPE</t>
  </si>
  <si>
    <t>FC2110</t>
  </si>
  <si>
    <t>FC4110</t>
  </si>
  <si>
    <t>FC4210</t>
  </si>
  <si>
    <t>FC5110</t>
  </si>
  <si>
    <t>FC5210</t>
  </si>
  <si>
    <t>FC7110</t>
  </si>
  <si>
    <t>FC7210</t>
  </si>
  <si>
    <t>FI8312</t>
  </si>
  <si>
    <t>SADDLE DROP NPT                                                                                            MAIN PIPE      DROP FEMALE NPT</t>
  </si>
  <si>
    <t>FC2012</t>
  </si>
  <si>
    <t>FC4012</t>
  </si>
  <si>
    <t>FC5012</t>
  </si>
  <si>
    <t>FI7012</t>
  </si>
  <si>
    <t>MALE THREADED ADAPTER NPT</t>
  </si>
  <si>
    <t>FC1018</t>
  </si>
  <si>
    <t>FC1118</t>
  </si>
  <si>
    <t>FC2018</t>
  </si>
  <si>
    <t>FC2118</t>
  </si>
  <si>
    <t>FC2218</t>
  </si>
  <si>
    <t>FC4218</t>
  </si>
  <si>
    <t>FC4418</t>
  </si>
  <si>
    <t>FC5418</t>
  </si>
  <si>
    <t>FC5518</t>
  </si>
  <si>
    <t>FC7618</t>
  </si>
  <si>
    <t>FC7718</t>
  </si>
  <si>
    <t>FC8818</t>
  </si>
  <si>
    <t>FEMALE THREADED ADAPTER NPT</t>
  </si>
  <si>
    <t>FC1120</t>
  </si>
  <si>
    <t>FC2220</t>
  </si>
  <si>
    <t>FC4420</t>
  </si>
  <si>
    <t>REMOVABLE UNION NPT</t>
  </si>
  <si>
    <t>FC1033</t>
  </si>
  <si>
    <t>FC2033</t>
  </si>
  <si>
    <t>FC4033</t>
  </si>
  <si>
    <t>FC5033</t>
  </si>
  <si>
    <t>END CAP</t>
  </si>
  <si>
    <t>FC1006</t>
  </si>
  <si>
    <t>FC2006</t>
  </si>
  <si>
    <t>FC4006</t>
  </si>
  <si>
    <t>FC5006</t>
  </si>
  <si>
    <t>FC7006</t>
  </si>
  <si>
    <t>FC8006</t>
  </si>
  <si>
    <t>TRANSITION FITTING                                                                                                               RIGID    X     ROLLED TUBING</t>
  </si>
  <si>
    <t>FC1050</t>
  </si>
  <si>
    <t>FC1075</t>
  </si>
  <si>
    <t>FC1100</t>
  </si>
  <si>
    <t>FC2050</t>
  </si>
  <si>
    <t>FC2075</t>
  </si>
  <si>
    <t>FC2100</t>
  </si>
  <si>
    <t>WALL OUTLET (ON WALL)</t>
  </si>
  <si>
    <t>FC1024</t>
  </si>
  <si>
    <t>FC2024</t>
  </si>
  <si>
    <t>FC1024V</t>
  </si>
  <si>
    <t>FC2024V</t>
  </si>
  <si>
    <t>FC1014</t>
  </si>
  <si>
    <t>FC2014</t>
  </si>
  <si>
    <t>THRU WALL OUTLET</t>
  </si>
  <si>
    <t>FC1024W</t>
  </si>
  <si>
    <t>FC2024W</t>
  </si>
  <si>
    <t>EXPANSION JOINTS</t>
  </si>
  <si>
    <t>F0615</t>
  </si>
  <si>
    <t>F0616</t>
  </si>
  <si>
    <t>F0617</t>
  </si>
  <si>
    <t>F0619</t>
  </si>
  <si>
    <t>F0621</t>
  </si>
  <si>
    <t>FLANGE CONNECTIONS</t>
  </si>
  <si>
    <t>FC7900</t>
  </si>
  <si>
    <t>FC8900</t>
  </si>
  <si>
    <t>FI7905</t>
  </si>
  <si>
    <t>FI8905</t>
  </si>
  <si>
    <t>SPARE PARTS</t>
  </si>
  <si>
    <t>FC1076-10</t>
  </si>
  <si>
    <t>FC2076-10</t>
  </si>
  <si>
    <t>FC4076-10</t>
  </si>
  <si>
    <t>FC5076-10</t>
  </si>
  <si>
    <t>FC7076-10</t>
  </si>
  <si>
    <t>FC8076-10</t>
  </si>
  <si>
    <t>FC2210C</t>
  </si>
  <si>
    <t>FC4210C</t>
  </si>
  <si>
    <t>FC5210C</t>
  </si>
  <si>
    <t>FC7210C</t>
  </si>
  <si>
    <t>FI8210C</t>
  </si>
  <si>
    <t>INSTALLATION TOOLS</t>
  </si>
  <si>
    <t>F0142</t>
  </si>
  <si>
    <t>F0141</t>
  </si>
  <si>
    <t>F0140</t>
  </si>
  <si>
    <t>FI0148</t>
  </si>
  <si>
    <t>FI0149</t>
  </si>
  <si>
    <t>FC0162</t>
  </si>
  <si>
    <t>FC0165</t>
  </si>
  <si>
    <t>FC0166</t>
  </si>
  <si>
    <t>FC0167</t>
  </si>
  <si>
    <t>FC0168</t>
  </si>
  <si>
    <t>FC0169</t>
  </si>
  <si>
    <t>FC0170</t>
  </si>
  <si>
    <t>FI9020</t>
  </si>
  <si>
    <t>FI9050</t>
  </si>
  <si>
    <t>FI0154</t>
  </si>
  <si>
    <t>FI0155</t>
  </si>
  <si>
    <t>FC0190</t>
  </si>
  <si>
    <t>F0043</t>
  </si>
  <si>
    <t>F0044</t>
  </si>
  <si>
    <t>ADDITIONAL PARTS</t>
  </si>
  <si>
    <t>fc7421</t>
  </si>
  <si>
    <t>LIST TOTAL</t>
  </si>
  <si>
    <t>DIST TOTAL</t>
  </si>
  <si>
    <t>ADDITIONAL DISCOUNT 5% if applicable.</t>
  </si>
  <si>
    <t>SHIPPING</t>
  </si>
  <si>
    <t>Ship rate based on fully commercial delivery/semi access    no added services-rates subject to change</t>
  </si>
  <si>
    <t>GRAND TOTAL</t>
  </si>
  <si>
    <t>Purchases made for these goods subject to Terms &amp; Conditions of Sale/Limited Warranty found @ rapidairproducts.com    Applicable sales tax added at time of purchase. QUOTE GOOD FOR 30 DAYS</t>
  </si>
  <si>
    <t>WEIGHTS LBS</t>
  </si>
  <si>
    <t xml:space="preserve">PIPE(7') </t>
  </si>
  <si>
    <t>PIPE(19')</t>
  </si>
  <si>
    <t>FITTINGS</t>
  </si>
  <si>
    <t>Quoted Carrier</t>
  </si>
  <si>
    <t>No.</t>
  </si>
  <si>
    <t>Description</t>
  </si>
  <si>
    <t xml:space="preserve">List </t>
  </si>
  <si>
    <t>Weight</t>
  </si>
  <si>
    <t>OUTLET STAND KIT</t>
  </si>
  <si>
    <t>RAPIDAIR TUBING, 1/2" NYLON, 100 FT ROLL</t>
  </si>
  <si>
    <t>RAPIDAIR TUBING CLAMP, 12 PCS PER PACK</t>
  </si>
  <si>
    <t>3/8" NPT STRAIGHT FITTING RAPIDAIR</t>
  </si>
  <si>
    <t>1/2" TUBING X 1/2 MALE NPT STRAIGHT FITTING RAPIDAIR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</si>
  <si>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</si>
  <si>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</si>
  <si>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</si>
  <si>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</si>
  <si>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</si>
  <si>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</si>
  <si>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</si>
  <si>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</si>
  <si>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</si>
  <si>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</si>
  <si>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</si>
  <si>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</si>
  <si>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TEE FITTING 1/2" RAPIDAIR</t>
  </si>
  <si>
    <t>ELBOW FITTING 1/2" RAPIDAIR</t>
  </si>
  <si>
    <t>3/8" NPT ELBOW FITTING 1/2" RAPIDAIR</t>
  </si>
  <si>
    <t>UNION FITTING 1/2" RAPIDAIR</t>
  </si>
  <si>
    <t>3/8" FEM NPT  X 3/8"  FEM NPT BRASS  ELBOW (28003)</t>
  </si>
  <si>
    <t>1/2" FEM NPT  X 3/4"  FEM NPT BRASS REDUCING ELBOW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</si>
  <si>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</si>
  <si>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</si>
  <si>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</si>
  <si>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</si>
  <si>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</si>
  <si>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</si>
  <si>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</si>
  <si>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</si>
  <si>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</si>
  <si>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 xml:space="preserve">1/2" NPT Hex Nipple </t>
  </si>
  <si>
    <t xml:space="preserve">3/4" NPT Hex Nipple 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</si>
  <si>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</si>
  <si>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</si>
  <si>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</si>
  <si>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</si>
  <si>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</si>
  <si>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(1) Bottle Pipe Sealant, (1) roll of Teflon Tape</t>
  </si>
  <si>
    <t>HARVEY SEAL 4 OZ, 025020</t>
  </si>
  <si>
    <t>SEALANT  TAPE - 1/2" WIDE X 520 INCHES</t>
  </si>
  <si>
    <t xml:space="preserve">REDUCING BUSHING 2" MALE X 1-1/2" FEM NPT GALV </t>
  </si>
  <si>
    <t xml:space="preserve">REDUCING BUSHING 2" MALE X 1" FEM NPT BRONZE </t>
  </si>
  <si>
    <t xml:space="preserve">REDUCING BUSHING 2" MALE X 3/4" FEM NPT BRONZE </t>
  </si>
  <si>
    <t xml:space="preserve">REDUCING BUSHING 1-1/2" MALE X 1" FEM NPT BRONZE </t>
  </si>
  <si>
    <t xml:space="preserve">REDUCING BUSHING 1-1/2" MALE X 3/4" FEM NPT BRONZE 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</si>
  <si>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</si>
  <si>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</si>
  <si>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</si>
  <si>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</si>
  <si>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</si>
  <si>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</si>
  <si>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1/2" MNPT X 3/8" FNPT (28-107L)</t>
  </si>
  <si>
    <t>REDUCING BUSHING 1/2" MALE X 1/4" FEMALE NPT</t>
  </si>
  <si>
    <t xml:space="preserve">REDUCING BUSHING 3/8" MNPT x 1/4" FNPT </t>
  </si>
  <si>
    <t>MEGABUBBLE LEAK DETECTOR 8 OZ</t>
  </si>
  <si>
    <t>1/4" MNPT X 3/8" FNPT BUSHING (28-193L)</t>
  </si>
  <si>
    <t xml:space="preserve">1/4" MNPT X 1/2" FNPT BUSHING </t>
  </si>
  <si>
    <t>3/8" MNPT X 1/2" FNPT BUSHING (28-195)</t>
  </si>
  <si>
    <t>1/2" MNPT X 3/4" FNPT BUSHING (28-208)</t>
  </si>
  <si>
    <t xml:space="preserve">1/4" NPT FEM X FEM COUPLING BRASS 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</si>
  <si>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</si>
  <si>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</si>
  <si>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</si>
  <si>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</si>
  <si>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1/8" MALE NPT</t>
  </si>
  <si>
    <t>3/8" NPT X 10" SS NIPPLE</t>
  </si>
  <si>
    <t>1/2" NPT X 4" SS NIPPLE</t>
  </si>
  <si>
    <t xml:space="preserve">1" MNPT 90° STAINLESS STEEL PIPE ELBOW </t>
  </si>
  <si>
    <t>1" MNPT STAINLESS STEEL PIPE TEE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</si>
  <si>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</si>
  <si>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</si>
  <si>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</si>
  <si>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</si>
  <si>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1/2" MNPT X 12" STAINELESS STEEL PIPE NIPPLE</t>
  </si>
  <si>
    <t>3/8-16 X 8"  HEX CAP BOLT GRADE 5 FULLY THREADED ZINC</t>
  </si>
  <si>
    <t xml:space="preserve">FLAT WASHER, 3/8" X 1.000" OD LOW CARBON ZINC 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</si>
  <si>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</si>
  <si>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</si>
  <si>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</si>
  <si>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</si>
  <si>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</si>
  <si>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</si>
  <si>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</si>
  <si>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</si>
  <si>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</si>
  <si>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</si>
  <si>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</si>
  <si>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1 1/2" MNPT X 3" SS PIPE NIPPLE</t>
  </si>
  <si>
    <t>1 1/2" MNPT X 4" SS PIPE NIPPLE</t>
  </si>
  <si>
    <t xml:space="preserve">REDUCING BUSHING 304 SS  1-1/2 MALE NPT x ½ FEMALE NPT </t>
  </si>
  <si>
    <t xml:space="preserve">1-1/2" MNPT STAINLESS STEEL PIPE TEE </t>
  </si>
  <si>
    <t xml:space="preserve">1 1/2" MNPT 90° STAINLESS STEEL PIPE ELBOW </t>
  </si>
  <si>
    <t xml:space="preserve"> STEEL RIVET NUT, OPEN END, 10-24 INTERIOR (BOX OF 25)</t>
  </si>
  <si>
    <t>3/8"-16 FLANGE NUT, GRADE 5 (100/PACK)</t>
  </si>
  <si>
    <t>10-24 SOCKET HEAD X 3/4", STAINLESS STEEL, (PACK OF 50)</t>
  </si>
  <si>
    <t xml:space="preserve">1/4" STAINLESS STEEL WASHER (PACK OF 100) </t>
  </si>
  <si>
    <t>COMPRESSED AIR OUTLET KIT RAPIDAIR</t>
  </si>
  <si>
    <t>COMPRESSED AIR OUTLET BLOCK ONLY RAPIDAIR</t>
  </si>
  <si>
    <t>COMPRESSOR MANIFOLD KIT RAPIDAIR</t>
  </si>
  <si>
    <t>COMPRESSOR MANIFOLD BLOCK ONLY RAPIDAIR</t>
  </si>
  <si>
    <t>RAPIDAIR MASTER KIT ( 1 MANIFOLD, 2 OUTLETS, 100 FT TUBING)</t>
  </si>
  <si>
    <t>AA-025MY</t>
  </si>
  <si>
    <t xml:space="preserve">1/4" NPT 15 CFM FILTER ASSEMBLY MOISTURE SEPARATOR-OIL COALESCING </t>
  </si>
  <si>
    <t>AA-025MYA</t>
  </si>
  <si>
    <t>1/4" NPT 15 CFM FILTER ASSEMBLY MOISTURE SEPARATOR-OIL COALESCING-CARBON</t>
  </si>
  <si>
    <t>AA-025MYAR</t>
  </si>
  <si>
    <t>1/4" NPT 15 CFM FILTER ASSEMBLY MOISTURE SEPARATOR-OIL COALESCING-CARBON-REGULATOR</t>
  </si>
  <si>
    <t>AA-025MYR</t>
  </si>
  <si>
    <t>1/4" NPT 15 CFM FILTER ASSEMBLY MOISTURE SEPARATOR-OIL COALESCING-REGULATOR</t>
  </si>
  <si>
    <t>AA-050MY</t>
  </si>
  <si>
    <t xml:space="preserve">1/2" NPT 60 CFM FILTER ASSEMBLY MOISTURE SEPARATOR-OIL COALESCING </t>
  </si>
  <si>
    <t>AA-050MYA</t>
  </si>
  <si>
    <t>1/2" NPT 60 CFM FILTER ASSEMBLY MOISTURE SEPARATOR-OIL COALESCING-CARBON</t>
  </si>
  <si>
    <t>AA-050MYAR</t>
  </si>
  <si>
    <t>1/2" NPT 60 CFM FILTER ASSEMBLY MOISTURE SEPARATOR-OIL COALESCING-CARBON-REGULATOR</t>
  </si>
  <si>
    <t>AA-050MYR</t>
  </si>
  <si>
    <t>1/2" NPT 60 CFM FILTER ASSEMBLY MOISTURE SEPARATOR-OIL COALESCING-REGULATOR</t>
  </si>
  <si>
    <t>AA-075MY</t>
  </si>
  <si>
    <t xml:space="preserve">3/4" NPT 90 CFM FILTER ASSEMBLY MOISTURE SEPARATOR-OIL COALESCING </t>
  </si>
  <si>
    <t>AA-075MYA</t>
  </si>
  <si>
    <t>3/4" NPT 90 CFM FILTER ASSEMBLY MOISTURE SEPARATOR-OIL COALESCING-CARBON</t>
  </si>
  <si>
    <t>AA-075MYAR</t>
  </si>
  <si>
    <t>3/4" NPT 90 CFM FILTER ASSEMBLY MOISTURE SEPARATOR-OIL COALESCING-CARBON-REGULATOR</t>
  </si>
  <si>
    <t>AA-075MYR</t>
  </si>
  <si>
    <t>3/4" NPT 90 CFM FILTER ASSEMBLY MOISTURE SEPARATOR-OIL COALESCING-REGULATOR</t>
  </si>
  <si>
    <t>AA-100MY</t>
  </si>
  <si>
    <t xml:space="preserve">1" NPT 150 CFM FILTER ASSEMBLY MOISTURE SEPARATOR-OIL COALESCING </t>
  </si>
  <si>
    <t>AA-100MYA</t>
  </si>
  <si>
    <t>1" NPT 150 CFM FILTER ASSEMBLY MOISTURE SEPARATOR-OIL COALESCING-CARBON</t>
  </si>
  <si>
    <t>AA-100MYAR</t>
  </si>
  <si>
    <t>1" NPT 150CFM FILTER ASSEMBLY MOISTURE SEPARATOR-OIL COALESCING-CARBON-REGULATOR</t>
  </si>
  <si>
    <t>AA-100MYR</t>
  </si>
  <si>
    <t>1" NPT 150CFM FILTER ASSEMBLY MOISTURE SEPARATOR-OIL COALESCING-REGULATOR</t>
  </si>
  <si>
    <t>AA-18-0025</t>
  </si>
  <si>
    <t>1/8 ACTIVE ALUMINA, 25 LB BOX, 4X8, 3.2MM</t>
  </si>
  <si>
    <t>AA-18-0050</t>
  </si>
  <si>
    <t>1/8 ACTIVE ALUMINA, 50 LB BOX, 4X8, 3.2MM</t>
  </si>
  <si>
    <t>AA-18-0100</t>
  </si>
  <si>
    <t>1/8 ACTIVE ALUMINA, 100 LB BOX, 4X8, 3.2MM</t>
  </si>
  <si>
    <t>AA-18-0350</t>
  </si>
  <si>
    <t>1/8 ACTIVE ALUMINA, 350 LB, 4X8, 3.2MM</t>
  </si>
  <si>
    <t>AA-18-1764</t>
  </si>
  <si>
    <t>1/8 ACTIVE ALUMINA, 1764 LB, 4X8, 3.2MM</t>
  </si>
  <si>
    <t>AA-316-0025</t>
  </si>
  <si>
    <t>3/16 ACTIVE ALUMINA, 25 LB BOX, 3X6, 4.8MM</t>
  </si>
  <si>
    <t>AA-316-0050</t>
  </si>
  <si>
    <t>3/16 ACTIVE ALUMINA, 50 LB BAG, 3X6, 4.8MM</t>
  </si>
  <si>
    <t>AA-316-0100</t>
  </si>
  <si>
    <t>3/16 ACTIVE ALUMINA, 100 LB BAG, 3X6, 4.8MM</t>
  </si>
  <si>
    <t>AA-316-0350</t>
  </si>
  <si>
    <t>3/16 ACTIVE ALUMINA, 350 LB, 3X6, 4.8MM</t>
  </si>
  <si>
    <t>AA-316-1764</t>
  </si>
  <si>
    <t>3/16 ACTIVE ALUMINA, 1764 LB, 3X6, 4.8MM</t>
  </si>
  <si>
    <t>AE-025A</t>
  </si>
  <si>
    <t>15 CFM, 0.01 MICRON, ACTIVATED CARBON</t>
  </si>
  <si>
    <t>AE-025P</t>
  </si>
  <si>
    <t>15 CFM, 5 MICRON, PRE-FILTER</t>
  </si>
  <si>
    <t>AE-025X</t>
  </si>
  <si>
    <t>15 CFM, 1 MICRON, GENERAL PURPOSE</t>
  </si>
  <si>
    <t>AE-025Y</t>
  </si>
  <si>
    <t>15 CFM, 0.01 MICRON, OIL REMOVAL, COALESCING</t>
  </si>
  <si>
    <t>AE-050A</t>
  </si>
  <si>
    <t>61 CFM, 0.01 MICRON, ACTIVATED CARBON</t>
  </si>
  <si>
    <t>AE-050P</t>
  </si>
  <si>
    <t>61 CFM, 5 MICRON, PRE-FILTER</t>
  </si>
  <si>
    <t>AE-050X</t>
  </si>
  <si>
    <t>61 CFM, 1 MICRON, GENERAL PURPOSE</t>
  </si>
  <si>
    <t>AE-050Y</t>
  </si>
  <si>
    <t>61 CFM, 0.01 MICRON, OIL REMOVAL, COALESCING</t>
  </si>
  <si>
    <t>AE-075A</t>
  </si>
  <si>
    <t>92 CFM, 0.01 MICRON, ACTIVATED CARBON</t>
  </si>
  <si>
    <t>AE-075P</t>
  </si>
  <si>
    <t>92 CFM, 5 MICRON, PRE-FILTER</t>
  </si>
  <si>
    <t>AE-075X</t>
  </si>
  <si>
    <t>92 CFM, 1 MICRON, GENERAL PURPOSE</t>
  </si>
  <si>
    <t>AE-075Y</t>
  </si>
  <si>
    <t>92 CFM, 0.01 MICRON, OIL REMOVAL, COALESCING</t>
  </si>
  <si>
    <t>AE-100A</t>
  </si>
  <si>
    <t>154 CFM, 0.01 MICRON, ACTIVATED CARBON</t>
  </si>
  <si>
    <t>AE-100P</t>
  </si>
  <si>
    <t>154 CFM, 5 MICRON, PRE-FILTER</t>
  </si>
  <si>
    <t>AE-100X</t>
  </si>
  <si>
    <t>154 CFM, 1 MICRON, GENERAL PURPOSE</t>
  </si>
  <si>
    <t>AE-100Y</t>
  </si>
  <si>
    <t>154 CFM, 0.01 MICRON, OIL REMOVAL, COALESCING</t>
  </si>
  <si>
    <t>AE-150A</t>
  </si>
  <si>
    <t>370 CFM, 0.01 MICRON, ACTIVATED CARBON</t>
  </si>
  <si>
    <t>AE-150P</t>
  </si>
  <si>
    <t>370 CFM, 5 MICRON, PRE-FILTER</t>
  </si>
  <si>
    <t>AE-150X</t>
  </si>
  <si>
    <t>370 CFM, 1 MICRON, GENERAL PURPOSE</t>
  </si>
  <si>
    <t>AE-150Y</t>
  </si>
  <si>
    <t>370 CFM, 0.01 MICRON, OIL REMOVAL, COALESCING</t>
  </si>
  <si>
    <t>AE-200A</t>
  </si>
  <si>
    <t>526 CFM, 0.01 MICRON, ACTIVATED CARBON</t>
  </si>
  <si>
    <t>AE-200P</t>
  </si>
  <si>
    <t>526 CFM, 5 MICRON, PRE-FILTER</t>
  </si>
  <si>
    <t>AE-200X</t>
  </si>
  <si>
    <t>526 CFM, 1 MICRON, GENERAL PURPOSE</t>
  </si>
  <si>
    <t>AE-200Y</t>
  </si>
  <si>
    <t>526 CFM, 0.01 MICRON, OIL REMOVAL, COALESCING</t>
  </si>
  <si>
    <t>AE-300A</t>
  </si>
  <si>
    <t>1124 CFM, 0.01 MICRON, ACTIVATED CARBON</t>
  </si>
  <si>
    <t>AE-300P</t>
  </si>
  <si>
    <t>1124 CFM, 5 MICRON, PRE-FILTER</t>
  </si>
  <si>
    <t>AE-300X</t>
  </si>
  <si>
    <t>1124 CFM, 1 MICRON, GENERAL PURPOSE</t>
  </si>
  <si>
    <t>AE-300Y</t>
  </si>
  <si>
    <t>1124 CFM, 0.01 MICRON, OIL REMOVAL, COALESCING</t>
  </si>
  <si>
    <t>AF-025A</t>
  </si>
  <si>
    <t>GX, 15 CFM, 1/4", CARBON</t>
  </si>
  <si>
    <t>AF-025P</t>
  </si>
  <si>
    <t>GX, 15 CFM, 1/4", PRE-FILTER</t>
  </si>
  <si>
    <t>AF-025X</t>
  </si>
  <si>
    <t>GX, 15 CFM, 1/4", GENERAL PURPOSE</t>
  </si>
  <si>
    <t>AF-025Y</t>
  </si>
  <si>
    <t>GX, 15 CFM, 1/4", OIL REMOVAL</t>
  </si>
  <si>
    <t>AF-050A</t>
  </si>
  <si>
    <t>GX, 61 CFM, 1/2", CARBON</t>
  </si>
  <si>
    <t>AF-050P</t>
  </si>
  <si>
    <t>GX, 61 CFM, 1/2", PRE-FILTER</t>
  </si>
  <si>
    <t>AF-050X</t>
  </si>
  <si>
    <t>GX, 61 CFM, 1/2", GENERAL PURPOSE</t>
  </si>
  <si>
    <t>AF-050Y</t>
  </si>
  <si>
    <t>GX, 61 CFM, 1/2", OIL REMOVAL</t>
  </si>
  <si>
    <t>AF-075A</t>
  </si>
  <si>
    <t>GX, 92 CFM, 3/4", CARBON</t>
  </si>
  <si>
    <t>AF-075P</t>
  </si>
  <si>
    <t>GX, 92 CFM, 3/4", PRE-FILTER</t>
  </si>
  <si>
    <t>AF-075X</t>
  </si>
  <si>
    <t>GX, 92 CFM, 3/4", GENERAL PURPOSE</t>
  </si>
  <si>
    <t>AF-075Y</t>
  </si>
  <si>
    <t>GX, 92 CFM, 3/4", OIL REMOVAL</t>
  </si>
  <si>
    <t>AF-100A</t>
  </si>
  <si>
    <t>GX, 154 CFM, 1", CARBON</t>
  </si>
  <si>
    <t>AF-100P</t>
  </si>
  <si>
    <t>GX, 154 CFM, 1", PRE-FILTER</t>
  </si>
  <si>
    <t>AF-100X</t>
  </si>
  <si>
    <t>GX, 154 CFM, 1", GENERAL PURPOSE</t>
  </si>
  <si>
    <t>AF-100Y</t>
  </si>
  <si>
    <t>GX, 154 CFM, 1", OIL REMOVAL</t>
  </si>
  <si>
    <t>AF-150A</t>
  </si>
  <si>
    <t>GX, 370 CFM, 1-1/2", CARBON</t>
  </si>
  <si>
    <t>AF-150P</t>
  </si>
  <si>
    <t>GX, 370 CFM, 1-1/2", PRE-FILTER</t>
  </si>
  <si>
    <t>AF-150X</t>
  </si>
  <si>
    <t>GX, 370 CFM, 1-1/2", GENERAL PURPOSE</t>
  </si>
  <si>
    <t>AF-150Y</t>
  </si>
  <si>
    <t>GX, 370 CFM, 1-1/2", OIL REMOVAL</t>
  </si>
  <si>
    <t>AF-200A</t>
  </si>
  <si>
    <t>GX, 526 CFM, 2", CARBON</t>
  </si>
  <si>
    <t>AF-200P</t>
  </si>
  <si>
    <t>GX, 526 CFM, 2", PRE-FILTER</t>
  </si>
  <si>
    <t>AF-200X</t>
  </si>
  <si>
    <t>GX, 526 CFM, 2", GENERAL PURPOSE</t>
  </si>
  <si>
    <t>AF-200Y</t>
  </si>
  <si>
    <t>GX, 526 CFM, 2", OIL REMOVAL</t>
  </si>
  <si>
    <t>AF-300A</t>
  </si>
  <si>
    <t>GX, 1124 CFM, 3", CARBON</t>
  </si>
  <si>
    <t>AF-300P</t>
  </si>
  <si>
    <t>GX, 1124 CFM, 3", PRE-FILTER</t>
  </si>
  <si>
    <t>AF-300X</t>
  </si>
  <si>
    <t>GX, 1124 CFM, 3", GENERAL PURPOSE</t>
  </si>
  <si>
    <t>AF-300Y</t>
  </si>
  <si>
    <t>GX, 1124 CFM, 3", OIL REMOVAL</t>
  </si>
  <si>
    <t>AM-025</t>
  </si>
  <si>
    <t>MOISTURE SEPARATOR, 15 CFM, 1/4", WITH DRAIN, GREY</t>
  </si>
  <si>
    <t>AM-050</t>
  </si>
  <si>
    <t>MOISTURE SEPARATOR, 60 CFM, 1/2", WITH DRAIN, GREY</t>
  </si>
  <si>
    <t>AM-075</t>
  </si>
  <si>
    <t>MOISTURE SEPARATOR, 120 CFM, 3/4", WITH DRAIN, GREY</t>
  </si>
  <si>
    <t>AM-100</t>
  </si>
  <si>
    <t>MOISTURE SEPARATOR, 175 CFM, 1", WITH DRAIN, GREY</t>
  </si>
  <si>
    <t>AM-150</t>
  </si>
  <si>
    <t>MOISTURE SEPARATOR, 350 CFM, 1-1/2", WITH DRAIN, GREY</t>
  </si>
  <si>
    <t>AM-200</t>
  </si>
  <si>
    <t>MOISTURE SEPARATOR, 700 CFM, 2", WITH DRAIN, GREY</t>
  </si>
  <si>
    <t>AM-300</t>
  </si>
  <si>
    <t>MOISTURE SEPARATOR, 1300 CFM, 3", WITH DRAIN, GREY</t>
  </si>
  <si>
    <t>BG2025</t>
  </si>
  <si>
    <t>BLOW GUN WITH AL BODY 1/4" IND. W SAFETY NOZZLE</t>
  </si>
  <si>
    <t>BG2225</t>
  </si>
  <si>
    <t xml:space="preserve">BLOW GUN WITH AL BODY 1/4" IND. W NOZZLE SET </t>
  </si>
  <si>
    <t>CBV-5038-115V</t>
  </si>
  <si>
    <t>1/2", COMBI TIMER CONTROLLED DRAIN 115V 1/2 IN X 3/8 OUT</t>
  </si>
  <si>
    <t>CDD-005</t>
  </si>
  <si>
    <t xml:space="preserve">DRYER, DESICCANT, COMPACT, 5 CFM, 1/2", </t>
  </si>
  <si>
    <t>CDD-005-DES</t>
  </si>
  <si>
    <t>REPLACE DESICCANT, CDD-005, 1.05KG/2.31LB</t>
  </si>
  <si>
    <t>CDD-010</t>
  </si>
  <si>
    <t xml:space="preserve">DRYER, DESICCANT, COMPACT, 10 CFM, 1/2", </t>
  </si>
  <si>
    <t>CDD-010-DES</t>
  </si>
  <si>
    <t>REPLACE DESSICANT CDD-010 1.51KG/3.33LBS</t>
  </si>
  <si>
    <t>CDD-025</t>
  </si>
  <si>
    <t xml:space="preserve">DRYER, DESICCANT, COMPACT, 25 CFM, 1/2" </t>
  </si>
  <si>
    <t>CDD-025-DES</t>
  </si>
  <si>
    <t>REPLACE DESICCANT CDD-025 2.43kg/5.36lbs</t>
  </si>
  <si>
    <t>CDD-030</t>
  </si>
  <si>
    <t>DRYER, DESICCANT, COMPACT, 30, 1/2"</t>
  </si>
  <si>
    <t>CDD-030-DES</t>
  </si>
  <si>
    <t>REPLACE DESICCANT CDD-030 2.89kg/6.37LB</t>
  </si>
  <si>
    <t>CDD-RNG-K</t>
  </si>
  <si>
    <t>CDD HEAD O-RING</t>
  </si>
  <si>
    <t>CH3825-20</t>
  </si>
  <si>
    <t>COIL HOSE 3/8 X 20 FT, 1/4 MALE NPT SWIVEL ENDS</t>
  </si>
  <si>
    <t>CH3825-6</t>
  </si>
  <si>
    <t>COIL HOSE 3/8 X 6 FT, 1/4 MALE NPT SWIVEL ENDS</t>
  </si>
  <si>
    <t>COM-1000K</t>
  </si>
  <si>
    <t>CARBON MONOXIDE MONITOR FILTRATION KIT 1", 150 CFM</t>
  </si>
  <si>
    <t>COM-1050</t>
  </si>
  <si>
    <t>RAM 744 W/POWER SUPPLY</t>
  </si>
  <si>
    <t>COM-1060</t>
  </si>
  <si>
    <t>MOISTURE SEPARATOR, 1" NPT, 150 CFM</t>
  </si>
  <si>
    <t>COM-1061</t>
  </si>
  <si>
    <t>OIL REMOVAL FILTER, 1" NPT, 150 CFM</t>
  </si>
  <si>
    <t>COM-1062</t>
  </si>
  <si>
    <t xml:space="preserve">CARBON FILTER, 1" NPT, 150 CFM </t>
  </si>
  <si>
    <t>COM-1065</t>
  </si>
  <si>
    <t xml:space="preserve">FILTER MOUNT BRACKET </t>
  </si>
  <si>
    <t>COM-1066</t>
  </si>
  <si>
    <t>1" MNPT X 2-1/2" STAINLESS STEEL PIPE NIPPLE</t>
  </si>
  <si>
    <t>COM-1067</t>
  </si>
  <si>
    <t>1" MNPT X 4" SS PIPE NIPPLE</t>
  </si>
  <si>
    <t>COM-1067-1</t>
  </si>
  <si>
    <t xml:space="preserve">1" MNPT X 4" SS PIPE NIPPLE WITH ONE 1/8" NPT PORT </t>
  </si>
  <si>
    <t>COM-1067-2</t>
  </si>
  <si>
    <t xml:space="preserve">1" MNPT X 4" SS PIPE NIPPLE WITH TWO 1/8" NPT PORTS </t>
  </si>
  <si>
    <t>COM-1069</t>
  </si>
  <si>
    <t>PRESSURE DIFFERENTIAL GAUGE 10 PSI</t>
  </si>
  <si>
    <t>COM-1070</t>
  </si>
  <si>
    <t>STRAP WRENCH, 1-1/2 to 5-Inch, 6-Inch L</t>
  </si>
  <si>
    <t>COM-1071</t>
  </si>
  <si>
    <t>744 MOUNT BRACKET</t>
  </si>
  <si>
    <t>COM-1072</t>
  </si>
  <si>
    <t>1/4 TUBE X 1/8 NPT ELBOW PTC FITTING</t>
  </si>
  <si>
    <t>COM-1073</t>
  </si>
  <si>
    <t>1/4 TUBE X 1/2 NPT ELBOW PTC FITTING</t>
  </si>
  <si>
    <t>COM-1074</t>
  </si>
  <si>
    <t>1/4 TUBE X 1/4 NPT STRAIGHT PTC FITTING</t>
  </si>
  <si>
    <t>COM-1075</t>
  </si>
  <si>
    <t>1/4 TUBE X 1/4 NPT ELBOW PTC FITTING</t>
  </si>
  <si>
    <t>COM-1076</t>
  </si>
  <si>
    <t>#2-56 FLAT HEAD CS X 3/8 LONG</t>
  </si>
  <si>
    <t>COM-1077</t>
  </si>
  <si>
    <t xml:space="preserve">#10-32 SOCKET HEAD CS X 7/16 LONG </t>
  </si>
  <si>
    <t>COM-1078</t>
  </si>
  <si>
    <t xml:space="preserve">#10 Stainless Steel Washer </t>
  </si>
  <si>
    <t>COM-1079</t>
  </si>
  <si>
    <t>1/4 TUBE X 1/8 NPT STRAIGHT PTC FITTING</t>
  </si>
  <si>
    <t>COM-1082</t>
  </si>
  <si>
    <t>1/4" SOCKET HEAD CS x 5/8 LONG</t>
  </si>
  <si>
    <t>COM-1083</t>
  </si>
  <si>
    <t>1/4" HEX NUT</t>
  </si>
  <si>
    <t>COM-1084</t>
  </si>
  <si>
    <t>MOUNT PLATE 20X20 STEEL WHITE</t>
  </si>
  <si>
    <t>COM-1085</t>
  </si>
  <si>
    <t>1/4" OD NYLON, BLACK, TUBING</t>
  </si>
  <si>
    <t>COM-1086</t>
  </si>
  <si>
    <t>DO NOT ORDER BLUE MONSTER THREAD TAPE  1429X1/2""</t>
  </si>
  <si>
    <t>COM-1104</t>
  </si>
  <si>
    <t xml:space="preserve">TOOL BOX </t>
  </si>
  <si>
    <t>COM-1105</t>
  </si>
  <si>
    <t>OIL REMOVAL ELEMENT AP 150 CFM</t>
  </si>
  <si>
    <t>COM-1106</t>
  </si>
  <si>
    <t>CARBON ELEMENT AP 150 CFM</t>
  </si>
  <si>
    <t>COM-1107</t>
  </si>
  <si>
    <t>MOISTURE SEPARATOR ELEMENT 150 CFM</t>
  </si>
  <si>
    <t>CORD-115V</t>
  </si>
  <si>
    <t>PART, CORD DRAIN VALVES 115V (6 FT)</t>
  </si>
  <si>
    <t>CORD-230V</t>
  </si>
  <si>
    <t>PART, CORD DRAIN VALVES 230V (6 FT)</t>
  </si>
  <si>
    <t>CP-0100</t>
  </si>
  <si>
    <t>COMPRESSED AIR LABEL,  BLUE,</t>
  </si>
  <si>
    <t>CP-0101</t>
  </si>
  <si>
    <t>NITROGEN LABEL, GREEN</t>
  </si>
  <si>
    <t>CP-0102</t>
  </si>
  <si>
    <t>INERT GAS PIPE LABEL, GREEN</t>
  </si>
  <si>
    <t>CP-0103</t>
  </si>
  <si>
    <t>ARGON PIPE LABEL, GREEN</t>
  </si>
  <si>
    <t>CP-0104</t>
  </si>
  <si>
    <t>CARBON DIOXIDE LABEL,GREEN</t>
  </si>
  <si>
    <t>CP-0190</t>
  </si>
  <si>
    <t>COMPRESSOR SHUT OFF VALVE, 110 VOLT, 3/4" FEMALE NPT</t>
  </si>
  <si>
    <t>CP-441-4X</t>
  </si>
  <si>
    <t>VIBRATION PAD RUBBER/CORK..  SET OF 4,        4 X 4 X 1</t>
  </si>
  <si>
    <t>CP-4525-L</t>
  </si>
  <si>
    <t>PRESSURE GAUGE, BOTTOM MOUNT, 4-1/2" FACE</t>
  </si>
  <si>
    <t>CP-4525-R</t>
  </si>
  <si>
    <t>PRESSURE GAUGE, REAR MOUNT, 4-1/2" DIAMETER FACE</t>
  </si>
  <si>
    <t>DX70</t>
  </si>
  <si>
    <t xml:space="preserve">DRYWALL BRACKET FOR R-03050 HOSE REEL </t>
  </si>
  <si>
    <t>DX77</t>
  </si>
  <si>
    <t>METAL OUTLET STAND</t>
  </si>
  <si>
    <t>DXHR2</t>
  </si>
  <si>
    <t xml:space="preserve">DOUBLE HOSE REEL STAND, 9FT, STEEL, PAINTED BLACK </t>
  </si>
  <si>
    <t xml:space="preserve">3/4" FASTPIPE, 20MM TUBING, STRUT CUSHION CLAMP 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</si>
  <si>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</si>
  <si>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</si>
  <si>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</si>
  <si>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</si>
  <si>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</t>
  </si>
  <si>
    <t>1- 1/2" FASTPIPE, 40MM -1-5/8" TUBING, STRUT CLAMP</t>
  </si>
  <si>
    <t>2"  LOOP HANGER - FOR 3/8-16 THREADED ROD</t>
  </si>
  <si>
    <t>2" FASTPIPE, 2" TUBING, STRUT CUSHION CLAMP 2.00 O.D.</t>
  </si>
  <si>
    <t>F0026</t>
  </si>
  <si>
    <t xml:space="preserve">1-1/2" SAMMYS FOR STEEL 3/8" ROD 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</si>
  <si>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</si>
  <si>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</si>
  <si>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</si>
  <si>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</t>
  </si>
  <si>
    <t>F0045</t>
  </si>
  <si>
    <t>4"  AND 6" SADDLE DROP DRILL BIT (15/16) FASTPIPE</t>
  </si>
  <si>
    <t>F0136</t>
  </si>
  <si>
    <t xml:space="preserve">3/4" TOOL KIT FASTPIPE </t>
  </si>
  <si>
    <t>F0137</t>
  </si>
  <si>
    <t xml:space="preserve">1" TOOL KIT FASTPIPE  </t>
  </si>
  <si>
    <t>F0138</t>
  </si>
  <si>
    <t>1-1/2" TOOL KIT FASTPIPE</t>
  </si>
  <si>
    <t>F0139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</si>
  <si>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</si>
  <si>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</si>
  <si>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</si>
  <si>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</si>
  <si>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F0143</t>
  </si>
  <si>
    <t>Pipe cutter replacement wheels  for F0140,   2 pack</t>
  </si>
  <si>
    <t>F0145</t>
  </si>
  <si>
    <t>2" TOOL KIT FASTPIPE</t>
  </si>
  <si>
    <t>F0152</t>
  </si>
  <si>
    <t xml:space="preserve">CHANGEABLE-BLADE DEBURRING SCRAPER </t>
  </si>
  <si>
    <t>F0153</t>
  </si>
  <si>
    <t>DEBUR TOOL 3"</t>
  </si>
  <si>
    <t>F0154</t>
  </si>
  <si>
    <t>DEBUR TOOL 4"</t>
  </si>
  <si>
    <t>F0155</t>
  </si>
  <si>
    <t>DEBUR TOOL 6"</t>
  </si>
  <si>
    <t>F0212</t>
  </si>
  <si>
    <t>1/2" NPT MALE X FEM X 2FT JUMPER HOSE</t>
  </si>
  <si>
    <t>F0213</t>
  </si>
  <si>
    <t>1/2" NPT MALE X FEM X 3FT JUMPER HOSE</t>
  </si>
  <si>
    <t>F0214</t>
  </si>
  <si>
    <t>3/4" NPT MALE X FEM X 2 FT JUMPER HOSE</t>
  </si>
  <si>
    <t>F0215</t>
  </si>
  <si>
    <t>3/4" NPT MALE X FEM X 3 FT JUMPER HOSE</t>
  </si>
  <si>
    <t>F0216</t>
  </si>
  <si>
    <t>1" NPT MALE X FEM X 2 FT JUMPER HOSE</t>
  </si>
  <si>
    <t>F0217</t>
  </si>
  <si>
    <t>1" NPT MALE X FEM X 3 FT JUMPER HOSE</t>
  </si>
  <si>
    <t>F0221</t>
  </si>
  <si>
    <t>3/4" NPT MALE X FEM X 5 FT JUMPER HOSE</t>
  </si>
  <si>
    <t>F0225</t>
  </si>
  <si>
    <t>1-1/2" NPT MALE X FEM X 18"" JUMPER HOSE</t>
  </si>
  <si>
    <t>F0226</t>
  </si>
  <si>
    <t>1-1/2" NPT MALE X FEM X 3 FT JUMPER HOSE</t>
  </si>
  <si>
    <t>F0227</t>
  </si>
  <si>
    <t>2" NPT MALE X FEM X 3 FT JUMPER HOSE</t>
  </si>
  <si>
    <t>F0228</t>
  </si>
  <si>
    <t>3" NPT MALE X FEM X 3 FT JUMPER HOSE</t>
  </si>
  <si>
    <t>F0234</t>
  </si>
  <si>
    <t>JUMPER HOSE BRAIDED SS   4" FLANGE. ANSI 150#,  X 36</t>
  </si>
  <si>
    <t>F0236</t>
  </si>
  <si>
    <t>JUMPER HOSE BRAIDED SS  6" FLANGE, ANSI 150#  X 36</t>
  </si>
  <si>
    <t>F0238</t>
  </si>
  <si>
    <t>3/8" PUSH ON HOSE 164 FT ROLL</t>
  </si>
  <si>
    <t>F0238-FT</t>
  </si>
  <si>
    <t>3/8" PUSH ON HOSE</t>
  </si>
  <si>
    <t>F0239</t>
  </si>
  <si>
    <t xml:space="preserve">3/8 HOSE STRAIN RELIEF, FOR HOSE DIAM .50 - .70  </t>
  </si>
  <si>
    <t>F0240</t>
  </si>
  <si>
    <t>3/8 PUSH ON HOSE FITTING X 1/4 MALE NPT</t>
  </si>
  <si>
    <t>F0241</t>
  </si>
  <si>
    <t>3/8 PUSH ON HOSE FITTING X 3/8 MALE NPT</t>
  </si>
  <si>
    <t>F0242</t>
  </si>
  <si>
    <t>3/8 PUSH ON HOSE FITTING X 1/2 MALE NPT</t>
  </si>
  <si>
    <t>F0243</t>
  </si>
  <si>
    <t>3/8 PUSH ON HOSE FITTING X 1/4 FEMALE SWIVEL NPT</t>
  </si>
  <si>
    <t>F0244</t>
  </si>
  <si>
    <t>3/8 PUSH ON HOSE FITTING X 1/2 FEMALE SWIVEL NPT</t>
  </si>
  <si>
    <t>F0250</t>
  </si>
  <si>
    <t>1/2" PUSH ON HOSE 160 FT ROLL</t>
  </si>
  <si>
    <t>F0250-FT</t>
  </si>
  <si>
    <t>1/2" ID PUSH ON HOSE</t>
  </si>
  <si>
    <t>F0251</t>
  </si>
  <si>
    <t>1/2 PUSH ON HOSE FITTING X 1/2 MALE NPT</t>
  </si>
  <si>
    <t>F0252</t>
  </si>
  <si>
    <t>1/2 PUSH ON HOSE FITTING X 1/2 FEMALE SWIVEL  NPT</t>
  </si>
  <si>
    <t>F0259</t>
  </si>
  <si>
    <t xml:space="preserve">1/2 HOSE STRAIN RELIEF, FOR HOSE DIAM .70 - 1.00, </t>
  </si>
  <si>
    <t>F0325</t>
  </si>
  <si>
    <t xml:space="preserve">3/8" X 25 FT AIR HOSE 1/4" NPT MALE ENDS, RUBBER, </t>
  </si>
  <si>
    <t>F0335</t>
  </si>
  <si>
    <t>3/8" X 35’ AIR HOSE- TSUNAMI ULTRA-FLO</t>
  </si>
  <si>
    <t>F0350</t>
  </si>
  <si>
    <t xml:space="preserve">3/8" X 50 FT AIR HOSE 1/4" NPT MALE ENDS, RUBBER, 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</si>
  <si>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</si>
  <si>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</si>
  <si>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</si>
  <si>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</si>
  <si>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</si>
  <si>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F0622</t>
  </si>
  <si>
    <t>6" FLANGE EXPANSION JOINT, ANSI 150#,  8 bolt x  11.0"" O.D.</t>
  </si>
  <si>
    <t>3/4" ALUMINUM TUBING 19 FT 2 INCHES LONG FASTPIPE   BLUE</t>
  </si>
  <si>
    <t>F1000-12</t>
  </si>
  <si>
    <t>3/4"  ALUMINUM TUBING 19 FT 2 INCHES LONG FASTPIPE 12 PACK</t>
  </si>
  <si>
    <t>F1000-6</t>
  </si>
  <si>
    <t>3/4"  ALUMINUM TUBING 19 FT 2 INCHES LONG FASTPIPE 6 PACK</t>
  </si>
  <si>
    <t>3/4" ALUMINUM TUBING 19 FT 2 INCHES LONG FASTPIPE green</t>
  </si>
  <si>
    <t>3/4" STAINLESS STEEL 304 GRADE PIPE 19 FT LONG</t>
  </si>
  <si>
    <t>F1002</t>
  </si>
  <si>
    <t>3/4" UNION FASTPIPE</t>
  </si>
  <si>
    <t>F1003</t>
  </si>
  <si>
    <t>3/4" 90 DEGREE ELBOW FASTPIPE</t>
  </si>
  <si>
    <t>F1005</t>
  </si>
  <si>
    <t>3/4" EQUAL TEE FASTPIPE</t>
  </si>
  <si>
    <t>F1006</t>
  </si>
  <si>
    <t>3/4" END CAP FASTPIPE</t>
  </si>
  <si>
    <t>F1007</t>
  </si>
  <si>
    <t>3/4"  REDUCING TEE X 1/4" FEMALE NPT FASTPIPE</t>
  </si>
  <si>
    <t>F1009</t>
  </si>
  <si>
    <t>3/4"  REDUCING TEE X 1/2" FEMALE NPT FASTPIPE</t>
  </si>
  <si>
    <t>F1014</t>
  </si>
  <si>
    <t xml:space="preserve">3/4" FASTPIPE SINGLE PORT OUTLET KIT </t>
  </si>
  <si>
    <t>F1018</t>
  </si>
  <si>
    <t>3/4" FASTPIPE X 1/2"" NPT MALE THREADED NIPPLE,   purple</t>
  </si>
  <si>
    <t>F1020</t>
  </si>
  <si>
    <t>3/4" SPANNER WRENCH FASTPIPE, Two Required</t>
  </si>
  <si>
    <t>F1021</t>
  </si>
  <si>
    <t>3/4" TOOLSET FASTPIPE,  (2) F1020 SPANNER, DEBURR TOOL</t>
  </si>
  <si>
    <t>3/4" PIPE CLIP  FASTPIPE  10 PACK</t>
  </si>
  <si>
    <t>F1024</t>
  </si>
  <si>
    <t>3/4" FASTPIPE MULTI PORT WALL OUTLET, 1/2" NPT (4X)</t>
  </si>
  <si>
    <t>F1024 TOP KIT</t>
  </si>
  <si>
    <t>3/4 " OUTLET KIT CONVERSION TO SHUTOFF FASTPIPE</t>
  </si>
  <si>
    <t>F1024V</t>
  </si>
  <si>
    <t xml:space="preserve">3/4" MULTI PORT WALL OUTLET WITH SHUTOFF, 1/2" NPT (4X)  FASTPIPE </t>
  </si>
  <si>
    <t>F1024W</t>
  </si>
  <si>
    <t xml:space="preserve">3/4" THRU WALL OUTLET KIT, 1/2" NPT ON FACE,  FASTPIPE </t>
  </si>
  <si>
    <t>F1051</t>
  </si>
  <si>
    <t>3/4" CROSS FITTING FASTPIPE</t>
  </si>
  <si>
    <t>F1071</t>
  </si>
  <si>
    <t>3/4" FASTPIPE TENSION ORING BLUE</t>
  </si>
  <si>
    <t>F1073</t>
  </si>
  <si>
    <t>3/4" 90 DEGREE REDUCING ELBOW X 1/4" FEMALE NPT FASTPIPE</t>
  </si>
  <si>
    <t>F1076</t>
  </si>
  <si>
    <t xml:space="preserve">3/4" FASTPIPE PARTS KIT  O-RING, SS BITE RING, CONE NUT, BACKER, AND EXPANDER (PACK OF  6)  </t>
  </si>
  <si>
    <t>F1076-10</t>
  </si>
  <si>
    <t xml:space="preserve">3/4" ORING/BITE RING 10 PACK  FASTPIPE </t>
  </si>
  <si>
    <t>F1093</t>
  </si>
  <si>
    <t>3/4" 90 DEGREE REDUCING ELBOW X 1/2" FEMALE NPT FASTPIPE</t>
  </si>
  <si>
    <t>F1111</t>
  </si>
  <si>
    <t>3/4" VALVE KIT FASTPIPE  LOCKABLE</t>
  </si>
  <si>
    <t>F1118</t>
  </si>
  <si>
    <t>3/4" FASTPIPE X 3/4" NPT MALE THREADED NIPPLE,  yellow</t>
  </si>
  <si>
    <t>F1120</t>
  </si>
  <si>
    <t>3/4" FASTPIPE X 3/4" NPT FEMALE THREADED NIPPLE, orange</t>
  </si>
  <si>
    <t>F1221</t>
  </si>
  <si>
    <t>3/4" REDUCING UNION X 1/2" FEMALE NPT  FASTPIPE</t>
  </si>
  <si>
    <t>3/4" ALUMINUM PIPE (7' 6") FASTPIPE EACH, BLUE,   non returnable</t>
  </si>
  <si>
    <t>F1863-12</t>
  </si>
  <si>
    <t>3/4" ALUMINUM PIPE (7' 6") FASTPIPE 12 PACK</t>
  </si>
  <si>
    <t>F1863GREEN</t>
  </si>
  <si>
    <t>green 3/4" ALUMINUM PIPE (7' 6") FASTPIPE EACH, green,   non returnable</t>
  </si>
  <si>
    <t>1" ALUMINUM TUBING 19 FT 2 INCHES LONG FASTPIPE   BLUE</t>
  </si>
  <si>
    <t>F2000-12</t>
  </si>
  <si>
    <t xml:space="preserve">1" ALUMINUM TUBING 19 FT 2 INCHES LONG FASTPIPE 12 PACK  FASTPIPE </t>
  </si>
  <si>
    <t>F2000-6</t>
  </si>
  <si>
    <t xml:space="preserve">1" ALUMINUM TUBING 19 FT 2 INCHES LONG FASTPIPE 6 PACK  FASTPIPE </t>
  </si>
  <si>
    <t xml:space="preserve">1" ALUMINUM TUBING 19 FT 2 INCHES LONG FASTPIPE  green, </t>
  </si>
  <si>
    <t>1" STAINLESS STEEL 304 GRADE PIPE 19 FT LONG ,  non returnable</t>
  </si>
  <si>
    <t>F2002</t>
  </si>
  <si>
    <t>1"  UNION FASTPIPE</t>
  </si>
  <si>
    <t>F2002P</t>
  </si>
  <si>
    <t>1"  UNION FASTPIPE CLAMSHELL</t>
  </si>
  <si>
    <t>F2003</t>
  </si>
  <si>
    <t>1" 90 DEGREE ELBOW FASTPIPE</t>
  </si>
  <si>
    <t>F2003P</t>
  </si>
  <si>
    <t>1" 90 DEGREE ELBOW FASTPIPE CLAMSHELL</t>
  </si>
  <si>
    <t>F2004</t>
  </si>
  <si>
    <t>1" 45 DEGREE ELBOW FASTPIPE</t>
  </si>
  <si>
    <t>F2005</t>
  </si>
  <si>
    <t>1" EQUAL TEE FASTPIPE</t>
  </si>
  <si>
    <t>F2005P</t>
  </si>
  <si>
    <t>1" EQUAL TEE FASTPIPE CLAMSHELL</t>
  </si>
  <si>
    <t>F2006</t>
  </si>
  <si>
    <t>1" END CAP FASTPIPE</t>
  </si>
  <si>
    <t>F2007</t>
  </si>
  <si>
    <t>1"  REDUCING TEE X 1/4" FEMALE NPT FASTPIPE</t>
  </si>
  <si>
    <t>F2008</t>
  </si>
  <si>
    <t>1" REDUCING TEE X 3/4" FEMALE NPT  FASTPIPE</t>
  </si>
  <si>
    <t>F2009</t>
  </si>
  <si>
    <t>1  REDUCING TEE X 1/2" FEMALE NPT  FASTPIPE</t>
  </si>
  <si>
    <t>F2009P</t>
  </si>
  <si>
    <t>1  REDUCING TEE X 1/2" FEMALE NPT  FASTPIPE CLAMSHELL</t>
  </si>
  <si>
    <t>F2011</t>
  </si>
  <si>
    <t>1" SADDLE DROP X 1/4" FEMALE NPT  FASTPIPE</t>
  </si>
  <si>
    <t>F2012</t>
  </si>
  <si>
    <t>1" SADDLE DROP X 1/2" FEMALE NPT FASTPIPE</t>
  </si>
  <si>
    <t>F2014</t>
  </si>
  <si>
    <t xml:space="preserve">1" SINGLE PORT OUTLET KIT  FASTPIPE </t>
  </si>
  <si>
    <t>F2018</t>
  </si>
  <si>
    <t>1" FASTPIPE X 1/2" NPT MALE THREADED NIPPLE</t>
  </si>
  <si>
    <t>F2020</t>
  </si>
  <si>
    <t>1" SPANNER WRENCH FASTPIPE, Two required, non-returnable</t>
  </si>
  <si>
    <t>F2021</t>
  </si>
  <si>
    <t xml:space="preserve">1" TOOLSET,  (2) F2020 SPANNER, DEBURR TOOL  FASTPIPE </t>
  </si>
  <si>
    <t>F2021P</t>
  </si>
  <si>
    <t>1" TOOLSET,  (2) F2020 SPANNER, DEBURR TOOL  FASTPIPE CLAMSHELL</t>
  </si>
  <si>
    <t>1" PIPE CLIP  FASTPIPE  10 PACK</t>
  </si>
  <si>
    <t>F2022-10P</t>
  </si>
  <si>
    <t>1" PIPE CLIP  FASTPIPE  10 PACK CLAMSHELL</t>
  </si>
  <si>
    <t>F2024</t>
  </si>
  <si>
    <t>1 " FASTPIPE MULTI PORT WALL OUTLET, 1/2" NPT (4X)</t>
  </si>
  <si>
    <t>F2024 TOP KIT</t>
  </si>
  <si>
    <t>1" OUTLET KIT CONVERSION TO SHUTOFF FASTPIPE</t>
  </si>
  <si>
    <t>F2024P</t>
  </si>
  <si>
    <t>1 " FASTPIPE MULTI PORT WALL OUTLET, 1/2" NPT (4X) CLAMSHELL</t>
  </si>
  <si>
    <t>F2024V</t>
  </si>
  <si>
    <t>1" FASTPIPE MULTI PORT WALL OUTLET WITH SHUTOFF, 1/2'' NPT (4X)</t>
  </si>
  <si>
    <t>F2024W</t>
  </si>
  <si>
    <t xml:space="preserve">1" THRU WALL OUTLET KIT, 1/2" NPT ON FACE,  FASTPIPE </t>
  </si>
  <si>
    <t>F2025</t>
  </si>
  <si>
    <t>DUAL PORT OUTLET, 1/2" NPT TOP PORT,  1/2" NPT OUTLET PORT (2X)   W/ DRAIN VALVE  (OUTLET WITH FEMA</t>
  </si>
  <si>
    <t>F2026</t>
  </si>
  <si>
    <t xml:space="preserve">MULTI PORT OUTLET, 3/4" NPT TOP PORT,  1/2" NPT OUTLET PORT (4X)   W/ DRAIN VALVE  </t>
  </si>
  <si>
    <t>F2051</t>
  </si>
  <si>
    <t>1" CROSS FITTING FASTPIPE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</si>
  <si>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</si>
  <si>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</si>
  <si>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</si>
  <si>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</si>
  <si>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</si>
  <si>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</si>
  <si>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F2073</t>
  </si>
  <si>
    <t>1" 90 DEGREE REDUCING ELBOW X 1/4" FEMALE NPT FASTPIPE</t>
  </si>
  <si>
    <t>F2076</t>
  </si>
  <si>
    <t xml:space="preserve">1" FASTPIPE PARTS KIT  O-RING, SS BITE RING, CONE NUT, BACKER, AND EXPANDER (PACK OF  6)  </t>
  </si>
  <si>
    <t>F2076-10</t>
  </si>
  <si>
    <t xml:space="preserve">1" ORING/BITE RING 10 PACK  FASTPIPE </t>
  </si>
  <si>
    <t>F2083</t>
  </si>
  <si>
    <t>1" 90 DEGREE REDUCING ELBOW X 3/4" FEMALE NPT  FASTPIPE</t>
  </si>
  <si>
    <t>F2093</t>
  </si>
  <si>
    <t>1" 90 DEGREE REDUCING ELBOW X 1/2" FEMALE NPT  FASTPIPE</t>
  </si>
  <si>
    <t>F2107</t>
  </si>
  <si>
    <t>1" REDUCTION TEE X 3/4" FASTPIPE</t>
  </si>
  <si>
    <t>F2112</t>
  </si>
  <si>
    <t>1" SADDLE DROP X 3/4" FEMALE NPT FASTPIPE</t>
  </si>
  <si>
    <t>F2118</t>
  </si>
  <si>
    <t>1" FASTPIPE X 3/4" NPT MALE THREADED NIPPLE,   green</t>
  </si>
  <si>
    <t>F2118P</t>
  </si>
  <si>
    <t>1" FASTPIPE X 3/4" NPT MALE THREADED NIPPLE, GREEN, CLAMSHELL</t>
  </si>
  <si>
    <t>F2121</t>
  </si>
  <si>
    <t>1" X 3/4" REDUCTION UNION FASTPIPE</t>
  </si>
  <si>
    <t>F2210</t>
  </si>
  <si>
    <t>1" SADDLE DROP X  1" FASTPIPE</t>
  </si>
  <si>
    <t>F2210C</t>
  </si>
  <si>
    <t>1" FASTPIPE SADDLE DROP GASKET</t>
  </si>
  <si>
    <t>F2218</t>
  </si>
  <si>
    <t>1" FASTPIPE X 1" NPT MALE THREADED NIPPLE,  red</t>
  </si>
  <si>
    <t>F2218P</t>
  </si>
  <si>
    <t>1" FASTPIPE X 1" NPT MALE THREADED NIPPLE, RED, CLAMSHELL</t>
  </si>
  <si>
    <t>F2220</t>
  </si>
  <si>
    <t>1" FASTPIPE X 1" NPT FEMALE THREADED NIPPLE,  blue</t>
  </si>
  <si>
    <t>F2221</t>
  </si>
  <si>
    <t>1" REDUCING UNION X 1/2" FEMALE NPT   FASTPIPE</t>
  </si>
  <si>
    <t>F2222</t>
  </si>
  <si>
    <t>1" VALVE KIT FASTPIPE LOCKABLE</t>
  </si>
  <si>
    <t>F2231</t>
  </si>
  <si>
    <t>1" REDUCING UNION X 3/4" FEMALE NPT   FASTPIPE</t>
  </si>
  <si>
    <t>F28031</t>
  </si>
  <si>
    <t>3/4" FASTPIPE SPOTLESS PIPING KIT</t>
  </si>
  <si>
    <t>F28070</t>
  </si>
  <si>
    <t>3/4" FASTPIPE MASTER KIT 90 FT, 3 OUTLETS  -  SHIPS IN ONE BOX</t>
  </si>
  <si>
    <t>F28070 FIT-GBOX ONLY</t>
  </si>
  <si>
    <t>3/4" FASTPIPE MASTER KIT 90 FT,  fitting box only</t>
  </si>
  <si>
    <t>F28072</t>
  </si>
  <si>
    <t>3/4" FASTPIPE COOLING KIT</t>
  </si>
  <si>
    <t>F28090</t>
  </si>
  <si>
    <t>1" FASTPIPE MASTER KIT 90FT, 3 OUTLETS -SHIPS IN ONE BOX</t>
  </si>
  <si>
    <t>F28090 FIT-GBOX ONLY</t>
  </si>
  <si>
    <t>1" FASTPIPE MASTER KIT 90FT,    fitting box only</t>
  </si>
  <si>
    <t>F28092</t>
  </si>
  <si>
    <t>1" FASTPIPE COOLING KIT</t>
  </si>
  <si>
    <t>F28099</t>
  </si>
  <si>
    <t>3/4" FASTPIPE MASTER KIT 230FT, 5 OUTLETS  COMBO UNIT 2 PACKAGES</t>
  </si>
  <si>
    <t>F28099 FIT-GBOX ONLY</t>
  </si>
  <si>
    <t>3/4" FASTPIPE MASTER KIT 235FT, fitting box only</t>
  </si>
  <si>
    <t>F28235</t>
  </si>
  <si>
    <t>1" FASTPIPE MASTER KIT 230FT, 5 OUTLETS  COMBO UNIT 2 PACKAGES (non-returnable)</t>
  </si>
  <si>
    <t>F28235 FIT-GBOX ONLY</t>
  </si>
  <si>
    <t>1" FASTPIPE MASTER KIT 230FT, fitting box only</t>
  </si>
  <si>
    <t>1" ALUMINUM PIPE (7' 6") FASTPIPE EACH, BLUE,  non returnable</t>
  </si>
  <si>
    <t>F2863-12</t>
  </si>
  <si>
    <t>1" ALUMINUM PIPE (7' 6") FASTPIPE 12 PACK</t>
  </si>
  <si>
    <t>F2863GREEN</t>
  </si>
  <si>
    <t>green 1" ALUMINUM PIPE (7' 6") FASTPIPE EACH, green,   non returnable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</si>
  <si>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</si>
  <si>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</si>
  <si>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</si>
  <si>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</si>
  <si>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</si>
  <si>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</si>
  <si>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</si>
  <si>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</si>
  <si>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</si>
  <si>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</si>
  <si>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</si>
  <si>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</si>
  <si>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</si>
  <si>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</si>
  <si>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</si>
  <si>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</si>
  <si>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</si>
  <si>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</si>
  <si>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1-1/2 " ALUMINUM TUBING 19 FT 2 INCHES LONG  FASTPIPE  BLUE</t>
  </si>
  <si>
    <t>F4000-4</t>
  </si>
  <si>
    <t>1-1/2 " ALUMINUM TUBING 19 FT 2 INCHES LONG  FASTPIPE 4 PACK FASTPIPE</t>
  </si>
  <si>
    <t xml:space="preserve"> 1-1/2 "" ALUMINUM TUBING 19 FT 2 INCHES LONG  FASTPIPE GREEN</t>
  </si>
  <si>
    <t>1-1/2" STAINLESS STEEL 304 GRADE PIPE 19 FT LONG ,  non returnable</t>
  </si>
  <si>
    <t>F4002</t>
  </si>
  <si>
    <t>1-1/2" UNION FASTPIPE</t>
  </si>
  <si>
    <t>F4003</t>
  </si>
  <si>
    <t>1-1/2" 90 DEGREE ELBOW FASTPIPE</t>
  </si>
  <si>
    <t>F4004</t>
  </si>
  <si>
    <t>1-1/2" 45 DEGREE ELBOW FASTPIPE</t>
  </si>
  <si>
    <t>F4005</t>
  </si>
  <si>
    <t>1-1/2" EQUAL TEE FASTPIPE</t>
  </si>
  <si>
    <t>F4006</t>
  </si>
  <si>
    <t>1-1/2" END CAP FASTPIPE</t>
  </si>
  <si>
    <t>F400650-1</t>
  </si>
  <si>
    <t>1-1/2 IN MACHINED AL SLEEVE OUTLET CAP</t>
  </si>
  <si>
    <t>F400650-3</t>
  </si>
  <si>
    <t>1-1/2 IN MACHINED AL SLEEVE INLET CAP</t>
  </si>
  <si>
    <t>F4008</t>
  </si>
  <si>
    <t>1-1/2" REDUCING TEE X 3/4" FEMALE NPT FASTPIPE</t>
  </si>
  <si>
    <t>F4009</t>
  </si>
  <si>
    <t>1-1/2" REDUCING TEE X 1/2" FEMALE NPT FASTPIPE</t>
  </si>
  <si>
    <t>F4011</t>
  </si>
  <si>
    <t>1-1/2" SADDLE DROP X 1/4" FEMALE NPT FASTPIPE  FASTPIPE</t>
  </si>
  <si>
    <t>F4012</t>
  </si>
  <si>
    <t>1-1/2" SADDLE DROP X 1/2" FEMALE NPT FASTPIPE  FASTPIPE</t>
  </si>
  <si>
    <t>F4020</t>
  </si>
  <si>
    <t>1-1/2" SPANNER WRENCH  FASTPIPE,  Two Required, non returnable</t>
  </si>
  <si>
    <t>1-1/2" PIPE CLIP  FASTPIPE  10 PACK</t>
  </si>
  <si>
    <t>F4051</t>
  </si>
  <si>
    <t>1-1/2" CROSS FITTING FASTPIPE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</si>
  <si>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</si>
  <si>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</si>
  <si>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</si>
  <si>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</si>
  <si>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</si>
  <si>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</si>
  <si>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</si>
  <si>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</si>
  <si>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</si>
  <si>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</si>
  <si>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</si>
  <si>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</si>
  <si>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F4076</t>
  </si>
  <si>
    <t>1-1/2" FASTPIPE PARTS KIT  (1) O-RING  (1) SS BITE RING</t>
  </si>
  <si>
    <t>F4076-10</t>
  </si>
  <si>
    <t>1-1/2 FASTPIPE ORING/BITE RING 10 PACK</t>
  </si>
  <si>
    <t>F41005-15.5</t>
  </si>
  <si>
    <t xml:space="preserve">1-1/2" TUBE ASSEMBLY  </t>
  </si>
  <si>
    <t>F41005-34.5</t>
  </si>
  <si>
    <t xml:space="preserve">1-1/2" TUBE ASSEMBLY </t>
  </si>
  <si>
    <t>F4110</t>
  </si>
  <si>
    <t>1-1/2" SADDLE DROP X  3/4" FASTPIPE</t>
  </si>
  <si>
    <t>F4112</t>
  </si>
  <si>
    <t xml:space="preserve">1-1/2" SADDLE DROP X 3/4" FEMALE NPT FASTPIPE </t>
  </si>
  <si>
    <t>F4206</t>
  </si>
  <si>
    <t>1-1/2" REDUCTION TEE X  3/4" FASTPIPE</t>
  </si>
  <si>
    <t>F4207</t>
  </si>
  <si>
    <t>1-1/2" REDUCTION TEE X 1" FASTPIPE</t>
  </si>
  <si>
    <t>F4210</t>
  </si>
  <si>
    <t>1-1/2" SADDLE DROP X  1" FASTPIPE</t>
  </si>
  <si>
    <t>F4210C</t>
  </si>
  <si>
    <t>1-1/2" and 3"  FASTPIPE SADDLE DROP GASKET   BLACK</t>
  </si>
  <si>
    <t>F4218</t>
  </si>
  <si>
    <t>1-1/2" FASTPIPE X 1" NPT MALE THREADED NIPPLE</t>
  </si>
  <si>
    <t>F4221</t>
  </si>
  <si>
    <t>1-1/2" X 1" REDUCTION UNION FASTPIPE</t>
  </si>
  <si>
    <t>F4223</t>
  </si>
  <si>
    <t>1-1/2" X 3/4" REDUCTION UNION FASTPIPE</t>
  </si>
  <si>
    <t>F4231</t>
  </si>
  <si>
    <t>1-1/2" REDUCING UNION X 3/4" FEMALE NPT FASTPIPE</t>
  </si>
  <si>
    <t>F4241</t>
  </si>
  <si>
    <t>1-1/2" REDUCING UNION X 1/2" FEMALE NPT  FASTPIPE</t>
  </si>
  <si>
    <t>F4418</t>
  </si>
  <si>
    <t>1-1/2" FASTPIPE X 1-1/2" NPT MALE THREADED NIPPLE</t>
  </si>
  <si>
    <t>F4420</t>
  </si>
  <si>
    <t>1-1/2" FASTPIPE X 1-1/2" NPT FEMALE THREADED NIPPLE</t>
  </si>
  <si>
    <t>F4444</t>
  </si>
  <si>
    <t>1-1/2" VALVE KIT LOCKABLE</t>
  </si>
  <si>
    <t>1-1/2" ALUMINUM PIPE (7' 6") FASTPIPE EACH</t>
  </si>
  <si>
    <t>F4863-4</t>
  </si>
  <si>
    <t>1-1/2 " ALUMINUM TUBING 7 FT 6 INCHES LONG  FASTPIPE 4 PACK FASTPIPE</t>
  </si>
  <si>
    <t>F4863GREEN</t>
  </si>
  <si>
    <t>green 1-1/2" ALUMINUM PIPE (7' 6") FASTPIPE EACH, green,   non returnable</t>
  </si>
  <si>
    <t>2" ALUMINUM TUBING 19 FT 2 INCHES LONG FASTPIPE   BLUE</t>
  </si>
  <si>
    <t>F5000-4</t>
  </si>
  <si>
    <t>2" ALUMINUM TUBING 19 FT 2 INCHES LONG FASTPIPE 4 PACK</t>
  </si>
  <si>
    <t>2" ALUMINUM TUBING 19 FT 2 INCHES LONG FASTPIPE GREEN</t>
  </si>
  <si>
    <t>2" STAINLESS STEEL 304 GRADE PIPE 19 FT LONG ,  non returnable</t>
  </si>
  <si>
    <t>F5002</t>
  </si>
  <si>
    <t>2" UNION FASTPIPE</t>
  </si>
  <si>
    <t>F5003</t>
  </si>
  <si>
    <t>2" 90 DEGREE ELBOW FASTPIPE</t>
  </si>
  <si>
    <t>F5004</t>
  </si>
  <si>
    <t>2" 45 DEGREE ELBOW FASTPIPE</t>
  </si>
  <si>
    <t>F5005</t>
  </si>
  <si>
    <t>2" EQUAL TEE FASTPIPE</t>
  </si>
  <si>
    <t>F5006</t>
  </si>
  <si>
    <t>2" END CAP FASTPIPE</t>
  </si>
  <si>
    <t>F5008</t>
  </si>
  <si>
    <t>2" REDUCING TEE X 3/4" FEMALE NPT    FASTPIPE</t>
  </si>
  <si>
    <t>F5009</t>
  </si>
  <si>
    <t>2" REDUCING TEE X 1/2" FEMALE NPT  FASTPIPE</t>
  </si>
  <si>
    <t>F5011</t>
  </si>
  <si>
    <t>2" SADDLE DROP X 1/4" FEMALE NPT FASTPIPE  FASTPIPE</t>
  </si>
  <si>
    <t>F5012</t>
  </si>
  <si>
    <t>2" SADDLE DROP X 1/2" FEMALE NPT FASTPIPE FASTPIPE</t>
  </si>
  <si>
    <t>F5020</t>
  </si>
  <si>
    <t>2" SPANNER WRENCH  FASTPIPE  2 required, non returnable</t>
  </si>
  <si>
    <t>2" PIPE CLIP  FASTPIPE  10 PACK</t>
  </si>
  <si>
    <t>F5051</t>
  </si>
  <si>
    <t>2" CROSS FITTING FASTPIPE</t>
  </si>
  <si>
    <t>F5065</t>
  </si>
  <si>
    <t>2" FASTPIPE  ORING</t>
  </si>
  <si>
    <t>F5070</t>
  </si>
  <si>
    <t>2" FASTPIPE STAINLESS STEEL BITE RING</t>
  </si>
  <si>
    <t>F5076</t>
  </si>
  <si>
    <t>2" FASTPIPE PARTS KIT  (1) O-RING  (1) SS BITE RING</t>
  </si>
  <si>
    <t>F5076-10</t>
  </si>
  <si>
    <t>2" FASTPIPE ORING/BITE RING 10 PACK</t>
  </si>
  <si>
    <t>F5110</t>
  </si>
  <si>
    <t>2" SADDLE DROP X  3/4" FASTPIPE</t>
  </si>
  <si>
    <t>F5112</t>
  </si>
  <si>
    <t>2" SADDLE DROP X 3/4" FEMALE NPT FASTPIPE FASTPIPE</t>
  </si>
  <si>
    <t>F5206</t>
  </si>
  <si>
    <t>2" REDUCTION TEE X  3/4" FASTPIPE</t>
  </si>
  <si>
    <t>F5207</t>
  </si>
  <si>
    <t>2" REDUCTION TEE X 1" FASTPIPE</t>
  </si>
  <si>
    <t>F5210</t>
  </si>
  <si>
    <t>2" SADDLE DROP X  1" FASTPIPE</t>
  </si>
  <si>
    <t>F5210C</t>
  </si>
  <si>
    <t>2" FASTPIPE SADDLE DROP GASKET  (GRAY)</t>
  </si>
  <si>
    <t>F5221</t>
  </si>
  <si>
    <t>2" X 1" REDUCTION UNION FASTPIPE</t>
  </si>
  <si>
    <t>F5223</t>
  </si>
  <si>
    <t>2" X 3/4" REDUCTION UNION FASTPIPE</t>
  </si>
  <si>
    <t>F5231</t>
  </si>
  <si>
    <t>2" REDUCING UNION X 3/4" FEMALE NPT FASTPIPE</t>
  </si>
  <si>
    <t>F5241</t>
  </si>
  <si>
    <t>2" REDUCING UNION X 1/2" FEMALE NPT FASTPIPE</t>
  </si>
  <si>
    <t>F5418</t>
  </si>
  <si>
    <t>2" FASTPIPE X 1-1/2" NPT MALE THREADED NIPPLE</t>
  </si>
  <si>
    <t>F5421</t>
  </si>
  <si>
    <t>2" X 1-1/2" REDUCTION UNION FASTPIPE</t>
  </si>
  <si>
    <t>F5518</t>
  </si>
  <si>
    <t>2" FASTPIPE X 2" NPT MALE THREADED NIPPLE</t>
  </si>
  <si>
    <t>F5555</t>
  </si>
  <si>
    <t>2" VALVE KIT FASTPIPE  LOCKABLE</t>
  </si>
  <si>
    <t>2" ALUMINUM PIPE (7' 6") FASTPIPE EACH, BLUE,   non returnable</t>
  </si>
  <si>
    <t>F5863-4</t>
  </si>
  <si>
    <t>2" ALUMINUM TUBING 7 FT 6 INCHES LONG  FASTPIPE 4 PACK FASTPIPE</t>
  </si>
  <si>
    <t>F5863GREEN</t>
  </si>
  <si>
    <t>green 2" ALUMINUM PIPE (7' 6") FASTPIPE EACH, green,   non returnable</t>
  </si>
  <si>
    <t>FBV-125</t>
  </si>
  <si>
    <t>PART, VALVE, FILTER BALL, 1/8"-1/2" INLET</t>
  </si>
  <si>
    <t>FBV-250</t>
  </si>
  <si>
    <t>PART, VALVE, FILTER BALL, 1/4"-1/2" NPT INLET</t>
  </si>
  <si>
    <t>FBV-255025</t>
  </si>
  <si>
    <t>PART, VALVE, FILTER BALL, 1/4"-1/2" MALE AND 1/4" FEMALE DUAL INLET</t>
  </si>
  <si>
    <t>FBV-380</t>
  </si>
  <si>
    <t>PART, VALVE, FILTER BALL, 3/8"-1/2" INLET</t>
  </si>
  <si>
    <t>FBV-385025</t>
  </si>
  <si>
    <t>PART, VALVE, FILTER BALL, 3/8"-1/2" MALE AND 1/4" FEMALE DUAL INLET</t>
  </si>
  <si>
    <t>FBV-500</t>
  </si>
  <si>
    <t xml:space="preserve">PART, VALVE, FILTER BALL, 1/2"-1/2" NPT INLET </t>
  </si>
  <si>
    <t>FBV-505025</t>
  </si>
  <si>
    <t>PART, VALVE, FILTER BALL, 1/2"-1/2" MALE AND 1/4" FEMALE DUAL INLET</t>
  </si>
  <si>
    <t xml:space="preserve">JAW SET COMPRESSED PIPE 3/4", 1", 1-1/2", 2"  </t>
  </si>
  <si>
    <t xml:space="preserve">JAWS 3/4" COMPRESSED PIPE </t>
  </si>
  <si>
    <t xml:space="preserve">JAWS 1" COMPRESSED PIPE </t>
  </si>
  <si>
    <t xml:space="preserve">JAWS 1-1/2" COMPRESSED PIPE </t>
  </si>
  <si>
    <t xml:space="preserve">JAWS 2" COMPRESSED PIPE </t>
  </si>
  <si>
    <t xml:space="preserve">JAWS 3" COMPRESSED PIPE </t>
  </si>
  <si>
    <t xml:space="preserve">JAWS 4" COMPRESSED PIPE </t>
  </si>
  <si>
    <t>HAND PUMP PRESS TOOL</t>
  </si>
  <si>
    <t>3/4" UNION COMPRESSED  PIPE</t>
  </si>
  <si>
    <t>3/4" 90 DEGREE ELBOW COMPRESSED PIPE</t>
  </si>
  <si>
    <t>3/4" 45 DEGREE ELBOW COMPRESSED PIPE</t>
  </si>
  <si>
    <t>3/4" EQUAL TEE COMPRESSED PIPE</t>
  </si>
  <si>
    <t>3/4" END CAP COMPRESSED PIPE</t>
  </si>
  <si>
    <t>3/4" REDUCING TEE X 1/2" FEMALE NPT COMPRESSED PIPE</t>
  </si>
  <si>
    <t>3/4" FASTPIPE SINGLE PORT OUTLET KIT COMPRESSED PIPE</t>
  </si>
  <si>
    <t>3/4" COMPRESSED PIPE X 1/2" NPT MALE THREADED NIPPLE</t>
  </si>
  <si>
    <t>3/4" SLIDE UNION COMPRESSED PIPE</t>
  </si>
  <si>
    <t xml:space="preserve">3/4" MULTI PORT WALL OUTLET, 1/2" NPT (4X) </t>
  </si>
  <si>
    <t xml:space="preserve">3/4" MULTI PORT WALL OUTLET W/SHUTOFF, 1/2" NPT (4X) </t>
  </si>
  <si>
    <t>3/4" THRU WALL OUTLET KIT, 1/2" NPT ON FACE</t>
  </si>
  <si>
    <t xml:space="preserve">3/4" COMPRESSED PIPE X 3/4" NPT FEMALE SWIVEL </t>
  </si>
  <si>
    <t>3/4" COMPRESSED PIPE X 1/2" COMPRESSED TUBING TRANS UNION</t>
  </si>
  <si>
    <t>3/4" CROSS FITTING COMPRESSED PIPE</t>
  </si>
  <si>
    <t>3/4" COMPRESSED PIPE X 3/4" COMPRESSED TUBING TRANS UNION</t>
  </si>
  <si>
    <t>3/4" COMPRESSED PIPE REPLACEMENT ORING</t>
  </si>
  <si>
    <t>3/4" 90 DEGREE REDUCING ELBOW X 1/2" FNPT COMPRESSED PIPE</t>
  </si>
  <si>
    <t>3/4" COMPRESSED PIPE X 1" COMPRESSED TUBING TRANSUNION</t>
  </si>
  <si>
    <t>3/4" VALVE KIT COMPRESSED PIPE LOCKABLE</t>
  </si>
  <si>
    <t>3/4" COMPRESSED PIPE X 3/4" NPT MALE THREADED NIPPLE</t>
  </si>
  <si>
    <t>3/4" COMPRESSED PIPE X 3/4" NPT FEMALE THREADED NIPPLE</t>
  </si>
  <si>
    <t>1"  UNION COMPRESSED PIPE</t>
  </si>
  <si>
    <t>1" 90 DEGREE ELBOW COMPRESSED PIPE</t>
  </si>
  <si>
    <t>1" 45 DEGREE ELBOW COMPRESSED PIPE</t>
  </si>
  <si>
    <t>1" EQUAL TEE COMPRESSED PIPE</t>
  </si>
  <si>
    <t>1" END CAP COMPRESSED PIPE</t>
  </si>
  <si>
    <t>1  REDUCING TEE X 1/2" FEMALE NPT  COMPRESSED PIPE</t>
  </si>
  <si>
    <t>1" SADDLE DROP X 1/2" FNPT COMPRESSED PIPE</t>
  </si>
  <si>
    <t>1" FASTPIPE SINGLE PORT OUTLET KIT COMPRESSED PIPE</t>
  </si>
  <si>
    <t>1" COMPRESSED PIPE X 1/2" NPT MALE THREADED NIPPLE</t>
  </si>
  <si>
    <t>1" SLIDE UNION COMPRESSED COMPRESSED PIPE</t>
  </si>
  <si>
    <t xml:space="preserve">1" MULTI PORT WALL OUTLET, 1/2" NPT (4X) </t>
  </si>
  <si>
    <t>1" MULTI PORT WALL OUTLET W/SHUTOFF, 1/2" NPT (4X)</t>
  </si>
  <si>
    <t>1" THRU WALL OUTLET KIT, 1/2" NPT ON FACE</t>
  </si>
  <si>
    <t xml:space="preserve">1" COMPRESSED PIPE X 3/4" NPT FEMALE SWIVEL </t>
  </si>
  <si>
    <t>1" COMPRESSED PIPE X 1/2" COMPRESSED TUBING TRANS UNION</t>
  </si>
  <si>
    <t>1" CROSS FITTING COMPRESSED PIPE</t>
  </si>
  <si>
    <t>1" COMPRESSED PIPE X 3/4" COMPRESSED TUBING TRANS UNION</t>
  </si>
  <si>
    <t>1" COMPRESSED PIPE REPLACEMENT ORING</t>
  </si>
  <si>
    <t>1" 90 DEGREE REDUCING ELBOW X 1/2" FNPT COMPRESSED PIPE</t>
  </si>
  <si>
    <t>1" COMPRESSED PIPE X 1" COMPRESSED TUBING TRANS UNION</t>
  </si>
  <si>
    <t>1" REDUCTION TEE X 3/4" COMPRESSED PIPE</t>
  </si>
  <si>
    <t>1" SADDLE DROP X  3/4" COMPRESSED PIPE</t>
  </si>
  <si>
    <t>1" COMPRESSED PIPE X 3/4" NPT MALE THREADED NIPPLE</t>
  </si>
  <si>
    <t>1" X 3/4" REDUCTION UNION COMPRESSED PIPE</t>
  </si>
  <si>
    <t>1" SADDLE DROP REPLACEMENT GASKET  COMPRESSED PIPE</t>
  </si>
  <si>
    <t>1" COMPRESSED PIPE X 1" NPT MALE THREADED NIPPLE</t>
  </si>
  <si>
    <t>1" COMPRESSED PIPE X 1" NPT FEMALE THREADED NIPPLE</t>
  </si>
  <si>
    <t>1" VALVE KIT COMPRESSED PIPE LOCKABLE</t>
  </si>
  <si>
    <t>1-1/2" UNION COMPRESSED PIPE</t>
  </si>
  <si>
    <t>1-1/2" 90 DEGREE ELBOW COMPRESSED PIPE</t>
  </si>
  <si>
    <t>1-1/2" 45 DEGREE ELBOW COMPRESSED PIPE</t>
  </si>
  <si>
    <t>1-1/2" EQUAL TEE COMPRESSED PIPE</t>
  </si>
  <si>
    <t>1-1/2" END CAP COMPRESSED PIPE</t>
  </si>
  <si>
    <t>1-1/2" REDUCING TEE X 1/2" FEMALE NPT COMPRESSED PIPE</t>
  </si>
  <si>
    <t>1-1/2" SADDLE DROP X 1/2" FNPT COMPRESSED PIPE</t>
  </si>
  <si>
    <t>1-1/2" SLIDE UNION COMPRESSED COMPRESSED PIPE</t>
  </si>
  <si>
    <t xml:space="preserve">1-1/2" COMPRESSED PIPE X 3/4" NPT FEMALE SWIVEL </t>
  </si>
  <si>
    <t>1-1/2" CROSS FITTING COMPRESSED PIPE</t>
  </si>
  <si>
    <t>1-1/2" COMPRESSED PIPE REPLACEMENT ORING</t>
  </si>
  <si>
    <t>1-1/2" SADDLE DROP X  3/4" COMPRESSED PIPE</t>
  </si>
  <si>
    <t>1-1/2" REDUCTION TEE X  3/4" COMPRESSED PIPE</t>
  </si>
  <si>
    <t>1-1/2" REDUCTION TEE X 1" COMPRESSED PIPE</t>
  </si>
  <si>
    <t>1-1/2" SADDLE DROP X  1" COMPRESSED PIPE</t>
  </si>
  <si>
    <t>1-1/2" SADDLE DROP REPLACEMENT GASKET  COMPRESSED PIPE</t>
  </si>
  <si>
    <t>1-1/2" COMPRESSED PIPE X 1" NPT MALE THREADED NIPPLE</t>
  </si>
  <si>
    <t>1-1/2" X 1" REDUCTION UNION COMPRESSED PIPE</t>
  </si>
  <si>
    <t>1-1/2" X 3/4" REDUCTION UNION COMPRESSED PIPE</t>
  </si>
  <si>
    <t>1-1/2" COMPRESSED PIPE X 1-1/2" NPT MALE THREADED NIPPLE</t>
  </si>
  <si>
    <t>1-1/2" COMPRESSED PIPE X 1-1/2" NPT FEMALE THREADED NIPPLE</t>
  </si>
  <si>
    <t>1-1/2" VALVE KIT COMPRESSED PIPE LOCKABLE</t>
  </si>
  <si>
    <t>2" UNION COMPRESSED PIPE</t>
  </si>
  <si>
    <t>2" 90 DEGREE ELBOW COMPRESSED PIPE</t>
  </si>
  <si>
    <t>2" 45 DEGREE ELBOW COMPRESSED PIPE</t>
  </si>
  <si>
    <t>2" EQUAL TEE COMPRESSED PIPE</t>
  </si>
  <si>
    <t>2" END CAP COMPRESSED PIPE</t>
  </si>
  <si>
    <t>2" REDUCING TEE X 1/2" FEMALE NPT  COMPRESSED PIPE</t>
  </si>
  <si>
    <t>2" SADDLE DROP X 1/2" FNPT COMPRESSED PIPE</t>
  </si>
  <si>
    <t>2" SLIDE UNION COMPRESSED COMPRESSED PIPE</t>
  </si>
  <si>
    <t xml:space="preserve">2" COMPRESSED PIPE X 2" NPT FEMALE SWIVEL </t>
  </si>
  <si>
    <t>2" CROSS FITTING COMPRESSED PIPE</t>
  </si>
  <si>
    <t>2" COMPRESSED PIPE REPLACEMENT ORING</t>
  </si>
  <si>
    <t>2" SADDLE DROP X  3/4" COMPRESSED PIPE</t>
  </si>
  <si>
    <t>2" REDUCTION TEE X  3/4" COMPRESSED PIPE</t>
  </si>
  <si>
    <t>2" REDUCTION TEE X 1" COMPRESSED PIPE</t>
  </si>
  <si>
    <t>2" SADDLE DROP X  1" COMPRESSED PIPE</t>
  </si>
  <si>
    <t>2" SADDLE DROP REPLACEMENT GASKET  COMPRESSED PIPE</t>
  </si>
  <si>
    <t>2" X 1" REDUCTION UNION COMPRESSED PIPE</t>
  </si>
  <si>
    <t>2" X 3/4" REDUCTION UNION COMPRESSED PIPE</t>
  </si>
  <si>
    <t>2" COMPRESSED PIPE X 1-1/2" NPT MALE THREADED NIPPLE</t>
  </si>
  <si>
    <t>2" X 1-1/2" REDUCTION UNION COMPRESSED PIPE</t>
  </si>
  <si>
    <t>2" COMPRESSED PIPE X 2" NPT MALE THREADED NIPPLE</t>
  </si>
  <si>
    <t>2" VALVE KIT COMPRESSED PIPE LOCKABLE</t>
  </si>
  <si>
    <t>3"  UNION COMPRESSED PIPE</t>
  </si>
  <si>
    <t>3" 90 DEGREE ELBOW COMPRESSED PIPE</t>
  </si>
  <si>
    <t>3" 45 DEGREE ELBOW COMPRESSED PIPE</t>
  </si>
  <si>
    <t>3" EQUAL TEE COMPRESSED PIPE</t>
  </si>
  <si>
    <t>3" END CAP COMPRESSED PIPE</t>
  </si>
  <si>
    <t>3" SLIDE UNION COMPRESSED COMPRESSED PIPE</t>
  </si>
  <si>
    <t>3" CROSS FITTING COMPRESSED PIPE</t>
  </si>
  <si>
    <t>3" COMPRESSED PIPE REPLACEMENT ORING</t>
  </si>
  <si>
    <t>3" SADDLE DROP X  3/4" COMPRESSED PIPE</t>
  </si>
  <si>
    <t>3" REDUCTION TEE X 2" COMPRESSED PIPE</t>
  </si>
  <si>
    <t>3" SADDLE DROP X  1" COMPRESSED PIPE</t>
  </si>
  <si>
    <t>3" SADDLE DROP REPLACEMENT GASKET  COMPRESSED PIPE</t>
  </si>
  <si>
    <t>3" X 2" REDUCTION UNION COMPRESSED PIPE</t>
  </si>
  <si>
    <t>3" COMPRESSED PIPE X 2" NPT MALE THREADED NIPPLE</t>
  </si>
  <si>
    <t>3" COMPRESSED PIPE X 3" NPT MALE THREADED NIPPLE</t>
  </si>
  <si>
    <t>3" INLINE VALVE</t>
  </si>
  <si>
    <t>3" FLANGE, ANSI</t>
  </si>
  <si>
    <t>4"  UNION COMPRESSED PIPE</t>
  </si>
  <si>
    <t>4" 90 DEGREE ELBOW COMPRESSED PIPE</t>
  </si>
  <si>
    <t>4" 45 DEGREE ELBOW COMPRESSED PIPE</t>
  </si>
  <si>
    <t>4" EQUAL TEE COMPRESSED PIPE</t>
  </si>
  <si>
    <t>4" END CAP COMPRESSED PIPE</t>
  </si>
  <si>
    <t>4" SLIDE UNION COMPRESSED COMPRESSED PIPE</t>
  </si>
  <si>
    <t>4" CROSS FITTING COMPRESSED PIPE</t>
  </si>
  <si>
    <t>4" COMPRESSED PIPE REPLACEMENT ORING</t>
  </si>
  <si>
    <t>4" REDUCTION TEE X 3" COMPRESSED PIPE</t>
  </si>
  <si>
    <t>4" X 2" REDUCTION UNION COMPRESSED PIPE</t>
  </si>
  <si>
    <t>4" X 3" REDUCTION UNION COMPRESSED PIPE</t>
  </si>
  <si>
    <t>4" COMPRESSED PIPE X 4" NPT MALE THREADED NIPPLE</t>
  </si>
  <si>
    <t>4" INLINE VALVE-MUST INCLUDE (2) FLANGES AND BOLTS</t>
  </si>
  <si>
    <t>4" FLANGE, ANSI</t>
  </si>
  <si>
    <t>FCC-1</t>
  </si>
  <si>
    <t>CLAMP, FILTER, FCC-1 (A)</t>
  </si>
  <si>
    <t>FCC-2</t>
  </si>
  <si>
    <t>CLAMP, FILTER, FCC-2 (B)</t>
  </si>
  <si>
    <t>FCC-3</t>
  </si>
  <si>
    <t>CLAMP, FILTER, FCC-3 (C)</t>
  </si>
  <si>
    <t>FCC-4</t>
  </si>
  <si>
    <t>CLAMP, FILTER, FCC-4 (D)</t>
  </si>
  <si>
    <t>FCC-5</t>
  </si>
  <si>
    <t>CLAMP, FILTER, FCC-5 (E)</t>
  </si>
  <si>
    <t>3" FASTPIPE STRUT CLAMP</t>
  </si>
  <si>
    <t>3" HANGER - FOR 3/8-16 THREADED ROD</t>
  </si>
  <si>
    <t>4" HANGER - FOR 3/8-16 THREADED ROD</t>
  </si>
  <si>
    <t>FI0032</t>
  </si>
  <si>
    <t>6" HANGER - FOR 1/2"-13 THREADED ROD</t>
  </si>
  <si>
    <t>4" TUBING, STRUT CUSHION CLAMP  4.00 O.D.   FASTPIPE 4</t>
  </si>
  <si>
    <t>FI0040</t>
  </si>
  <si>
    <t>6" TUBING, STRUT CUSHION CLAMP  6.00 O.D.   FASTPIPE 6</t>
  </si>
  <si>
    <t>FI0146</t>
  </si>
  <si>
    <t xml:space="preserve">3" TOOL KIT FASTPIPE INDUSTRIAL </t>
  </si>
  <si>
    <t>PIPE CUTTER 2"x3-1/2", non returnable</t>
  </si>
  <si>
    <t>MANUAL PIPE CUTTER 4" THRU 6", non returnable</t>
  </si>
  <si>
    <t>FI0153</t>
  </si>
  <si>
    <t>DEBUR TOOL 3",  ELECT DRILL REQ, KIT</t>
  </si>
  <si>
    <t>PIPE DEBURRING TOOL / PIPE MARKER 4", ELECT DRILL REQ</t>
  </si>
  <si>
    <t>PIPE DEBURRING TOOL / PIPE MARKER 6", ELECT DRILL REQ</t>
  </si>
  <si>
    <t>3" ALUMINUM TUBING 19 FT 2 INCHES LONG FASTPIPE BLUE</t>
  </si>
  <si>
    <t>FI7002</t>
  </si>
  <si>
    <t>3" UNION FASTPIPE INDUSTRIAL</t>
  </si>
  <si>
    <t>FI7003</t>
  </si>
  <si>
    <t>3" 90 DEGREE ELBOW FASTPIPE  INDUSTRIAL</t>
  </si>
  <si>
    <t>FI7005</t>
  </si>
  <si>
    <t>3" EQUAL TEE FASTPIPE INDUSTRIAL</t>
  </si>
  <si>
    <t>FI7006</t>
  </si>
  <si>
    <t>3" END CAP FASTPIPE INDUSTRIAL</t>
  </si>
  <si>
    <t>3" SADDLE DROP FASTPIPE X  1/2"  FEMALE NPT INDUSTRIAL</t>
  </si>
  <si>
    <t>FI7020</t>
  </si>
  <si>
    <t>3" SPANNER WRENCH  FASTPIPE--Two Required, non returnable</t>
  </si>
  <si>
    <t>3" PIPE CLIP FASTPIPE ,  EACH</t>
  </si>
  <si>
    <t>FI7065</t>
  </si>
  <si>
    <t>3" FASTPIPE INDUSTRIAL ORING</t>
  </si>
  <si>
    <t>FI7070</t>
  </si>
  <si>
    <t>3" STAINLESS STEEL BITE RING FASTPIPE INDUSTRIAL</t>
  </si>
  <si>
    <t>FI7076</t>
  </si>
  <si>
    <t>3" PARTS KIT FASTPIPE  INDUSTRIAL  (1) O-RING  (1) SS BITE RING</t>
  </si>
  <si>
    <t>FI7076-10</t>
  </si>
  <si>
    <t>3" FASTPIPE ORING/BITE RING 10 PACK</t>
  </si>
  <si>
    <t>FI7110</t>
  </si>
  <si>
    <t>3" SADDLE DROP X  3/4" FASTPIPE INDUSTRIAL</t>
  </si>
  <si>
    <t>FI7112</t>
  </si>
  <si>
    <t>3" SADDLE DROP FASTPIPE X  3/4"  FEMALE NPT  INDUSTRIAL</t>
  </si>
  <si>
    <t>FI7210</t>
  </si>
  <si>
    <t>3" SADDLE DROP X  1" FASTPIPE  INDUSTRIAL</t>
  </si>
  <si>
    <t>FI7210C</t>
  </si>
  <si>
    <t>3" FASTPIPE SADDLE DROP GASKET     RED COLOR</t>
  </si>
  <si>
    <t>FI7312</t>
  </si>
  <si>
    <t>3" SADDLE DROP FASTPIPE X 1" FEMALE NPT  INDUSTRIAL</t>
  </si>
  <si>
    <t>FI7509</t>
  </si>
  <si>
    <t>3" REDUCING TEE X 2" FEMALE NPT FASTPIPE INDUSTRIAL</t>
  </si>
  <si>
    <t>FI7718</t>
  </si>
  <si>
    <t>3" FASTPIPE X 3" NPT MALE THREADED NIPPLE  INDUSTRIAL</t>
  </si>
  <si>
    <t>FI7777</t>
  </si>
  <si>
    <t>3" VALVE KIT FASTPIPE  INDUSTRIAL LOCKABLE</t>
  </si>
  <si>
    <t>3" ALUMINUM PIPE (7' 6") FASTPIPE EACH, BLUE,   non returnable</t>
  </si>
  <si>
    <t>FI7900</t>
  </si>
  <si>
    <t>3" FLANGE FASTPIPE  COMPRESSION X FLANGE   4 HOLE, 7-1/2" OD, ANSI 150#</t>
  </si>
  <si>
    <t>3" FASTPIPE FLANGE GASKET AND BOLT SET</t>
  </si>
  <si>
    <t>4"  ALUMINUM TUBING 19 FT 2 INCHES LONG FASTPIPE</t>
  </si>
  <si>
    <t>FI8002</t>
  </si>
  <si>
    <t xml:space="preserve"> 4" UNION FASTPIPE INDUSTRIAL</t>
  </si>
  <si>
    <t>FI8003</t>
  </si>
  <si>
    <t>4" 90 DEGREE ELBOW FASTPIPE  INDUSTRIAL NEEDS (2) FI8002 to connect to pipe</t>
  </si>
  <si>
    <t>FI8004</t>
  </si>
  <si>
    <t>4" 45 DEGREE ELBOW FASTPIPE  INDUSTRIAL NEEDS (2) FI8002 to connect to pipe</t>
  </si>
  <si>
    <t>FI8005</t>
  </si>
  <si>
    <t>4" EQUAL TEE FASTPIPE  INDUSTRIAL NEEDS (3) FI8002 to connect to pipe</t>
  </si>
  <si>
    <t>FI8006</t>
  </si>
  <si>
    <t>4" END CAP FASTPIPE INDUSTRIAL NEEDS (1) FI8002 to connect to pipe</t>
  </si>
  <si>
    <t>FI8076</t>
  </si>
  <si>
    <t>4" INNER SEAL  FASTPIPE INDUSTRIAL</t>
  </si>
  <si>
    <t>4" SADDLE DROP REPLACEMENT GASKET  COMPRESSED PIPE</t>
  </si>
  <si>
    <t>FI8221</t>
  </si>
  <si>
    <t>4" UNION PLUG X 2" FEMALE NPT FASTPIPE INDUSTRIAL NEEDS(1) FI8002 to connect to pipe</t>
  </si>
  <si>
    <t>4" SADDLE DROP FASTPIPE X 1" FEMALE NPT / or 1" Pipe</t>
  </si>
  <si>
    <t>FI8321</t>
  </si>
  <si>
    <t>4" UNION PLUG X 3" FEMALE NPT FASTPIPE INDUSTRIAL NEEDS (1) FI8002 to connect to pipe</t>
  </si>
  <si>
    <t>FI8888</t>
  </si>
  <si>
    <t>4" BUTTERFLY VALVE FASTPIPE  INDUSTRIAL NEEDS (2) FI8002 to connect to pipe</t>
  </si>
  <si>
    <t>FI8900</t>
  </si>
  <si>
    <t>4" FLANGE , ANSI 150#, 9.0" OD X 8 BOLT FASTPIPE INDUSTRIAL</t>
  </si>
  <si>
    <t>4" FASTPIPE FLANGE GASKET AND BOLT SET</t>
  </si>
  <si>
    <t>FI9000</t>
  </si>
  <si>
    <t>6"  ALUMINUM TUBING 19 FT 2 INCHES LONG,  non returnable</t>
  </si>
  <si>
    <t>FI9002</t>
  </si>
  <si>
    <t>6" UNION FASTPIPE INDUSTRIAL</t>
  </si>
  <si>
    <t>FI9003</t>
  </si>
  <si>
    <t>6"  90 DEGREE ELBOW FASTPIPE  INDUSTRIAL NEEDS (2) FI9002 to connect to pipe</t>
  </si>
  <si>
    <t>FI9004</t>
  </si>
  <si>
    <t>6" 45 DEGREE ELBOW FASTPIPE  INDUSTRIAL NEEDS (2) FI9002 to connect to pipe</t>
  </si>
  <si>
    <t>FI9005</t>
  </si>
  <si>
    <t>6" EQUAL TEE FASTPIPE  INDUSTRIAL NEEDS (3) FI9002 to connect to pipe</t>
  </si>
  <si>
    <t>FI9006</t>
  </si>
  <si>
    <t>6" END CAP FASTPIPE INDUSTRIAL NEEDS (1) FI9002 to connect to pipe</t>
  </si>
  <si>
    <t>PRESS TOOL 3/4"-2"  LUGGING FP INDUSTRIAL 4" &amp; 6" PIPE</t>
  </si>
  <si>
    <t>FI9020-RB</t>
  </si>
  <si>
    <t>REPLACEMENT BATTERY FOR FI9020 LUGGING TOOL</t>
  </si>
  <si>
    <t>FI9021</t>
  </si>
  <si>
    <t xml:space="preserve">LUG TOOL JAW SET,  4" and 6" FASTPIPE INDUSTRIAL, </t>
  </si>
  <si>
    <t>FI9022</t>
  </si>
  <si>
    <t>JAW  HOLDER ONLY</t>
  </si>
  <si>
    <t>FI9023</t>
  </si>
  <si>
    <t>4 INCH JAW SET</t>
  </si>
  <si>
    <t>FI9024</t>
  </si>
  <si>
    <t>6 INCH JAW SET</t>
  </si>
  <si>
    <t>PRESS TOOL, 2 BATTERIES, CASE 3" AND 4"</t>
  </si>
  <si>
    <t>FI9076</t>
  </si>
  <si>
    <t>6" INNER SEAL  FASTPIPE INDUSTRIAL</t>
  </si>
  <si>
    <t>FI9210C</t>
  </si>
  <si>
    <t>6" SADDLE DROP REPLACEMENT GASKET  COMPRESSED PIPE</t>
  </si>
  <si>
    <t>FI9221</t>
  </si>
  <si>
    <t>6" UNION PLUG X 2" FEMALE NPT FASTPIPE INDUSTRIAL NEEDS (1) FI9002 to connect to pipe</t>
  </si>
  <si>
    <t>FI9312</t>
  </si>
  <si>
    <t>6" SADDLE DROP FASTPIPE X 1" FEMALE NPT or 1" Compression FASTPIPE  INDUSTRIAL</t>
  </si>
  <si>
    <t>FI9321</t>
  </si>
  <si>
    <t>6" UNION PLUG X 3"  FEMALE NPT FASTPIPE INDUSTRIAL NEEDS (1) FI9002 to connect to pipe</t>
  </si>
  <si>
    <t>FI9821</t>
  </si>
  <si>
    <t>6" X 4" REDUCER FASTPIPE INDUSTRIAL NEEDS (1) FI9002 and (1) FI8002 to connect to pipe</t>
  </si>
  <si>
    <t>FI9900</t>
  </si>
  <si>
    <t>6" FLANGE, ANSI 150#, 11.0" OD X 8 BOLT FASTPIPE INDUSTRIAL NEEDS (1) FI9002 TO CONNECT TO PIPE</t>
  </si>
  <si>
    <t>FI9905</t>
  </si>
  <si>
    <t>6" FASTPIPE FLANGE GASKET AND BOLT SET,  bolts are 3-1/4"" Long, 8 BOLT HOLE</t>
  </si>
  <si>
    <t>FI9999</t>
  </si>
  <si>
    <t>6" BUTTERFLY VALVE FASTPIPE  INDUSTRIAL NEEDS (2) FI9002 to connect to pipe</t>
  </si>
  <si>
    <t>H-100-75-3</t>
  </si>
  <si>
    <t>1" MANIFOLD X (3) 3/4 OUTLETS</t>
  </si>
  <si>
    <t>H-100-75-4</t>
  </si>
  <si>
    <t>1" MANIFOLD X (4) 3/4 OUTLETS</t>
  </si>
  <si>
    <t>H-100-75-5</t>
  </si>
  <si>
    <t>1" MANIFOLD X (5) 3/4 OUTLETS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</si>
  <si>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</si>
  <si>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</si>
  <si>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</si>
  <si>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</si>
  <si>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</si>
  <si>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</si>
  <si>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</si>
  <si>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</si>
  <si>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</si>
  <si>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1/2 MANIFOLD X (2) 1/2 OUTLETS,  one end blank, inert gas, wall spacing for Fastpipe 3/4 and 1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</si>
  <si>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</si>
  <si>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</si>
  <si>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</si>
  <si>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</si>
  <si>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</si>
  <si>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</si>
  <si>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</si>
  <si>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</si>
  <si>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</si>
  <si>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</si>
  <si>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</si>
  <si>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</si>
  <si>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</si>
  <si>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SQUARE PRESSURE GAUGE FOR K93215-K93218, K96075 FILTER REGULATOR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</si>
  <si>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</si>
  <si>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</si>
  <si>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</si>
  <si>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</si>
  <si>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</si>
  <si>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</si>
  <si>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</si>
  <si>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</si>
  <si>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</si>
  <si>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K93217 K96050 K96075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</si>
  <si>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</si>
  <si>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</si>
  <si>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</si>
  <si>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</si>
  <si>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</si>
  <si>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</si>
  <si>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</si>
  <si>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FILTER ONLY FOR K93218  1</t>
  </si>
  <si>
    <t>K3000</t>
  </si>
  <si>
    <t>discontinued  AUTO TIRE INFLATOR, LITHIUM RECHARGEABLE</t>
  </si>
  <si>
    <t>K3001</t>
  </si>
  <si>
    <t>REPLACEMENT CHARGER FOR K3000</t>
  </si>
  <si>
    <t>K3015</t>
  </si>
  <si>
    <t>AUTO FILL TIRE INFLATOR</t>
  </si>
  <si>
    <t>K3020</t>
  </si>
  <si>
    <t>AUTO TIRE INFLATOR  +20 PSI OVERFILL OPTION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</si>
  <si>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</si>
  <si>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</si>
  <si>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</si>
  <si>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</si>
  <si>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</si>
  <si>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</si>
  <si>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</si>
  <si>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</si>
  <si>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</si>
  <si>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</si>
  <si>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</si>
  <si>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</si>
  <si>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</si>
  <si>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</si>
  <si>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</si>
  <si>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</si>
  <si>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</si>
  <si>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</si>
  <si>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</si>
  <si>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</si>
  <si>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</si>
  <si>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</si>
  <si>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</si>
  <si>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</si>
  <si>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</si>
  <si>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</si>
  <si>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</si>
  <si>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</si>
  <si>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K5226</t>
  </si>
  <si>
    <t>QUICK COUPLER PACK (3) K5220 1/4 FEMALE, (3) K5221 1/4 MALE,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</si>
  <si>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</si>
  <si>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</si>
  <si>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</si>
  <si>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</si>
  <si>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</si>
  <si>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</si>
  <si>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K7220</t>
  </si>
  <si>
    <t>COUPLER,  1/4" FEMALE NPT THREAD, SAFETY PUSH BUTTON, INDUSTRIAL STYLE, 30 CFM BODY</t>
  </si>
  <si>
    <t>K7221</t>
  </si>
  <si>
    <t>COUPLER,  1/4" MALE NPT THREAD, SAFETY PUSH BUTTON, INDUSTRIAL STYLE, 30 CFM BODY</t>
  </si>
  <si>
    <t>K7241</t>
  </si>
  <si>
    <t>COUPLER,  1/2" MALE NPT THREAD, SAFETY PUSH BUTTON, INDUSTRIAL STYLE,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</si>
  <si>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</si>
  <si>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</si>
  <si>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</si>
  <si>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</si>
  <si>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</si>
  <si>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</si>
  <si>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</si>
  <si>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</si>
  <si>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</si>
  <si>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</si>
  <si>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</si>
  <si>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</si>
  <si>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</si>
  <si>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</si>
  <si>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</si>
  <si>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</si>
  <si>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</si>
  <si>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</si>
  <si>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</si>
  <si>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</si>
  <si>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</si>
  <si>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</si>
  <si>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</si>
  <si>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</si>
  <si>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</si>
  <si>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</si>
  <si>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</si>
  <si>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</si>
  <si>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</si>
  <si>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</si>
  <si>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</si>
  <si>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</si>
  <si>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</si>
  <si>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</si>
  <si>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K9241</t>
  </si>
  <si>
    <t>COUPLER,  1/2" 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</si>
  <si>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</si>
  <si>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</si>
  <si>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</si>
  <si>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</si>
  <si>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</si>
  <si>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</si>
  <si>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K93213</t>
  </si>
  <si>
    <t>3/4" INLINE REGULATOR WITH GAUGE AND MOUNT BRACKET</t>
  </si>
  <si>
    <t>K93215</t>
  </si>
  <si>
    <t>3/8" FILTER REGULATOR UNIT WITH GAUGE, 3/8"  NPT PORTS</t>
  </si>
  <si>
    <t>K93216</t>
  </si>
  <si>
    <t>1/2" FILTER REGULATOR UNIT WITH GAUGE, 1/2"  NPT PORTS</t>
  </si>
  <si>
    <t>K93217</t>
  </si>
  <si>
    <t>3/4" FILTER REGULATOR UNIT WITH GAUGE, 3/4"  NPT PORTS</t>
  </si>
  <si>
    <t>K93218</t>
  </si>
  <si>
    <t>1" FILTER REGULATOR UNIT WITH GAUGE, 1"  NPT PORTS</t>
  </si>
  <si>
    <t>K93219</t>
  </si>
  <si>
    <t>1" INLINE REGULATOR WITH GAUGE AND MOUNT BRACKET</t>
  </si>
  <si>
    <t>K94200</t>
  </si>
  <si>
    <t xml:space="preserve">do not sell    2" NPT REGULATOR  AR-20    </t>
  </si>
  <si>
    <t>K96050</t>
  </si>
  <si>
    <t>1/2" VERTICAL FILTER REGULATOR UNIT WITH GAUGE,  1/2" NPT PORTS</t>
  </si>
  <si>
    <t>K96075</t>
  </si>
  <si>
    <t>3/4" VERTICAL FILTER REGULATOR UNIT WITH GAUGE,  3/4"  NPT PORTS</t>
  </si>
  <si>
    <t>M3800</t>
  </si>
  <si>
    <t>1/2" MAXLINE MASTER KIT 100 FT, 3 OUTLETS, 1 COMP MANIFOLD, 1 TEE, 5 ELBOWS,  CUTTER AND BEVEL TOOL</t>
  </si>
  <si>
    <t>M3810</t>
  </si>
  <si>
    <t>1/2" MAXLINE SINGLE PORT OUTLET IN CLAMSHELL 1/4" NPT OUTLET PORT</t>
  </si>
  <si>
    <t>M3810V</t>
  </si>
  <si>
    <t>1/2" MAXLINE OUTLET KIT, 1/4" OUTLET PORT WITH SHUTOFF</t>
  </si>
  <si>
    <t>M3810W</t>
  </si>
  <si>
    <t xml:space="preserve">1/2" MAXLINE THRU WALL OUTLET KIT, 1/4" OUTLET PORT </t>
  </si>
  <si>
    <t>M38120</t>
  </si>
  <si>
    <t>1/2" MASTER KIT NAPA,  120 FT OF TUBING, 3 AIR OUTLETS</t>
  </si>
  <si>
    <t>M3820</t>
  </si>
  <si>
    <t>1/2" MAXLINE MANIFOLD KIT</t>
  </si>
  <si>
    <t>M38220</t>
  </si>
  <si>
    <t>MANIFOLD BLOCK ONLY 3/8" PORTS, MAXLINE LONG</t>
  </si>
  <si>
    <t>M6026</t>
  </si>
  <si>
    <t>1/2" MAXLINE TUBING 100FT ROLL, includes bevel tool and cutter,  non returnable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</si>
  <si>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</si>
  <si>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</si>
  <si>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</si>
  <si>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</si>
  <si>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M6026G</t>
  </si>
  <si>
    <t>1/2" MAXLINE TUBING 100FT ROLL, GREEN,  includes bevel tool and cutter, non returnable</t>
  </si>
  <si>
    <t>M6027</t>
  </si>
  <si>
    <t>1/2" MAXLINE TUBING 300FT ROLL,  includes bevel tool and cutter, non returnable</t>
  </si>
  <si>
    <t>M6027G</t>
  </si>
  <si>
    <t>1/2" MAXLINE TUBING 300FT ROLL,  GREEN, includes bevel tool and cutter, non returnable</t>
  </si>
  <si>
    <t>M6030</t>
  </si>
  <si>
    <t>3/4" MAXLINE TUBING 100FT ROLL,  includes bevel tool and cutter,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</si>
  <si>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</si>
  <si>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</si>
  <si>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</si>
  <si>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</si>
  <si>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M6030G</t>
  </si>
  <si>
    <t>3/4" MAXLINE TUBING 100FT ROLL,  GREEN, includes bevel tool and cutter, non returnable</t>
  </si>
  <si>
    <t>M6031</t>
  </si>
  <si>
    <t>3/4" MAXLINE TUBING 300FT ROLL,  includes bevel tool and cutter, non returnable</t>
  </si>
  <si>
    <t>M6031G</t>
  </si>
  <si>
    <t>3/4" MAXLINE TUBING 300FT ROLL, GREEN, includes bevel tool and cutter, non returnable</t>
  </si>
  <si>
    <t>M6032</t>
  </si>
  <si>
    <t>1" MAXLINE TUBING 100FT ROLL  includes  bevel tool and cutter,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</si>
  <si>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</si>
  <si>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</si>
  <si>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</si>
  <si>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</si>
  <si>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M6032G</t>
  </si>
  <si>
    <t>1" MAXLINE TUBING 100FT ROLL, GREEN, includes  bevel tool and cutter, non returnable</t>
  </si>
  <si>
    <t>M6033</t>
  </si>
  <si>
    <t>1" MAXLINE TUBING 300FT ROLL,  includes bevel tool and cutter, non returnable</t>
  </si>
  <si>
    <t>M6033G</t>
  </si>
  <si>
    <t>1" MAXLINE TUBING 300FT ROLL, GREEN includes bevel tool and cutter, non returnable</t>
  </si>
  <si>
    <t>M6520</t>
  </si>
  <si>
    <t>2" MAXLINE TUBING 200FT ROLL, does not include deburr tool, crimp tool or cutter, non returnable</t>
  </si>
  <si>
    <t>M6520-100</t>
  </si>
  <si>
    <t>2" MAXLINE 100 FT ROLL  does not include deburr tool, crimp tool or cutter, non returnable</t>
  </si>
  <si>
    <t>M6580</t>
  </si>
  <si>
    <t>1" MAXLINE MASTER KIT  300 FT</t>
  </si>
  <si>
    <t>M7500</t>
  </si>
  <si>
    <t>3/4" MAXLINE MASTER KIT COMPLETE 100FT</t>
  </si>
  <si>
    <t>M7510</t>
  </si>
  <si>
    <t>3/4" MAXLINE SINGLE PORT OUTLET KIT IN CLAMSHELL, 1/2"" NPT OUTLET PORT</t>
  </si>
  <si>
    <t>M7510-2</t>
  </si>
  <si>
    <t>3/4" MAXLINE OUTLET KIT, 1/2" NPT OUTLET PORT WITH TWO HOLES ON THE FACE,  1/2 NPT AND 1/4 NPT</t>
  </si>
  <si>
    <t>M7510-2V</t>
  </si>
  <si>
    <t>3/4" MAXLINE OUTLET KIT WITH TWO HOLES ON THE FACE, 1/2 NPT AND 1/4 NPT, WITH SHUTOFF VALVE</t>
  </si>
  <si>
    <t>M7510-SPACER</t>
  </si>
  <si>
    <t>SPACER PLATE FOR M81010 BLOCK, 1/4" THICK</t>
  </si>
  <si>
    <t>M7510V</t>
  </si>
  <si>
    <t xml:space="preserve">3/4" MAXLINE SINGLE PORT OUTLET KIT WITH SHUTOFF, 1/2" NPT OUTLET PORT </t>
  </si>
  <si>
    <t>M7510W</t>
  </si>
  <si>
    <t xml:space="preserve">3/4" MAXLINE  THRU WALL OUTLET KIT, 1/2" NPT OUTLET PORT </t>
  </si>
  <si>
    <t>M75120</t>
  </si>
  <si>
    <t>3/4"  MASTER KIT NAPA,  120 FT OF TUBING, 3 AIR OUTLETS</t>
  </si>
  <si>
    <t>M7580</t>
  </si>
  <si>
    <t>3/4" MAXLINE MASTER KIT 300 FT</t>
  </si>
  <si>
    <t>M8001</t>
  </si>
  <si>
    <t>1/2" MAXLINE X 3/8" MALE NPT STRAIGHT FITTING</t>
  </si>
  <si>
    <t>M8001P</t>
  </si>
  <si>
    <t>1/2" MAXLINE X 3/8" MALE NPT STRAIGHT FITTING CLAMSHELL</t>
  </si>
  <si>
    <t>M8002</t>
  </si>
  <si>
    <t>1/2" MAXLINE X 1/2" MALE NPT STRAIGHT FITTING</t>
  </si>
  <si>
    <t>M8002P</t>
  </si>
  <si>
    <t>1/2" MAXLINE X 1/2" MALE NPT STRAIGHT FITTING CLAMSHELL</t>
  </si>
  <si>
    <t>M8003</t>
  </si>
  <si>
    <t>3/4" MAXLINE X 3/4" MALE NPT FITTING</t>
  </si>
  <si>
    <t>M8003P</t>
  </si>
  <si>
    <t>3/4" MAXLINE X 3/4" MALE NPT FITTING CLAMSHELL</t>
  </si>
  <si>
    <t>M8004</t>
  </si>
  <si>
    <t>1" MAXLINE X 1" MALE NPT STRAIGHT FITTING</t>
  </si>
  <si>
    <t>M8005</t>
  </si>
  <si>
    <t>3/4" MAXLINE X 1/2" MALE NPT FITTING</t>
  </si>
  <si>
    <t>M8005P</t>
  </si>
  <si>
    <t>3/4" MAXLINE X 1/2" MALE NPT FITTING CLAMSHELL</t>
  </si>
  <si>
    <t>M8006</t>
  </si>
  <si>
    <t>1/2" MAXLINE X 1/2" FEMALE NPT STRAIGHT FITTING</t>
  </si>
  <si>
    <t>M8007</t>
  </si>
  <si>
    <t>3/4" MAXLINE X 3/4" FEMALE NPT STRAIGHT FITTING</t>
  </si>
  <si>
    <t>M8008</t>
  </si>
  <si>
    <t>1" MAXLINE X 1" FEMALE NPT STRAIGHT FITTING</t>
  </si>
  <si>
    <t>M8009</t>
  </si>
  <si>
    <t>1/2" MAXLINE SINGLE PORT ELBOW, 1/2" FEMALE NPT</t>
  </si>
  <si>
    <t>M8010</t>
  </si>
  <si>
    <t>1/2"  EQUAL TEE MAXLINE</t>
  </si>
  <si>
    <t>M8010P</t>
  </si>
  <si>
    <t>1/2"  EQUAL TEE MAXLINE CLAMSHELL</t>
  </si>
  <si>
    <t>M8011</t>
  </si>
  <si>
    <t>3/4" EQUAL TEE MAXLINE</t>
  </si>
  <si>
    <t>M8011P</t>
  </si>
  <si>
    <t>3/4" EQUAL TEE MAXLINE CLAMSHELL</t>
  </si>
  <si>
    <t>M8012</t>
  </si>
  <si>
    <t>1"  EQUAL TEE  MAXLINE</t>
  </si>
  <si>
    <t>M8014</t>
  </si>
  <si>
    <t>3/4" REDUCING TEE FITTING, DROP LEG 1/2" MAXLINE</t>
  </si>
  <si>
    <t>M8014P</t>
  </si>
  <si>
    <t>3/4" REDUCING TEE FITTING, DROP LEG 1/2" MAXLINE CLAMSHELL</t>
  </si>
  <si>
    <t>M8015</t>
  </si>
  <si>
    <t>1" MAXLINE X 3/4" MALE NPT STRAIGHT FITTING</t>
  </si>
  <si>
    <t>M8016</t>
  </si>
  <si>
    <t>1" REDUCING TEE FITTING, DROP LEG 1/2" MAXLINE</t>
  </si>
  <si>
    <t>M8018</t>
  </si>
  <si>
    <t>1" REDUCING TEE FITTING, DROP LEG 3/4" MAXLINE</t>
  </si>
  <si>
    <t>M8019</t>
  </si>
  <si>
    <t>1/2" REDUCING TEE X 1/2" FEMALE NPT MAXLINE</t>
  </si>
  <si>
    <t>M8020</t>
  </si>
  <si>
    <t>1" X 1/2"  REDUCING UNION FITTING  MAXLINE</t>
  </si>
  <si>
    <t>M8021</t>
  </si>
  <si>
    <t>1/2" UNION FITTING MAXLINE</t>
  </si>
  <si>
    <t>M8021P</t>
  </si>
  <si>
    <t>1/2" UNION FITTING MAXLINE CLAMSHELL</t>
  </si>
  <si>
    <t>M8022</t>
  </si>
  <si>
    <t>3/4" UNION FITTING MAXLINE</t>
  </si>
  <si>
    <t>M8022P</t>
  </si>
  <si>
    <t>3/4" UNION FITTING MAXLINE CLAMSHELL</t>
  </si>
  <si>
    <t>M8023</t>
  </si>
  <si>
    <t>1" UNION FITTING MAXLINE</t>
  </si>
  <si>
    <t>M8024</t>
  </si>
  <si>
    <t>3/4" X 1/2"  REDUCING UNION FITTING  MAXLINE</t>
  </si>
  <si>
    <t>M8024P</t>
  </si>
  <si>
    <t>3/4" X 1/2"  REDUCING UNION FITTING  MAXLINE CLAMSHELL</t>
  </si>
  <si>
    <t>M8025</t>
  </si>
  <si>
    <t>1" X 3/4" REDUCING UNION FITTING  MAXLINE</t>
  </si>
  <si>
    <t>M8026</t>
  </si>
  <si>
    <t>1/2"  END CAP FITTING MAXLINE</t>
  </si>
  <si>
    <t>M8027</t>
  </si>
  <si>
    <t>3/4"  END CAP FITTING MAXLINE</t>
  </si>
  <si>
    <t>M8028</t>
  </si>
  <si>
    <t>1"  END CAP FITTING MAXLINE</t>
  </si>
  <si>
    <t>M8030</t>
  </si>
  <si>
    <t>1/2" MAXLINE X 1/2" MALE NPT FITTING Stainless Steel</t>
  </si>
  <si>
    <t>M8031</t>
  </si>
  <si>
    <t>3/4" MAXLINE X 3/4" MALE NPT FITTING Stainless Steel</t>
  </si>
  <si>
    <t>M8032</t>
  </si>
  <si>
    <t>1" MAXLINE X 1" MALE NPT FITTING Stainless Steel</t>
  </si>
  <si>
    <t>M8033</t>
  </si>
  <si>
    <t>1/2" EQUAL TEE MAXLINE  Stainless Steel</t>
  </si>
  <si>
    <t>M8034</t>
  </si>
  <si>
    <t>3/4" EQUAL TEE MAXLINE  Stainless Steel</t>
  </si>
  <si>
    <t>M8035</t>
  </si>
  <si>
    <t>1" EQUAL TEE MAXLINE Stainless Steel</t>
  </si>
  <si>
    <t>M8038</t>
  </si>
  <si>
    <t>1/2" INLINE HAND VALVE MAXLINE standard handle</t>
  </si>
  <si>
    <t>M8039</t>
  </si>
  <si>
    <t>3/4" INLINE HAND VALVE MAXLINE</t>
  </si>
  <si>
    <t>M8040</t>
  </si>
  <si>
    <t>1" INLINE HAND VALVE MAXLINE</t>
  </si>
  <si>
    <t>M8041</t>
  </si>
  <si>
    <t>1/2" CROSS FITTING MAXLINE</t>
  </si>
  <si>
    <t>M8042</t>
  </si>
  <si>
    <t>3/4" CROSS FITTING MAXLINE</t>
  </si>
  <si>
    <t>M8043</t>
  </si>
  <si>
    <t>1" CROSS FITTING MAXLINE</t>
  </si>
  <si>
    <t>M8047</t>
  </si>
  <si>
    <t>1/2" SPLIT RING MAXLINE</t>
  </si>
  <si>
    <t>M8048</t>
  </si>
  <si>
    <t>3/4" SPLIT RING MAXLINE</t>
  </si>
  <si>
    <t>M8049</t>
  </si>
  <si>
    <t>1"  SPLIT RING MAXLINE</t>
  </si>
  <si>
    <t>M8051</t>
  </si>
  <si>
    <t>1", 3/4", 1/2" MAXLINE-DURATEC TUBING CUTTER (RED), non returnable</t>
  </si>
  <si>
    <t>M8054</t>
  </si>
  <si>
    <t>1/2" ORING MAXLINE</t>
  </si>
  <si>
    <t>M8054-10</t>
  </si>
  <si>
    <t>1/2 MAXLINE ORING 10 PACK</t>
  </si>
  <si>
    <t>M8055</t>
  </si>
  <si>
    <t>3/4"  O-RING MAXLINE</t>
  </si>
  <si>
    <t>M8055-10</t>
  </si>
  <si>
    <t>3/4 MAXLINE ORING 10 PACK</t>
  </si>
  <si>
    <t>M8056</t>
  </si>
  <si>
    <t>1"  ORING MAXLINE</t>
  </si>
  <si>
    <t>M8056-10</t>
  </si>
  <si>
    <t>1" MAXLINE ORING 10 PACK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</si>
  <si>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</si>
  <si>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</si>
  <si>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</si>
  <si>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</si>
  <si>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</si>
  <si>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</si>
  <si>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M8064</t>
  </si>
  <si>
    <t>1/2" PIPE CLIP MAXLINE 10/PACK</t>
  </si>
  <si>
    <t>M8065</t>
  </si>
  <si>
    <t>3/4" PIPE CLIP MAXLINE 10/PACK</t>
  </si>
  <si>
    <t>M8066</t>
  </si>
  <si>
    <t>1" PIPE CLIP MAXLINE 10/PACK</t>
  </si>
  <si>
    <t>M8067</t>
  </si>
  <si>
    <t>3/4" ELBOW MAXLINE</t>
  </si>
  <si>
    <t>M8067P</t>
  </si>
  <si>
    <t>3/4" ELBOW MAXLINE CLAMSHELL</t>
  </si>
  <si>
    <t>M8068</t>
  </si>
  <si>
    <t>1" ELBOW MAXLINE</t>
  </si>
  <si>
    <t>M8078</t>
  </si>
  <si>
    <t>3/4" REDUCING TEE, 1/2" FEMALE NPT DROP LEG  MAXLINE</t>
  </si>
  <si>
    <t>M8080</t>
  </si>
  <si>
    <t>1/2"  ELBOW FITTING MAXLINE</t>
  </si>
  <si>
    <t>M8080P</t>
  </si>
  <si>
    <t>1/2"  ELBOW FITTING MAXLINE CLAMSHELL</t>
  </si>
  <si>
    <t>M8085</t>
  </si>
  <si>
    <t>1/2" MAXLINE X 1/2" MALE NPT ELBOW FITTING</t>
  </si>
  <si>
    <t>M8086</t>
  </si>
  <si>
    <t>3/4" MAXLINE X 1/2" MALE NPT ELBOW FITTING</t>
  </si>
  <si>
    <t>M8088</t>
  </si>
  <si>
    <t>3/4" MAXLINE X 3/4" MALE NPT ELBOW FITTING</t>
  </si>
  <si>
    <t>M8089</t>
  </si>
  <si>
    <t>1"  REDUCING TEE, 3/4" FEMALE NPT DROP LEG,   MAXLINE</t>
  </si>
  <si>
    <t>M8090</t>
  </si>
  <si>
    <t>1" MAXLINE X 1" MALE NPT ELBOW FITTING</t>
  </si>
  <si>
    <t>M8091</t>
  </si>
  <si>
    <t>TUBING CUTTER MAXLINE 1/2" AND 3/4" non returnable</t>
  </si>
  <si>
    <t>M8095</t>
  </si>
  <si>
    <t>1/2-3/4-1"  MAXLINE BEVELING TOOL, non returnable</t>
  </si>
  <si>
    <t>M8096</t>
  </si>
  <si>
    <t>MAXLINE BENDER TOOL KIT, WITH DIES FOR 1/2, 3/4, 1", non returnable</t>
  </si>
  <si>
    <t>M8097</t>
  </si>
  <si>
    <t>MAXLINE STRAIGHTENING TOOL, 7 WHEEL, non returnable</t>
  </si>
  <si>
    <t>M8098</t>
  </si>
  <si>
    <t>PIPE WRAP TAPE 2" X 100 FT  10 MIL, non returnable</t>
  </si>
  <si>
    <t>M8101</t>
  </si>
  <si>
    <t>1/2" MAXLINE SINGLE PORT OUTLET, 1/2" NPT PORT</t>
  </si>
  <si>
    <t>M81010</t>
  </si>
  <si>
    <t>SINGLE PORT OUTLET, 1/2" npt outlet BLOCK ONLY</t>
  </si>
  <si>
    <t>M81010-2</t>
  </si>
  <si>
    <t>DUAL PORT OUTLET, 1/2" npt &amp; 1/4" npt outlet BLOCK ONLY</t>
  </si>
  <si>
    <t>M81010-THRU</t>
  </si>
  <si>
    <t>M81010 MAXLINE BLOCK WITH 1/2 FEMALE NPT BOTH ENDS</t>
  </si>
  <si>
    <t>M8101V</t>
  </si>
  <si>
    <t>1/2" MAXLINE SINGLE PORT OUTLET WITH SHUTOFF, 1/2" NPT PORT</t>
  </si>
  <si>
    <t>M8200</t>
  </si>
  <si>
    <t>1/2" MAXLINE MULTI PORT OUTLET,1/2" NPT PORT (4X)</t>
  </si>
  <si>
    <t>M8200V</t>
  </si>
  <si>
    <t>1/2" MAXLINE MULTI PORT OUTLET  WITH SHUTOFF, 1/2" NPT PORT (4X)</t>
  </si>
  <si>
    <t>M8201</t>
  </si>
  <si>
    <t>3/4" MAXLINE MULTI PORT OUTLET, 1/2" NPT PORT (4X)</t>
  </si>
  <si>
    <t>M8201V</t>
  </si>
  <si>
    <t>3/4" MAXLINE MULTI PORT OUTLET WITH SHUTOFF, 1/2" NPT PORT (4X)</t>
  </si>
  <si>
    <t>M8203</t>
  </si>
  <si>
    <t>1" MAXLINE MULTI PORT OUTLET, 1/2" NPT PORT (4X)</t>
  </si>
  <si>
    <t>M8203V</t>
  </si>
  <si>
    <t>1" MAXLINE MULTI  PORT OUTLET  WITH SHUTOFF, 1/2" NPT PORT (4X)</t>
  </si>
  <si>
    <t>M8525</t>
  </si>
  <si>
    <t>2" UNION FITTING MAXLINE</t>
  </si>
  <si>
    <t>M8530</t>
  </si>
  <si>
    <t>2" TEE FITTING MAXLINE</t>
  </si>
  <si>
    <t>M8531</t>
  </si>
  <si>
    <t>2" REDUCING TEE X 1"" FEMALE NPT FITTING MAXLINE</t>
  </si>
  <si>
    <t>M8535</t>
  </si>
  <si>
    <t>2" ELBOW FITTING MAXLINE</t>
  </si>
  <si>
    <t>M8541</t>
  </si>
  <si>
    <t>2" MAXLINE X 1" MALE NPTF STRAIGHT FITTING</t>
  </si>
  <si>
    <t>M8542</t>
  </si>
  <si>
    <t>2" MAXLINE X 2" MALE NPTF STRAIGHT FITTING</t>
  </si>
  <si>
    <t>M8549</t>
  </si>
  <si>
    <t>2" MAXLINE CRIMP SLEEVE</t>
  </si>
  <si>
    <t>M8551</t>
  </si>
  <si>
    <t>2" MAXLINE CUTTER, non returnable</t>
  </si>
  <si>
    <t>M8559</t>
  </si>
  <si>
    <t>2" MAXLINE ORING</t>
  </si>
  <si>
    <t>M8590</t>
  </si>
  <si>
    <t>2" MAXLINE HYDRAULIC CRIMPING TOOL,    non returnable</t>
  </si>
  <si>
    <t>M8591</t>
  </si>
  <si>
    <t>2" MAXLINE CRIMP HEAD, WITH ALUMINUM EXPANDER PLUG</t>
  </si>
  <si>
    <t>M8592</t>
  </si>
  <si>
    <t>2" MAXLINE CRIMP HEAD</t>
  </si>
  <si>
    <t>M8595</t>
  </si>
  <si>
    <t>2" MAXLINE DEBURR TOOL, non returnable</t>
  </si>
  <si>
    <t>M8596</t>
  </si>
  <si>
    <t>2" MAXLINE INSTALLATION EXPANDER PLUG  non returnable</t>
  </si>
  <si>
    <t>MBVP-0250-BR</t>
  </si>
  <si>
    <t>MOTORIZED BALL, 1/4", 110-230V, BRASS</t>
  </si>
  <si>
    <t>MBVP-0250-SS</t>
  </si>
  <si>
    <t>MOTORIZED BALL, 1/4", 110-230V, SS316</t>
  </si>
  <si>
    <t>MBVP-0500-BR</t>
  </si>
  <si>
    <t>MOTORIZED BALL, 1/2", 110-230V, BRASS</t>
  </si>
  <si>
    <t>MBVP-0500-SS</t>
  </si>
  <si>
    <t>MOTORIZED BALL, 1/2", 110-230V, SS316</t>
  </si>
  <si>
    <t>MBVP-0750-BR</t>
  </si>
  <si>
    <t>MOTORIZED BALL, 3/4", 110-230V, BRASS</t>
  </si>
  <si>
    <t>MBVP-0750-SS</t>
  </si>
  <si>
    <t>MOTORIZED BALL, 3/4", 110-230V, SS316</t>
  </si>
  <si>
    <t>MBVP-1000-BR</t>
  </si>
  <si>
    <t>MOTORIZED BALL, 1", 110-230V, BRASS</t>
  </si>
  <si>
    <t>MBVP-1000-SS</t>
  </si>
  <si>
    <t>MOTORIZED BALL, 1", 110-230V, SS316</t>
  </si>
  <si>
    <t>MBVP-1250-BR</t>
  </si>
  <si>
    <t>MOTORIZED BALL, 1-1/4", 110-230V, BRASS</t>
  </si>
  <si>
    <t>MBVP-1250-SS</t>
  </si>
  <si>
    <t>MOTORIZED BALL, 1-1/4", 110-230V, SS316</t>
  </si>
  <si>
    <t>MC0164</t>
  </si>
  <si>
    <t xml:space="preserve">JAWS 1/2" COMPRESSED PIPE </t>
  </si>
  <si>
    <t>MC0165</t>
  </si>
  <si>
    <t>MC0166</t>
  </si>
  <si>
    <t>MC3810</t>
  </si>
  <si>
    <t>1/2" SINGLE PORT OUTLET, 1/4" NPT OUTLET PORT , COMPRESSED FLEXIBLE TUBING</t>
  </si>
  <si>
    <t>MC3810V</t>
  </si>
  <si>
    <t>1/2" SINGLE PORT OUTLET, 1/4" NPT OUTLET PORT, WITH SHUTOFF  , COMPRESSED FLEXIBLE TUBING</t>
  </si>
  <si>
    <t>MC3810W</t>
  </si>
  <si>
    <t>1/2" SINGLE PORT OUTLET,  THRU WALL, 1/4" NPT OUTLET PORT  , COMPRESSED FLEXIBLE TUBING</t>
  </si>
  <si>
    <t>MC6026-02</t>
  </si>
  <si>
    <t>MCMASTER ONLY  MAXLINE 1/2 TUBING X 2 FT WITH DEBUR TOOL AND INSTRUCTION SHEET *ADD WARNING LABEL*</t>
  </si>
  <si>
    <t>MC6026-05</t>
  </si>
  <si>
    <t>MCMASTER ONLY MAXLINE 1/2 TUBING X 5 FT WITH DEBUR TOOL AND INSTRUCTION SHEET *ADD WARNING LABEL*</t>
  </si>
  <si>
    <t>MC6026-10</t>
  </si>
  <si>
    <t>MCMASTER ONLY MAXLINE 1/2 TUBING X 10 FT WITH DEBUR TOOL AND INSTRUCTION SHEET *ADD WARNING LABEL*</t>
  </si>
  <si>
    <t>MC6026-15</t>
  </si>
  <si>
    <t>MCMASTER ONLY MAXLINE 1/2 TUBING X 15 FT WITH DEBUR TOOL AND INSTRUCTION SHEET *ADD WARNING LABEL*</t>
  </si>
  <si>
    <t>MC6026-25</t>
  </si>
  <si>
    <t>MCMASTER ONLY MAXLINE 1/2 TUBING X 25 FT WITH DEBUR TOOL AND INSTRUCTION SHEET *ADD WARNING LABEL*</t>
  </si>
  <si>
    <t>MC6030-02</t>
  </si>
  <si>
    <t>MCMASTER ONLY MAXLINE 3/4 TUBING X 2 FT WITH DEBUR TOOL AND INSTRUCTION SHEET *ADD WARNING LABEL*</t>
  </si>
  <si>
    <t>MC6030-05</t>
  </si>
  <si>
    <t>MCMASTER ONLY MAXLINE 3/4 TUBING X 5 FT WITH DEBUR TOOL AND INSTRUCTION SHEET *ADD WARNING LABEL*</t>
  </si>
  <si>
    <t>MC6030-10</t>
  </si>
  <si>
    <t>MCMASTER ONLY MAXLINE 3/4 TUBING X 10 FT WITH DEBUR TOOL AND INSTRUCTION SHEET *ADD WARNING LABEL*</t>
  </si>
  <si>
    <t>MC6030-15</t>
  </si>
  <si>
    <t>MCMASTER ONLY MAXLINE 3/4 TUBING X 15 FT WITH DEBUR TOOL AND INSTRUCTION SHEET *ADD WARNING LABEL*</t>
  </si>
  <si>
    <t>MC6030-25</t>
  </si>
  <si>
    <t>MCMASTER ONLY MAXLINE 3/4 TUBING X 25 FT WITH DEBUR TOOL AND INSTRUCTION SHEET *ADD WARNING LABEL*</t>
  </si>
  <si>
    <t>MC6032-02</t>
  </si>
  <si>
    <t>MCMASTER ONLY MAXLINE 1" TUBING X 2 FT WITH DEBUR TOOL AND INSTRUCTION SHEET *ADD WARNING LABEL*</t>
  </si>
  <si>
    <t>MC6032-05</t>
  </si>
  <si>
    <t>MCMASTER ONLY MAXLINE 1" TUBING X 5 FT WITH DEBUR TOOL AND INSTRUCTION SHEET *ADD WARNING LABEL*</t>
  </si>
  <si>
    <t>MC6032-10</t>
  </si>
  <si>
    <t>MCMASTER ONLY MAXLINE 1" TUBING X 10 FT WITH DEBUR TOOL AND INSTRUCTION SHEET *ADD WARNING LABEL*</t>
  </si>
  <si>
    <t>MC6032-15</t>
  </si>
  <si>
    <t>MCMASTER ONLY MAXLINE 1" TUBING X 15 FT WITH DEBUR TOOL AND INSTRUCTION SHEET *ADD WARNING LABEL*</t>
  </si>
  <si>
    <t>MC6032-25</t>
  </si>
  <si>
    <t>MCMASTER ONLY MAXLINE 1" TUBING X 25 FT WITH DEBUR TOOL AND INSTRUCTION SHEET *ADD WARNING LABEL*</t>
  </si>
  <si>
    <t>MC7510</t>
  </si>
  <si>
    <t>3/4" SINGLE PORT OUTLET, 1/2" NPT OUTLET PORT , COMPRESSED FLEXIBLE TUBING</t>
  </si>
  <si>
    <t>MC7510-2</t>
  </si>
  <si>
    <t>3/4" 2 PORT OUTLET, 1/2 NPT &amp; 1/4 NPT , COMPRESSED FLEXIBLE TUBING</t>
  </si>
  <si>
    <t>MC7510-2V</t>
  </si>
  <si>
    <t>3/4" 2 PORT OUTLET,  1/2 NPT &amp; 1/4 NPT, W SHUTOFF , COMPRESSED FLEXIBLE TUBING</t>
  </si>
  <si>
    <t>MC7510V</t>
  </si>
  <si>
    <t>3/4" SINGLE PORT OUTLET, 1/2" NPT OUTLET PORT, WITH SHUTOFF  , COMPRESSED FLEXIBLE TUBING</t>
  </si>
  <si>
    <t>MC7510W</t>
  </si>
  <si>
    <t>3/4" SINGLE PORT OUTLET, THRU WALL,  1/2" NPT OUTLET PORT , COMPRESSED FLEXIBLE TUBING</t>
  </si>
  <si>
    <t>MC8001</t>
  </si>
  <si>
    <t>1/2" COMPRESSED FLEXIBLE TUBING X 3/8" MALE NPT STRAIGHT FITTING</t>
  </si>
  <si>
    <t>MC8002</t>
  </si>
  <si>
    <t>1/2" COMPRESSED FLEXIBLE TUBING X 1/2" MALE NPT STRAIGHT FITTING</t>
  </si>
  <si>
    <t>MC8003</t>
  </si>
  <si>
    <t>3/4" COMPRESSED FLEXIBLE TUBING X 3/4" MALE NPT FITTING</t>
  </si>
  <si>
    <t>MC8004</t>
  </si>
  <si>
    <t>1" COMPRESSED FLEXIBLE TUBING X 1" MALE NPT STRAIGHT FITTING</t>
  </si>
  <si>
    <t>MC8005</t>
  </si>
  <si>
    <t>3/4" COMPRESSED FLEXIBLE TUBING X 1/2" MALE NPT FITTING</t>
  </si>
  <si>
    <t>MC8006</t>
  </si>
  <si>
    <t>1/2" COMPRESSED FLEXIBLE TUBING X 1/2" FEMALE NPT STRAIGHT FITTING</t>
  </si>
  <si>
    <t>MC8007</t>
  </si>
  <si>
    <t>3/4" COMPRESSED FLEXIBLE TUBING X 3/4" FEMALE NPT STRAIGHT FITTING</t>
  </si>
  <si>
    <t>MC8009</t>
  </si>
  <si>
    <t>1/2" COMPRESSED FLEXIBLE TUBING SINGLE PORT ELBOW, 1/2" FEMALE NPT</t>
  </si>
  <si>
    <t>MC8010</t>
  </si>
  <si>
    <t>1/2"  EQUAL TEE COMPRESSED FLEXIBLE TUBING</t>
  </si>
  <si>
    <t>MC8011</t>
  </si>
  <si>
    <t>3/4" EQUAL TEE COMPRESSED FLEXIBLE TUBING</t>
  </si>
  <si>
    <t>MC8012</t>
  </si>
  <si>
    <t>1"  EQUAL TEE  COMPRESSED FLEXIBLE TUBING</t>
  </si>
  <si>
    <t>MC8014</t>
  </si>
  <si>
    <t>3/4" REDUCING TEE FITTING, DROP LEG 1/2" COMPRESSED FLEXIBLE TUBING</t>
  </si>
  <si>
    <t>MC8015</t>
  </si>
  <si>
    <t>1" COMPRESSED FLEXIBLE TUBING X 3/4" MALE NPT STRAIGHT FITTING</t>
  </si>
  <si>
    <t>MC8016</t>
  </si>
  <si>
    <t>1" REDUCING TEE FITTING, DROP LEG 1/2" COMPRESSED FLEXIBLE TUBING</t>
  </si>
  <si>
    <t>MC8018</t>
  </si>
  <si>
    <t>1" REDUCING TEE FITTING, DROP LEG 3/4" COMPRESSED FLEXIBLE TUBING</t>
  </si>
  <si>
    <t>MC8019</t>
  </si>
  <si>
    <t>1/2" REDUCING TEE X 1/2" FEMALE NPT COMPRESSED FLEXIBLE TUBING</t>
  </si>
  <si>
    <t>MC8020</t>
  </si>
  <si>
    <t>1" X 1/2"  REDUCING UNION FITTING  COMPRESSED FLEXIBLE TUBING</t>
  </si>
  <si>
    <t>MC8021</t>
  </si>
  <si>
    <t>1/2" UNION FITTING COMPRESSED FLEXIBLE TUBING</t>
  </si>
  <si>
    <t>MC8022</t>
  </si>
  <si>
    <t>3/4" UNION FITTING COMPRESSED FLEXIBLE TUBING</t>
  </si>
  <si>
    <t>MC8023</t>
  </si>
  <si>
    <t>1" UNION FITTING COMPRESSED FLEXIBLE TUBING</t>
  </si>
  <si>
    <t>MC8024</t>
  </si>
  <si>
    <t>3/4" X 1/2"  REDUCING UNION FITTING  COMPRESSED FLEXIBLE TUBING</t>
  </si>
  <si>
    <t>MC8025</t>
  </si>
  <si>
    <t>1" X 3/4" REDUCING UNION FITTING  COMPRESSED FLEXIBLE TUBING</t>
  </si>
  <si>
    <t>MC8026</t>
  </si>
  <si>
    <t>1/2"  END CAP FITTING COMPRESSED FLEXIBLE TUBING</t>
  </si>
  <si>
    <t>MC8027</t>
  </si>
  <si>
    <t>3/4"  END CAP FITTING COMPRESSED FLEXIBLE TUBING</t>
  </si>
  <si>
    <t>MC8028</t>
  </si>
  <si>
    <t>1"  END CAP FITTING COMPRESSED FLEXIBLE TUBING</t>
  </si>
  <si>
    <t>MC8038</t>
  </si>
  <si>
    <t>1/2" INLINE HAND VALVE COMPRESSED FLEXIBLE TUBING standard handle</t>
  </si>
  <si>
    <t>MC8039</t>
  </si>
  <si>
    <t>3/4" INLINE HAND VALVE COMPRESSED FLEXIBLE TUBING</t>
  </si>
  <si>
    <t>MC8040</t>
  </si>
  <si>
    <t>1" INLINE HAND VALVE COMPRESSED FLEXIBLE TUBING</t>
  </si>
  <si>
    <t>MC8054-10</t>
  </si>
  <si>
    <t>1/2"  REPLACEMENT ORING COMPRESSED FLEXIBLE TUBING</t>
  </si>
  <si>
    <t>MC8055-10</t>
  </si>
  <si>
    <t>3/4"  REPLACEMENT ORING COMPRESSED FLEXIBLE TUBING- PACK OF 10</t>
  </si>
  <si>
    <t>MC8056-10</t>
  </si>
  <si>
    <t>1"  REPLACEMENT ORING COMPRESSED FLEXIBLE TUBING</t>
  </si>
  <si>
    <t>MC8067</t>
  </si>
  <si>
    <t>3/4" ELBOW COMPRESSED FLEXIBLE TUBING</t>
  </si>
  <si>
    <t>MC8068</t>
  </si>
  <si>
    <t>1" ELBOW COMPRESSED FLEXIBLE TUBING</t>
  </si>
  <si>
    <t>MC8078</t>
  </si>
  <si>
    <t>3/4" REDUCING TEE, 1/2" FEMALE NPT DROP LEG  COMPRESSED FLEXIBLE TUBING</t>
  </si>
  <si>
    <t>MC8080</t>
  </si>
  <si>
    <t>1/2"  ELBOW FITTING COMPRESSED FLEXIBLE TUBING</t>
  </si>
  <si>
    <t>MC8085</t>
  </si>
  <si>
    <t>1/2" COMPRESSED FLEXIBLE TUBING X 1/2" MALE NPT ELBOW FITTING</t>
  </si>
  <si>
    <t>MC8086</t>
  </si>
  <si>
    <t>3/4" COMPRESSED FLEXIBLE TUBING X 1/2" MALE NPT ELBOW FITTING</t>
  </si>
  <si>
    <t>MC8088</t>
  </si>
  <si>
    <t>3/4" COMPRESSED FLEXIBLE TUBING X 3/4" MALE NPT ELBOW FITTING</t>
  </si>
  <si>
    <t>MC8089</t>
  </si>
  <si>
    <t>1"  REDUCING TEE, 3/4" FEMALE NPT DROP LEG,   COMPRESSED FLEXIBLE TUBING</t>
  </si>
  <si>
    <t>MC8090</t>
  </si>
  <si>
    <t>1" COMPRESSED FLEXIBLE TUBING X 1" MALE NPT ELBOW FITTING</t>
  </si>
  <si>
    <t>MC8092</t>
  </si>
  <si>
    <t>1/2"-3/4"-1" HAND CRIMP TOOL COMPRESSED FLEXIBLE TUBING</t>
  </si>
  <si>
    <t>MC8101</t>
  </si>
  <si>
    <t>1/2" SINGLE PORT OUTLET, 1/2" NPT OUTLET PORT , COMPRESSED FLEXIBLE TUBING</t>
  </si>
  <si>
    <t>MC8101V</t>
  </si>
  <si>
    <t>1/2" SINGLE PORT OUTLET, 1/2" NPT OUTLET PORT, WITH SHUTOFF  , COMPRESSED FLEXIBLE TUBING</t>
  </si>
  <si>
    <t>MC8200</t>
  </si>
  <si>
    <t>1/2" MULTI PORT OUTLET, 1/2" NPT PORT (4X), , COMPRESSED FLEXIBLE TUBING</t>
  </si>
  <si>
    <t>MC8200V</t>
  </si>
  <si>
    <t>1/2" MULTI PORT OUTLET, 1/2" NPT PORT (4X), W SHUTOFF , COMPRESSED FLEXIBLE TUBING</t>
  </si>
  <si>
    <t>MC8201</t>
  </si>
  <si>
    <t>3/4" MULTI PORT OUTLET, 1/2" NPT PORT (4X), , COMPRESSED FLEXIBLE TUBING</t>
  </si>
  <si>
    <t>MC8201V</t>
  </si>
  <si>
    <t>3/4" MULTI PORT OUTLET, 1/2" NPT PORT (4X), W SHUTOFF , COMPRESSED FLEXIBLE TUBING</t>
  </si>
  <si>
    <t>MC8203</t>
  </si>
  <si>
    <t>1" MULTI PORT OUTLET, 1/2" NPT PORT (4X), , COMPRESSED FLEXIBLE TUBING</t>
  </si>
  <si>
    <t>MC8203V</t>
  </si>
  <si>
    <t>1" MULTI PORT OUTLET, 1/2" NPT PORT (4X), W SHUTOFF , COMPRESSED FLEXIBLE TUBING</t>
  </si>
  <si>
    <t>MDD250</t>
  </si>
  <si>
    <t>1/4" MINI DISPOSABLE INLINE DESICCANT  DRYER, 2 PK</t>
  </si>
  <si>
    <t>MDTOT-01</t>
  </si>
  <si>
    <t>NO LOSS, FLOAT OPERATED, 1/2", EGG, 230PSI</t>
  </si>
  <si>
    <t>MDV-400</t>
  </si>
  <si>
    <t>DRAIN, INTERNAL FLOAT, 1/8 NPT DRAIN PORT</t>
  </si>
  <si>
    <t>MDV-EF1</t>
  </si>
  <si>
    <t>BRASS REPL FOR EF1 DRAIN, 232PSI, 1/2</t>
  </si>
  <si>
    <t>MHTV-100</t>
  </si>
  <si>
    <t>HOLDING TANK VENT FILTER, 5/8", 3/4", 1", 1-1/2"</t>
  </si>
  <si>
    <t>MKON-155-KIT</t>
  </si>
  <si>
    <t>RNC DRYER ELEMENT KIT</t>
  </si>
  <si>
    <t>MKON-405-KIT</t>
  </si>
  <si>
    <t>MKON-55-KIT</t>
  </si>
  <si>
    <t>MKON-65-KIT</t>
  </si>
  <si>
    <t>MKON-75-KIT</t>
  </si>
  <si>
    <t>MKO-US-90-KIT</t>
  </si>
  <si>
    <t>MMR-003-050-115V</t>
  </si>
  <si>
    <t>REGENERATIVE, MODULAR, 3 CFM, 1/2", 115V</t>
  </si>
  <si>
    <t>MMR-005-050-115V</t>
  </si>
  <si>
    <t>REGENERATIVE, MODULAR, 5 CFM, 1/2", 115V</t>
  </si>
  <si>
    <t>MMR-010-050-115V</t>
  </si>
  <si>
    <t>REGENERATIVE, MODULAR, 10 CFM, 1/2", 115V</t>
  </si>
  <si>
    <t>MMR-015-050-115V</t>
  </si>
  <si>
    <t>REGENERATIVE, MODULAR, 15 CFM, 1/2", 115V</t>
  </si>
  <si>
    <t>MMR-020-050-115V</t>
  </si>
  <si>
    <t>REGENERATIVE, MODULAR, 20 CFM, 1/2", 115V</t>
  </si>
  <si>
    <t>MMR-025-050-115V</t>
  </si>
  <si>
    <t>REGENERATIVE, MODULAR, 25 CFM, 1/2", 115V</t>
  </si>
  <si>
    <t>MMR-030-050-115V</t>
  </si>
  <si>
    <t>REGENERATIVE, MODULAR, 30 CFM, 1/2", 115V</t>
  </si>
  <si>
    <t>MMR-040-150-115V</t>
  </si>
  <si>
    <t>REGENERATIVE, MODULAR, 40 CFM, 1-1/2", 115V</t>
  </si>
  <si>
    <t>MMR-050-150-115V</t>
  </si>
  <si>
    <t>REGENERATIVE, MODULAR, 50 CFM, 1-1/2", 115V</t>
  </si>
  <si>
    <t>MMR-060-150-115V</t>
  </si>
  <si>
    <t>REGENERATIVE, MODULAR, 60 CFM, 1-1/2", 115V</t>
  </si>
  <si>
    <t>MMR-075-150-115V</t>
  </si>
  <si>
    <t>REGENERATIVE, MODULAR, 75 CFM, 1-1/2", 115V</t>
  </si>
  <si>
    <t>MMR-100-150-115V</t>
  </si>
  <si>
    <t>REGENERATIVE, MODULAR, 100 CFM, 1-1/2", 115V</t>
  </si>
  <si>
    <t>MMR-120-150-115V</t>
  </si>
  <si>
    <t>REGENERATIVE, MODULAR, 120 CFM, 1-1/2", 115V</t>
  </si>
  <si>
    <t>MMR-240-150-115V</t>
  </si>
  <si>
    <t>REGENERATIVE, MODULAR, 240 CFM, 1-1/2", 115V</t>
  </si>
  <si>
    <t>MNLD-1765-044-L</t>
  </si>
  <si>
    <t>NO LOSS, FLOAT OPERATED, 1/2"X3/8", 1765 CFM, 44 PSI</t>
  </si>
  <si>
    <t>MNLD-1765-144-L</t>
  </si>
  <si>
    <t>NO LOSS, FLOAT OPERATED, 1/2"X3/8", 1765 CFM, 144 PSI</t>
  </si>
  <si>
    <t>MNLD-1765-232-L</t>
  </si>
  <si>
    <t>NO LOSS, FLOAT OPERATED, 1/2"X3/8", 1765 CFM, 232 PSI</t>
  </si>
  <si>
    <t>MNLD-4590-044-L</t>
  </si>
  <si>
    <t>NO LOSS, FLOAT OPERATED, 3/4"X1/2", 4590 CFM, 44 PSI</t>
  </si>
  <si>
    <t>MNLD-4590-144-L</t>
  </si>
  <si>
    <t>NO LOSS, FLOAT OPERATED, 3/4"X1/2", 4590 CFM, 144 PSI</t>
  </si>
  <si>
    <t>MNLD-4590-232-L</t>
  </si>
  <si>
    <t>NO LOSS, FLOAT OPERATED, 3/4"X1/2", 4590 CFM, 232 PSI</t>
  </si>
  <si>
    <t>MP-0350</t>
  </si>
  <si>
    <t>OIL WATER SEPARATOR, MINI, 7 GALLON</t>
  </si>
  <si>
    <t>MP-0500</t>
  </si>
  <si>
    <t>OIL WATER SEPARATOR, 15 GALLON</t>
  </si>
  <si>
    <t>MP-1000</t>
  </si>
  <si>
    <t>OIL WATER SEPARATOR, 30 GALLON</t>
  </si>
  <si>
    <t>MP-1500</t>
  </si>
  <si>
    <t>OIL WATER SEPARATOR, 55 GALLON</t>
  </si>
  <si>
    <t>MP-KIT-01</t>
  </si>
  <si>
    <t>OIL WATER SEPARATOR INSTALLATION KIT MP-KIT-01</t>
  </si>
  <si>
    <t>MP-KIT-02</t>
  </si>
  <si>
    <t>OIL WATER SEPARATOR INSTALLATION KIT MP-KIT-02</t>
  </si>
  <si>
    <t>MP-KIT-03</t>
  </si>
  <si>
    <t>OIL WATER SEPARATOR INSTALLATION KIT MP-KIT-03</t>
  </si>
  <si>
    <t>MS-0350-150NPT-50NPT</t>
  </si>
  <si>
    <t>MOISTURE SEPARATOR, 350 CFM, 1", 1/2" NPT PORT</t>
  </si>
  <si>
    <t>MS-0700-200NPT-50NPT</t>
  </si>
  <si>
    <t>MOISTURE SEPARATOR, 700 CFM, 2", 1/2" NPT PORT</t>
  </si>
  <si>
    <t>MS-1300-300NPT-50NPT</t>
  </si>
  <si>
    <t>MOISTURE SEPARATOR, 1300 CFM, 3", 1/2" NPT PORT</t>
  </si>
  <si>
    <t>MS-K-01</t>
  </si>
  <si>
    <t>MOISTURE SEPARATOR KIT HEAD SEAL O-RING 15/60</t>
  </si>
  <si>
    <t>MS-K-02</t>
  </si>
  <si>
    <t>MOISTURE SEPARATOR KIT HEAD SEAL O-RING 120/175/350</t>
  </si>
  <si>
    <t>MS-K-03</t>
  </si>
  <si>
    <t>MOISTURE SEPARATOR KIT HEAD SEAL O-RING 700</t>
  </si>
  <si>
    <t>MS-K-04</t>
  </si>
  <si>
    <t>MOISTURE SEPARATOR KIT HEAD SEAL O-RING 1300</t>
  </si>
  <si>
    <t>MSV-4A4X8</t>
  </si>
  <si>
    <t>MOLECULAR SIEVE DESICCANT, 4 ANGSTROM, 4X8 MESH, 200 LB Drum</t>
  </si>
  <si>
    <t>NLD-0005</t>
  </si>
  <si>
    <t xml:space="preserve">NO LOSS, ELECTRONIC, IN 1/2"X2 OUT 3/8", 90-260V, </t>
  </si>
  <si>
    <t>NLD-0005N</t>
  </si>
  <si>
    <t xml:space="preserve">NO LOSS, ELECTRONIC, IN 1/2"X2 OUT 1/2"X1, 90-260V, </t>
  </si>
  <si>
    <t>NLD-0015</t>
  </si>
  <si>
    <t xml:space="preserve">NO LOSS, ELECTRONIC, IN 1/2"X2" OUT 1/2", 90-260V, </t>
  </si>
  <si>
    <t>NLD-0015HP</t>
  </si>
  <si>
    <t xml:space="preserve">NO LOSS, ELECTRONIC, IN 1/2"X2" OUT 3/8", 90-260V, </t>
  </si>
  <si>
    <t>NLD-0050</t>
  </si>
  <si>
    <t>NLD-0150</t>
  </si>
  <si>
    <t xml:space="preserve">NO LOSS, ELECTRONIC, IN 3/4"X3" OUT 1/2"X1", 90-260V, </t>
  </si>
  <si>
    <t>PCA250</t>
  </si>
  <si>
    <t>PAINTERS CLIP ASSEMBLY, NON STATIC HOSE, REGULATOR AND DRYER</t>
  </si>
  <si>
    <t>R-01045</t>
  </si>
  <si>
    <t>ELECTRIC CORD REEL 16 GA X 45 FT, WITH SWIVEL, LEAD IN CORD (3 FT), RATED 10 AMPS AT 120 VOLTS</t>
  </si>
  <si>
    <t>R-03050</t>
  </si>
  <si>
    <t>HOSE REEL,  3/8 X 50 FT, 1/2" INLET X 1/4" NPT OUTLET,  BLUE, DUAL ARM, ALL METAL, RAPIDAIR</t>
  </si>
  <si>
    <t>R-03050BR</t>
  </si>
  <si>
    <t>HOSE REEL, 3/8" X 50 FT 1/2" INLET X 1/4" NPT OUTLET,  BLACK W/ RED HOSE, DUAL ARM, ALL METAL</t>
  </si>
  <si>
    <t>R-03075</t>
  </si>
  <si>
    <t>HOSE REEL,  3/8 X 75 FT, 1/2" INLET X 1/4" NPT OUTLET,  BLUE, DUAL ARM, ALL METAL, RAPIDAIR</t>
  </si>
  <si>
    <t>R-03075BR</t>
  </si>
  <si>
    <t>HOSE REEL, 3/8 X 75 FT, 1/2" INLET X 1/4" NPT OUTLET,  BLACK W/ RED HOSE, DUAL ARM, ALL METAL</t>
  </si>
  <si>
    <t>R-05050</t>
  </si>
  <si>
    <t>HOSE REEL,  1/2 X 50 FT, 1/2" INLET X 1/2" NPT OUTLET,  BLUE, DUAL ARM, ALL METAL, RAPIDAIR</t>
  </si>
  <si>
    <t>R-05050BR</t>
  </si>
  <si>
    <t>R-05100</t>
  </si>
  <si>
    <t>HOSE REEL, 1/2 X 100 FT, 1/2" INLET X 1/2" NPT OUTLET,  BLUE, RAPIDAIR **SHIP  LTL ONLY **</t>
  </si>
  <si>
    <t>RA23001</t>
  </si>
  <si>
    <t>BLOW GUN + 20FT COIL HOSE + SAFETY COUPLER</t>
  </si>
  <si>
    <t>RA23002</t>
  </si>
  <si>
    <t>RNC-0010</t>
  </si>
  <si>
    <t>REFRIGERATED, 10 CFM, 1/2", 115V</t>
  </si>
  <si>
    <t>RNC-0015</t>
  </si>
  <si>
    <t>REFRIGERATED, 15 CFM, 1/2", 115V</t>
  </si>
  <si>
    <t>RNC-0025</t>
  </si>
  <si>
    <t>REFRIGERATED, 25 CFM, 1/2", 115V</t>
  </si>
  <si>
    <t>RNC-0035</t>
  </si>
  <si>
    <t>REFRIGERATED, 35 CFM, 3/4", 115V</t>
  </si>
  <si>
    <t>RNC-0050</t>
  </si>
  <si>
    <t>REFRIGERATED, 50 CFM, 3/4", 115V</t>
  </si>
  <si>
    <t>RNC-0060</t>
  </si>
  <si>
    <t>REFRIGERATED, 60 CFM, 3/4", 115V</t>
  </si>
  <si>
    <t>RNC-0075</t>
  </si>
  <si>
    <t>REFRIGERATED, 75 CFM, 3/4", 115V</t>
  </si>
  <si>
    <t>RNC-0100</t>
  </si>
  <si>
    <t>REFRIGERATED, 100 CFM, 1-1/2", 115V</t>
  </si>
  <si>
    <t>RNC-0125</t>
  </si>
  <si>
    <t>REFRIGERATED, 125 CFM, 1-1/2", 115V</t>
  </si>
  <si>
    <t>RNC-0150</t>
  </si>
  <si>
    <t>ALL-IN-ONE DIGITAL CYCLING REFRIGERATED DRYER (2 INTEGRATED FILTERS) 150CFM, 1-1/2, 230V</t>
  </si>
  <si>
    <t>R-PS03050</t>
  </si>
  <si>
    <t>REPLACEMENT PAWL/SPRING FOR R-03050 HOSE REEL</t>
  </si>
  <si>
    <t>R-PS03050-5</t>
  </si>
  <si>
    <t>REPLACEMENT PAWL/SPRING FOR R-03050 HOSE REEL, QTY 5</t>
  </si>
  <si>
    <t>R-PS05050</t>
  </si>
  <si>
    <t>REPLACEMENT PAWL/SPRING FOR R-03075 &amp; R-05050 HOSE REEL</t>
  </si>
  <si>
    <t>R-PS05050-5</t>
  </si>
  <si>
    <t>REPLACEMENT PAWL/SPRING FOR R-03075 &amp; R-05050 HOSE REEL, QTY 5</t>
  </si>
  <si>
    <t>R-PS05100</t>
  </si>
  <si>
    <t>REPLACEMENT PAWL/SPRING FOR R-05100 HOSE REEL</t>
  </si>
  <si>
    <t>R-PS05100-5</t>
  </si>
  <si>
    <t>REPLACEMENT PAWL/SPRING FOR R-05100 HOSE REEL, QTY 5</t>
  </si>
  <si>
    <t>R-RH23050</t>
  </si>
  <si>
    <t>3/8" X 50' REPLACEMENT HOSE FOR HOSE REEL R-03050</t>
  </si>
  <si>
    <t>R-RH23075</t>
  </si>
  <si>
    <t>3/8" X 75' REPLACEMENT HOSE FOR HOSE REEL R-03075</t>
  </si>
  <si>
    <t>R-RH25050</t>
  </si>
  <si>
    <t>1/2" X 50' REPLACMENT HOSE FOR HOSE REEL R-05050</t>
  </si>
  <si>
    <t>R-RH25100</t>
  </si>
  <si>
    <t>1/2" X 100' REPLACEMENT HOSE FOR HOSE REEL R-05100</t>
  </si>
  <si>
    <t>R-SB03050</t>
  </si>
  <si>
    <t>SWIVEL BRACKET FOR R-03050</t>
  </si>
  <si>
    <t>R-SB05050</t>
  </si>
  <si>
    <t>SWIVEL BRACKET FOR R-05050</t>
  </si>
  <si>
    <t>RST-0010</t>
  </si>
  <si>
    <t>RST-0015</t>
  </si>
  <si>
    <t>RST-0025</t>
  </si>
  <si>
    <t>RST-0035</t>
  </si>
  <si>
    <t>REFRIGERATED, 35 CFM, 1/2", 115V</t>
  </si>
  <si>
    <t>RST-0050</t>
  </si>
  <si>
    <t>RST-0060</t>
  </si>
  <si>
    <t>RST-1003071</t>
  </si>
  <si>
    <t>BRACKETS,WALL MOUNT FOR RST DRYER</t>
  </si>
  <si>
    <t>SBBV125</t>
  </si>
  <si>
    <t>BREATHER VENT, 1/8", 10PK</t>
  </si>
  <si>
    <t>SBBV250</t>
  </si>
  <si>
    <t>BREATHER VENT, 1/4", 10PK</t>
  </si>
  <si>
    <t>SBBV375</t>
  </si>
  <si>
    <t>BREATHER VENT, 3/8", 10PK</t>
  </si>
  <si>
    <t>SBBV500</t>
  </si>
  <si>
    <t>BREATHER VENT, 1/2", 10PK</t>
  </si>
  <si>
    <t>SBEM125</t>
  </si>
  <si>
    <t>PNEUMATIC EXHAUST MUFFLER, 1/8" NPT, 10PK</t>
  </si>
  <si>
    <t>SBEM250</t>
  </si>
  <si>
    <t>PNEUMATIC EXHAUST MUFFLER, 1/4" NPT, 10PK</t>
  </si>
  <si>
    <t>SBEM375</t>
  </si>
  <si>
    <t>PNEUMATIC EXHAUST MUFFLER, 3/8" NPT, 10PK</t>
  </si>
  <si>
    <t>SBEM500</t>
  </si>
  <si>
    <t>PNEUMATIC EXHAUST MUFFLER, 1/2" NPT, 10PK</t>
  </si>
  <si>
    <t>SBHDM125</t>
  </si>
  <si>
    <t>HEAVY-DUTY SILENCER/MUFFLER, 1/8" MALE NPT, 5PK</t>
  </si>
  <si>
    <t>SBHDM250</t>
  </si>
  <si>
    <t>HEAVY-DUTY SILENCER/MUFFLER, 1/4" MALE NPT, 5PK</t>
  </si>
  <si>
    <t>SBHDM375</t>
  </si>
  <si>
    <t>HEAVY-DUTY SILENCER/MUFFLER, 3/8" MALE NPT, 5 PK</t>
  </si>
  <si>
    <t>SBHDM500</t>
  </si>
  <si>
    <t>HEAVY-DUTY SILENCER/MUFFLER, 1/2" MALE NPT, 5 PK</t>
  </si>
  <si>
    <t>SBSC125</t>
  </si>
  <si>
    <t>SPEED CONTROL MUFFLER, 1/8" NPT, 20 SCFM, 10PK</t>
  </si>
  <si>
    <t>SBSC250</t>
  </si>
  <si>
    <t>SPEED CONTROL MUFFLER, 1/4" NPT, 30 SCFM,10PK</t>
  </si>
  <si>
    <t>SBSC375</t>
  </si>
  <si>
    <t xml:space="preserve">SPEED CONTROL MUFFLER, 3/8" NPT, 40 SCFM, 10 PK </t>
  </si>
  <si>
    <t>SBSC500</t>
  </si>
  <si>
    <t xml:space="preserve">SPEED CONTROL MUFFLER, 1/2" NPT, 60 SCFM, 10 PK </t>
  </si>
  <si>
    <t>ST010T062</t>
  </si>
  <si>
    <t>1/2" MAXLINE STRUT CUSHION CLAMP   .62 O.D  5/8"" TUBING</t>
  </si>
  <si>
    <t>ST035NP100</t>
  </si>
  <si>
    <t>1" MAXLINE STRUT CUSHION CLAMP       1"" N. PIPE  1.31 O.D.</t>
  </si>
  <si>
    <t>ST068T250</t>
  </si>
  <si>
    <t>2" MAXLINE STRUT CUSHION CLAMP     63MM -2-1/2" ALUM PIPE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</si>
  <si>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</si>
  <si>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</si>
  <si>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</si>
  <si>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</si>
  <si>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</si>
  <si>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</si>
  <si>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</si>
  <si>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</si>
  <si>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</si>
  <si>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</si>
  <si>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</si>
  <si>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</si>
  <si>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</si>
  <si>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</si>
  <si>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</si>
  <si>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</si>
  <si>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</si>
  <si>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</si>
  <si>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</si>
  <si>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</si>
  <si>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</si>
  <si>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</si>
  <si>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</si>
  <si>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</si>
  <si>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</si>
  <si>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</si>
  <si>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</si>
  <si>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</si>
  <si>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</si>
  <si>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</si>
  <si>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</si>
  <si>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</si>
  <si>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</si>
  <si>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</si>
  <si>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</si>
  <si>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</si>
  <si>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</si>
  <si>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SEP, OIL COALESCING, ACTIVE CARBON FILTERS, 21999-0421</t>
  </si>
  <si>
    <t>T9050</t>
  </si>
  <si>
    <t>1/2" NPT TSUNAMI FILTRATION PACKAGE #5, WATER SEP, OIL COALESCING, ACTIVE CARBON FILTERS, 21999-0255</t>
  </si>
  <si>
    <t>TDA-25</t>
  </si>
  <si>
    <t>1/2 DRAIN PORT ADAPTOR</t>
  </si>
  <si>
    <t>TMR-0011</t>
  </si>
  <si>
    <t>KIT, TIMER PANEL, SCREW AND GASKET</t>
  </si>
  <si>
    <t>TMR-1003</t>
  </si>
  <si>
    <t>KIT, DIGITAL TIMER PANEL, SCREW AND GASKET</t>
  </si>
  <si>
    <t>TMR-1238</t>
  </si>
  <si>
    <t>KIT, TIMER PANEL (1/8" DRAINS), SCREW AND GASKET</t>
  </si>
  <si>
    <t>TMR-1310</t>
  </si>
  <si>
    <t>TMR-995959</t>
  </si>
  <si>
    <t>KIT, TIMER PANEL, DIGITAL 99:59:59, SCREW AND GASKET</t>
  </si>
  <si>
    <t>VAIR-150</t>
  </si>
  <si>
    <t>VAIR-150REK</t>
  </si>
  <si>
    <t>REPLACEMENT ELEMENTS (3) FOR COM-1000K</t>
  </si>
  <si>
    <t>VAIR-150REK-3M</t>
  </si>
  <si>
    <t>REPLACEMENT ELEMENTS (3) FOR VAIR-150- 3MONTH SUBSCRIPTION</t>
  </si>
  <si>
    <t>VAIR-150REK-6M</t>
  </si>
  <si>
    <t>REPLACEMENT ELEMENTS (3) for VAIR-150- 6 MONTH SUBSCRIPTION</t>
  </si>
  <si>
    <t>VAIR-150REK-M</t>
  </si>
  <si>
    <t>REPLACEMENT ELEMENTS (3) for VAIR-150- MONTHLY SUBSCRIPTION</t>
  </si>
  <si>
    <t>WMD-1</t>
  </si>
  <si>
    <t>BRACKET, WMD-1 (A)</t>
  </si>
  <si>
    <t>WMD-2</t>
  </si>
  <si>
    <t>BRACKET, WMD-2 (B)</t>
  </si>
  <si>
    <t>WMD-3</t>
  </si>
  <si>
    <t>BRACKET, WMD-3 (C)</t>
  </si>
  <si>
    <t>WMD-4</t>
  </si>
  <si>
    <t>BRACKET, WMD-4 (D)</t>
  </si>
  <si>
    <t>WMD-5</t>
  </si>
  <si>
    <t>BRACKET, WMD-5 (E)</t>
  </si>
  <si>
    <t>XDV-250-115V</t>
  </si>
  <si>
    <t>TIMER CONTROLLED, 1/4", 115V, 250 PSI</t>
  </si>
  <si>
    <t>XDV-250-115V-FBV</t>
  </si>
  <si>
    <t>TIMER CONTROLLED DRAIN, ELECTRIC, 1/2" MALE NPT INLET, 1/4 FEMALE NPT OUTLET,  115 VOLT</t>
  </si>
  <si>
    <t>XDV-380-115V</t>
  </si>
  <si>
    <t>TIMER CONTROLLED, 3/8", 115V, 250 PSI</t>
  </si>
  <si>
    <t>XDV-500-115V</t>
  </si>
  <si>
    <t>TIMER CONTROLLED, 1/2", 115V, 250 PSI</t>
  </si>
  <si>
    <t>XDV-500-115V-BASE</t>
  </si>
  <si>
    <t>TIMER CONTROLLED, 1/2"NPT VALVE BASE, 115V, 250 PSI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</si>
</sst>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0.000"/>
    <numFmt numFmtId="166" formatCode="####\ ####\ ##"/>
  </numFmts>
  <fonts count="12">
    <font>
      <sz val="10.0"/>
      <color rgb="FF000000"/>
      <name val="Arial"/>
      <scheme val="minor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0000FF"/>
      <name val="Calibri"/>
    </font>
    <font>
      <sz val="11.0"/>
      <color rgb="FFFF0000"/>
      <name val="Calibri"/>
    </font>
    <font>
      <b/>
      <sz val="11.0"/>
      <color theme="1"/>
      <name val="Calibri"/>
    </font>
    <font/>
    <font>
      <sz val="10.0"/>
      <color theme="1"/>
      <name val="Arial"/>
    </font>
    <font>
      <sz val="10.0"/>
      <color theme="1"/>
      <name val="Calibri"/>
    </font>
    <font>
      <sz val="10.0"/>
      <color theme="1"/>
      <name val="Times New Roman"/>
    </font>
    <font>
      <sz val="9.0"/>
      <color theme="1"/>
      <name val="Arial"/>
    </font>
    <font>
      <sz val="11.0"/>
      <color rgb="FF323232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DD9C3"/>
        <bgColor rgb="FFDDD9C3"/>
      </patternFill>
    </fill>
  </fills>
  <borders count="87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/>
      <right style="medium">
        <color rgb="FF000000"/>
      </right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/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/>
      <top style="thin">
        <color rgb="FF000000"/>
      </top>
      <bottom/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9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1" numFmtId="1" xfId="0" applyAlignment="1" applyFont="1" applyNumberFormat="1">
      <alignment horizontal="center"/>
    </xf>
    <xf borderId="1" fillId="0" fontId="2" numFmtId="164" xfId="0" applyBorder="1" applyFont="1" applyNumberFormat="1"/>
    <xf borderId="2" fillId="0" fontId="1" numFmtId="0" xfId="0" applyAlignment="1" applyBorder="1" applyFont="1">
      <alignment horizontal="center"/>
    </xf>
    <xf borderId="3" fillId="2" fontId="1" numFmtId="0" xfId="0" applyAlignment="1" applyBorder="1" applyFill="1" applyFont="1">
      <alignment horizontal="left"/>
    </xf>
    <xf borderId="4" fillId="2" fontId="1" numFmtId="165" xfId="0" applyAlignment="1" applyBorder="1" applyFont="1" applyNumberFormat="1">
      <alignment horizontal="center"/>
    </xf>
    <xf borderId="5" fillId="0" fontId="3" numFmtId="164" xfId="0" applyBorder="1" applyFont="1" applyNumberFormat="1"/>
    <xf borderId="6" fillId="2" fontId="1" numFmtId="14" xfId="0" applyAlignment="1" applyBorder="1" applyFont="1" applyNumberFormat="1">
      <alignment horizontal="left"/>
    </xf>
    <xf borderId="5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6" fillId="3" fontId="1" numFmtId="0" xfId="0" applyAlignment="1" applyBorder="1" applyFill="1" applyFont="1">
      <alignment horizontal="left"/>
    </xf>
    <xf borderId="0" fillId="0" fontId="4" numFmtId="0" xfId="0" applyFont="1"/>
    <xf borderId="7" fillId="0" fontId="1" numFmtId="164" xfId="0" applyAlignment="1" applyBorder="1" applyFont="1" applyNumberFormat="1">
      <alignment horizontal="left"/>
    </xf>
    <xf borderId="8" fillId="0" fontId="1" numFmtId="0" xfId="0" applyBorder="1" applyFont="1"/>
    <xf borderId="9" fillId="0" fontId="5" numFmtId="0" xfId="0" applyAlignment="1" applyBorder="1" applyFont="1">
      <alignment horizontal="left"/>
    </xf>
    <xf borderId="0" fillId="0" fontId="5" numFmtId="0" xfId="0" applyAlignment="1" applyFont="1">
      <alignment horizontal="center"/>
    </xf>
    <xf borderId="0" fillId="0" fontId="5" numFmtId="1" xfId="0" applyAlignment="1" applyFont="1" applyNumberFormat="1">
      <alignment horizontal="center"/>
    </xf>
    <xf borderId="0" fillId="0" fontId="5" numFmtId="0" xfId="0" applyFont="1"/>
    <xf borderId="10" fillId="0" fontId="1" numFmtId="0" xfId="0" applyBorder="1" applyFont="1"/>
    <xf borderId="11" fillId="2" fontId="5" numFmtId="0" xfId="0" applyBorder="1" applyFont="1"/>
    <xf borderId="12" fillId="0" fontId="6" numFmtId="0" xfId="0" applyBorder="1" applyFont="1"/>
    <xf borderId="13" fillId="0" fontId="6" numFmtId="0" xfId="0" applyBorder="1" applyFont="1"/>
    <xf borderId="14" fillId="2" fontId="1" numFmtId="165" xfId="0" applyAlignment="1" applyBorder="1" applyFont="1" applyNumberFormat="1">
      <alignment horizontal="center"/>
    </xf>
    <xf borderId="15" fillId="0" fontId="1" numFmtId="0" xfId="0" applyBorder="1" applyFont="1"/>
    <xf borderId="16" fillId="2" fontId="1" numFmtId="166" xfId="0" applyAlignment="1" applyBorder="1" applyFont="1" applyNumberFormat="1">
      <alignment horizontal="left" vertical="center"/>
    </xf>
    <xf borderId="17" fillId="0" fontId="1" numFmtId="164" xfId="0" applyAlignment="1" applyBorder="1" applyFont="1" applyNumberFormat="1">
      <alignment horizontal="center" vertical="center"/>
    </xf>
    <xf borderId="18" fillId="0" fontId="1" numFmtId="164" xfId="0" applyAlignment="1" applyBorder="1" applyFont="1" applyNumberFormat="1">
      <alignment horizontal="center" vertical="top"/>
    </xf>
    <xf borderId="19" fillId="4" fontId="1" numFmtId="1" xfId="0" applyAlignment="1" applyBorder="1" applyFill="1" applyFont="1" applyNumberFormat="1">
      <alignment horizontal="center" vertical="center"/>
    </xf>
    <xf borderId="16" fillId="0" fontId="1" numFmtId="164" xfId="0" applyAlignment="1" applyBorder="1" applyFont="1" applyNumberFormat="1">
      <alignment horizontal="center" vertical="center"/>
    </xf>
    <xf borderId="17" fillId="0" fontId="1" numFmtId="0" xfId="0" applyAlignment="1" applyBorder="1" applyFont="1">
      <alignment horizontal="center"/>
    </xf>
    <xf borderId="20" fillId="0" fontId="1" numFmtId="49" xfId="0" applyBorder="1" applyFont="1" applyNumberFormat="1"/>
    <xf borderId="21" fillId="2" fontId="1" numFmtId="165" xfId="0" applyAlignment="1" applyBorder="1" applyFont="1" applyNumberFormat="1">
      <alignment horizontal="center"/>
    </xf>
    <xf borderId="22" fillId="0" fontId="1" numFmtId="0" xfId="0" applyBorder="1" applyFont="1"/>
    <xf borderId="22" fillId="0" fontId="1" numFmtId="164" xfId="0" applyBorder="1" applyFont="1" applyNumberFormat="1"/>
    <xf borderId="23" fillId="2" fontId="1" numFmtId="166" xfId="0" applyAlignment="1" applyBorder="1" applyFont="1" applyNumberFormat="1">
      <alignment horizontal="left" vertical="center"/>
    </xf>
    <xf borderId="22" fillId="0" fontId="1" numFmtId="164" xfId="0" applyAlignment="1" applyBorder="1" applyFont="1" applyNumberFormat="1">
      <alignment horizontal="center" vertical="center"/>
    </xf>
    <xf borderId="24" fillId="0" fontId="1" numFmtId="164" xfId="0" applyAlignment="1" applyBorder="1" applyFont="1" applyNumberFormat="1">
      <alignment horizontal="center" vertical="top"/>
    </xf>
    <xf borderId="25" fillId="4" fontId="1" numFmtId="1" xfId="0" applyAlignment="1" applyBorder="1" applyFont="1" applyNumberFormat="1">
      <alignment horizontal="center" vertical="center"/>
    </xf>
    <xf borderId="23" fillId="0" fontId="1" numFmtId="164" xfId="0" applyAlignment="1" applyBorder="1" applyFont="1" applyNumberFormat="1">
      <alignment horizontal="center" vertical="center"/>
    </xf>
    <xf borderId="22" fillId="0" fontId="1" numFmtId="0" xfId="0" applyAlignment="1" applyBorder="1" applyFont="1">
      <alignment horizontal="center"/>
    </xf>
    <xf borderId="26" fillId="0" fontId="1" numFmtId="49" xfId="0" applyBorder="1" applyFont="1" applyNumberFormat="1"/>
    <xf borderId="22" fillId="0" fontId="1" numFmtId="164" xfId="0" applyAlignment="1" applyBorder="1" applyFont="1" applyNumberFormat="1">
      <alignment horizontal="center"/>
    </xf>
    <xf borderId="25" fillId="4" fontId="1" numFmtId="1" xfId="0" applyAlignment="1" applyBorder="1" applyFont="1" applyNumberFormat="1">
      <alignment horizontal="center"/>
    </xf>
    <xf borderId="27" fillId="0" fontId="1" numFmtId="1" xfId="0" applyAlignment="1" applyBorder="1" applyFont="1" applyNumberFormat="1">
      <alignment horizontal="center" vertical="center"/>
    </xf>
    <xf borderId="26" fillId="0" fontId="1" numFmtId="0" xfId="0" applyBorder="1" applyFont="1"/>
    <xf borderId="23" fillId="2" fontId="1" numFmtId="0" xfId="0" applyBorder="1" applyFont="1"/>
    <xf borderId="28" fillId="2" fontId="1" numFmtId="0" xfId="0" applyBorder="1" applyFont="1"/>
    <xf borderId="29" fillId="0" fontId="1" numFmtId="0" xfId="0" applyBorder="1" applyFont="1"/>
    <xf borderId="30" fillId="2" fontId="1" numFmtId="0" xfId="0" applyBorder="1" applyFont="1"/>
    <xf borderId="31" fillId="0" fontId="1" numFmtId="164" xfId="0" applyAlignment="1" applyBorder="1" applyFont="1" applyNumberFormat="1">
      <alignment horizontal="center" vertical="center"/>
    </xf>
    <xf borderId="32" fillId="0" fontId="1" numFmtId="164" xfId="0" applyAlignment="1" applyBorder="1" applyFont="1" applyNumberFormat="1">
      <alignment horizontal="center" vertical="top"/>
    </xf>
    <xf borderId="33" fillId="4" fontId="1" numFmtId="1" xfId="0" applyAlignment="1" applyBorder="1" applyFont="1" applyNumberFormat="1">
      <alignment horizontal="center" vertical="center"/>
    </xf>
    <xf borderId="30" fillId="0" fontId="1" numFmtId="164" xfId="0" applyAlignment="1" applyBorder="1" applyFont="1" applyNumberFormat="1">
      <alignment horizontal="center" vertical="center"/>
    </xf>
    <xf borderId="31" fillId="0" fontId="1" numFmtId="0" xfId="0" applyAlignment="1" applyBorder="1" applyFont="1">
      <alignment horizontal="center"/>
    </xf>
    <xf borderId="34" fillId="0" fontId="1" numFmtId="49" xfId="0" applyBorder="1" applyFont="1" applyNumberFormat="1"/>
    <xf borderId="35" fillId="0" fontId="6" numFmtId="0" xfId="0" applyBorder="1" applyFont="1"/>
    <xf borderId="36" fillId="2" fontId="1" numFmtId="166" xfId="0" applyAlignment="1" applyBorder="1" applyFont="1" applyNumberFormat="1">
      <alignment horizontal="left" vertical="center"/>
    </xf>
    <xf borderId="37" fillId="0" fontId="1" numFmtId="164" xfId="0" applyAlignment="1" applyBorder="1" applyFont="1" applyNumberFormat="1">
      <alignment horizontal="center" vertical="center"/>
    </xf>
    <xf borderId="38" fillId="0" fontId="1" numFmtId="164" xfId="0" applyAlignment="1" applyBorder="1" applyFont="1" applyNumberFormat="1">
      <alignment horizontal="center" vertical="top"/>
    </xf>
    <xf borderId="39" fillId="4" fontId="1" numFmtId="1" xfId="0" applyAlignment="1" applyBorder="1" applyFont="1" applyNumberFormat="1">
      <alignment horizontal="center" vertical="center"/>
    </xf>
    <xf borderId="30" fillId="2" fontId="1" numFmtId="166" xfId="0" applyAlignment="1" applyBorder="1" applyFont="1" applyNumberFormat="1">
      <alignment horizontal="left" vertical="center"/>
    </xf>
    <xf borderId="40" fillId="2" fontId="1" numFmtId="164" xfId="0" applyAlignment="1" applyBorder="1" applyFont="1" applyNumberFormat="1">
      <alignment horizontal="center" vertical="top"/>
    </xf>
    <xf borderId="20" fillId="0" fontId="1" numFmtId="49" xfId="0" applyAlignment="1" applyBorder="1" applyFont="1" applyNumberFormat="1">
      <alignment vertical="center"/>
    </xf>
    <xf borderId="41" fillId="2" fontId="1" numFmtId="164" xfId="0" applyAlignment="1" applyBorder="1" applyFont="1" applyNumberFormat="1">
      <alignment horizontal="center" vertical="top"/>
    </xf>
    <xf borderId="26" fillId="0" fontId="1" numFmtId="49" xfId="0" applyAlignment="1" applyBorder="1" applyFont="1" applyNumberFormat="1">
      <alignment vertical="center"/>
    </xf>
    <xf borderId="34" fillId="0" fontId="1" numFmtId="49" xfId="0" applyAlignment="1" applyBorder="1" applyFont="1" applyNumberFormat="1">
      <alignment vertical="center"/>
    </xf>
    <xf borderId="42" fillId="2" fontId="5" numFmtId="0" xfId="0" applyBorder="1" applyFont="1"/>
    <xf borderId="16" fillId="2" fontId="1" numFmtId="0" xfId="0" applyBorder="1" applyFont="1"/>
    <xf borderId="43" fillId="4" fontId="1" numFmtId="1" xfId="0" applyAlignment="1" applyBorder="1" applyFont="1" applyNumberFormat="1">
      <alignment horizontal="center" vertical="center"/>
    </xf>
    <xf borderId="44" fillId="0" fontId="1" numFmtId="164" xfId="0" applyAlignment="1" applyBorder="1" applyFont="1" applyNumberFormat="1">
      <alignment horizontal="center" vertical="center"/>
    </xf>
    <xf borderId="45" fillId="4" fontId="1" numFmtId="1" xfId="0" applyAlignment="1" applyBorder="1" applyFont="1" applyNumberFormat="1">
      <alignment horizontal="center" vertical="center"/>
    </xf>
    <xf borderId="46" fillId="0" fontId="1" numFmtId="164" xfId="0" applyAlignment="1" applyBorder="1" applyFont="1" applyNumberFormat="1">
      <alignment horizontal="center" vertical="center"/>
    </xf>
    <xf borderId="45" fillId="0" fontId="1" numFmtId="1" xfId="0" applyAlignment="1" applyBorder="1" applyFont="1" applyNumberFormat="1">
      <alignment horizontal="center" vertical="center"/>
    </xf>
    <xf borderId="26" fillId="0" fontId="1" numFmtId="0" xfId="0" applyAlignment="1" applyBorder="1" applyFont="1">
      <alignment vertical="center"/>
    </xf>
    <xf borderId="47" fillId="0" fontId="1" numFmtId="1" xfId="0" applyAlignment="1" applyBorder="1" applyFont="1" applyNumberFormat="1">
      <alignment horizontal="center" vertical="center"/>
    </xf>
    <xf borderId="48" fillId="0" fontId="1" numFmtId="164" xfId="0" applyAlignment="1" applyBorder="1" applyFont="1" applyNumberFormat="1">
      <alignment horizontal="center" vertical="center"/>
    </xf>
    <xf borderId="34" fillId="0" fontId="1" numFmtId="0" xfId="0" applyAlignment="1" applyBorder="1" applyFont="1">
      <alignment vertical="center"/>
    </xf>
    <xf borderId="49" fillId="2" fontId="5" numFmtId="0" xfId="0" applyBorder="1" applyFont="1"/>
    <xf borderId="50" fillId="0" fontId="6" numFmtId="0" xfId="0" applyBorder="1" applyFont="1"/>
    <xf borderId="51" fillId="0" fontId="6" numFmtId="0" xfId="0" applyBorder="1" applyFont="1"/>
    <xf borderId="5" fillId="0" fontId="1" numFmtId="0" xfId="0" applyAlignment="1" applyBorder="1" applyFont="1">
      <alignment horizontal="left"/>
    </xf>
    <xf borderId="36" fillId="2" fontId="1" numFmtId="0" xfId="0" applyBorder="1" applyFont="1"/>
    <xf borderId="25" fillId="2" fontId="1" numFmtId="1" xfId="0" applyAlignment="1" applyBorder="1" applyFont="1" applyNumberFormat="1">
      <alignment horizontal="center" vertical="center"/>
    </xf>
    <xf borderId="21" fillId="2" fontId="1" numFmtId="0" xfId="0" applyBorder="1" applyFont="1"/>
    <xf borderId="52" fillId="0" fontId="1" numFmtId="164" xfId="0" applyAlignment="1" applyBorder="1" applyFont="1" applyNumberFormat="1">
      <alignment horizontal="center" vertical="top"/>
    </xf>
    <xf borderId="53" fillId="2" fontId="1" numFmtId="0" xfId="0" applyBorder="1" applyFont="1"/>
    <xf borderId="54" fillId="2" fontId="1" numFmtId="0" xfId="0" applyBorder="1" applyFont="1"/>
    <xf borderId="43" fillId="4" fontId="1" numFmtId="1" xfId="0" applyAlignment="1" applyBorder="1" applyFont="1" applyNumberFormat="1">
      <alignment horizontal="center"/>
    </xf>
    <xf borderId="55" fillId="4" fontId="1" numFmtId="1" xfId="0" applyAlignment="1" applyBorder="1" applyFont="1" applyNumberFormat="1">
      <alignment horizontal="center"/>
    </xf>
    <xf borderId="56" fillId="4" fontId="1" numFmtId="1" xfId="0" applyAlignment="1" applyBorder="1" applyFont="1" applyNumberFormat="1">
      <alignment horizontal="center"/>
    </xf>
    <xf borderId="57" fillId="0" fontId="1" numFmtId="164" xfId="0" applyAlignment="1" applyBorder="1" applyFont="1" applyNumberFormat="1">
      <alignment horizontal="center" vertical="top"/>
    </xf>
    <xf borderId="58" fillId="0" fontId="1" numFmtId="164" xfId="0" applyAlignment="1" applyBorder="1" applyFont="1" applyNumberFormat="1">
      <alignment horizontal="center" vertical="top"/>
    </xf>
    <xf borderId="47" fillId="4" fontId="1" numFmtId="1" xfId="0" applyAlignment="1" applyBorder="1" applyFont="1" applyNumberFormat="1">
      <alignment horizontal="center" vertical="center"/>
    </xf>
    <xf borderId="59" fillId="2" fontId="1" numFmtId="0" xfId="0" applyBorder="1" applyFont="1"/>
    <xf borderId="43" fillId="0" fontId="1" numFmtId="1" xfId="0" applyAlignment="1" applyBorder="1" applyFont="1" applyNumberFormat="1">
      <alignment horizontal="center" vertical="center"/>
    </xf>
    <xf borderId="20" fillId="0" fontId="1" numFmtId="0" xfId="0" applyAlignment="1" applyBorder="1" applyFont="1">
      <alignment vertical="center"/>
    </xf>
    <xf borderId="60" fillId="0" fontId="1" numFmtId="164" xfId="0" applyAlignment="1" applyBorder="1" applyFont="1" applyNumberFormat="1">
      <alignment horizontal="center" vertical="center"/>
    </xf>
    <xf borderId="61" fillId="0" fontId="1" numFmtId="164" xfId="0" applyAlignment="1" applyBorder="1" applyFont="1" applyNumberFormat="1">
      <alignment horizontal="center" vertical="center"/>
    </xf>
    <xf borderId="62" fillId="0" fontId="1" numFmtId="0" xfId="0" applyAlignment="1" applyBorder="1" applyFont="1">
      <alignment vertical="center"/>
    </xf>
    <xf borderId="5" fillId="0" fontId="1" numFmtId="0" xfId="0" applyBorder="1" applyFont="1"/>
    <xf borderId="63" fillId="0" fontId="1" numFmtId="164" xfId="0" applyAlignment="1" applyBorder="1" applyFont="1" applyNumberFormat="1">
      <alignment horizontal="center" vertical="top"/>
    </xf>
    <xf borderId="55" fillId="4" fontId="1" numFmtId="1" xfId="0" applyAlignment="1" applyBorder="1" applyFont="1" applyNumberFormat="1">
      <alignment horizontal="center" vertical="center"/>
    </xf>
    <xf borderId="64" fillId="0" fontId="1" numFmtId="49" xfId="0" applyAlignment="1" applyBorder="1" applyFont="1" applyNumberFormat="1">
      <alignment vertical="center"/>
    </xf>
    <xf borderId="65" fillId="0" fontId="1" numFmtId="49" xfId="0" applyAlignment="1" applyBorder="1" applyFont="1" applyNumberFormat="1">
      <alignment vertical="center"/>
    </xf>
    <xf borderId="66" fillId="0" fontId="1" numFmtId="0" xfId="0" applyAlignment="1" applyBorder="1" applyFont="1">
      <alignment horizontal="center"/>
    </xf>
    <xf borderId="62" fillId="0" fontId="1" numFmtId="49" xfId="0" applyAlignment="1" applyBorder="1" applyFont="1" applyNumberFormat="1">
      <alignment vertical="center"/>
    </xf>
    <xf borderId="67" fillId="2" fontId="1" numFmtId="0" xfId="0" applyBorder="1" applyFont="1"/>
    <xf borderId="66" fillId="0" fontId="1" numFmtId="164" xfId="0" applyAlignment="1" applyBorder="1" applyFont="1" applyNumberFormat="1">
      <alignment horizontal="center" vertical="center"/>
    </xf>
    <xf borderId="68" fillId="0" fontId="1" numFmtId="164" xfId="0" applyAlignment="1" applyBorder="1" applyFont="1" applyNumberFormat="1">
      <alignment horizontal="center" vertical="top"/>
    </xf>
    <xf borderId="69" fillId="4" fontId="1" numFmtId="1" xfId="0" applyAlignment="1" applyBorder="1" applyFont="1" applyNumberFormat="1">
      <alignment horizontal="center" vertical="center"/>
    </xf>
    <xf borderId="70" fillId="0" fontId="1" numFmtId="1" xfId="0" applyAlignment="1" applyBorder="1" applyFont="1" applyNumberFormat="1">
      <alignment horizontal="center" vertical="center"/>
    </xf>
    <xf borderId="22" fillId="2" fontId="1" numFmtId="164" xfId="0" applyAlignment="1" applyBorder="1" applyFont="1" applyNumberFormat="1">
      <alignment horizontal="center" vertical="center"/>
    </xf>
    <xf borderId="71" fillId="0" fontId="1" numFmtId="164" xfId="0" applyAlignment="1" applyBorder="1" applyFont="1" applyNumberFormat="1">
      <alignment horizontal="center" vertical="top"/>
    </xf>
    <xf borderId="64" fillId="0" fontId="1" numFmtId="164" xfId="0" applyAlignment="1" applyBorder="1" applyFont="1" applyNumberFormat="1">
      <alignment horizontal="center" vertical="top"/>
    </xf>
    <xf borderId="23" fillId="2" fontId="1" numFmtId="164" xfId="0" applyAlignment="1" applyBorder="1" applyFont="1" applyNumberFormat="1">
      <alignment horizontal="center" vertical="center"/>
    </xf>
    <xf borderId="22" fillId="2" fontId="1" numFmtId="0" xfId="0" applyAlignment="1" applyBorder="1" applyFont="1">
      <alignment horizontal="center"/>
    </xf>
    <xf borderId="26" fillId="2" fontId="1" numFmtId="49" xfId="0" applyAlignment="1" applyBorder="1" applyFont="1" applyNumberFormat="1">
      <alignment vertical="center"/>
    </xf>
    <xf borderId="72" fillId="4" fontId="1" numFmtId="1" xfId="0" applyAlignment="1" applyBorder="1" applyFont="1" applyNumberFormat="1">
      <alignment horizontal="center" vertical="center"/>
    </xf>
    <xf borderId="73" fillId="0" fontId="1" numFmtId="164" xfId="0" applyAlignment="1" applyBorder="1" applyFont="1" applyNumberFormat="1">
      <alignment horizontal="center" vertical="center"/>
    </xf>
    <xf borderId="74" fillId="0" fontId="1" numFmtId="49" xfId="0" applyAlignment="1" applyBorder="1" applyFont="1" applyNumberFormat="1">
      <alignment vertical="center"/>
    </xf>
    <xf borderId="65" fillId="0" fontId="1" numFmtId="164" xfId="0" applyAlignment="1" applyBorder="1" applyFont="1" applyNumberFormat="1">
      <alignment horizontal="center" vertical="top"/>
    </xf>
    <xf borderId="62" fillId="0" fontId="1" numFmtId="164" xfId="0" applyAlignment="1" applyBorder="1" applyFont="1" applyNumberFormat="1">
      <alignment horizontal="center" vertical="top"/>
    </xf>
    <xf borderId="44" fillId="0" fontId="1" numFmtId="0" xfId="0" applyAlignment="1" applyBorder="1" applyFont="1">
      <alignment vertical="center"/>
    </xf>
    <xf borderId="46" fillId="0" fontId="1" numFmtId="0" xfId="0" applyAlignment="1" applyBorder="1" applyFont="1">
      <alignment vertical="center"/>
    </xf>
    <xf borderId="75" fillId="0" fontId="1" numFmtId="0" xfId="0" applyAlignment="1" applyBorder="1" applyFont="1">
      <alignment vertical="center"/>
    </xf>
    <xf borderId="64" fillId="0" fontId="1" numFmtId="0" xfId="0" applyAlignment="1" applyBorder="1" applyFont="1">
      <alignment vertical="center"/>
    </xf>
    <xf borderId="46" fillId="0" fontId="1" numFmtId="165" xfId="0" applyAlignment="1" applyBorder="1" applyFont="1" applyNumberFormat="1">
      <alignment horizontal="center"/>
    </xf>
    <xf borderId="54" fillId="2" fontId="1" numFmtId="164" xfId="0" applyAlignment="1" applyBorder="1" applyFont="1" applyNumberFormat="1">
      <alignment horizontal="center"/>
    </xf>
    <xf borderId="67" fillId="2" fontId="1" numFmtId="164" xfId="0" applyAlignment="1" applyBorder="1" applyFont="1" applyNumberFormat="1">
      <alignment horizontal="center"/>
    </xf>
    <xf borderId="37" fillId="0" fontId="1" numFmtId="0" xfId="0" applyAlignment="1" applyBorder="1" applyFont="1">
      <alignment horizontal="center"/>
    </xf>
    <xf borderId="76" fillId="0" fontId="1" numFmtId="49" xfId="0" applyAlignment="1" applyBorder="1" applyFont="1" applyNumberFormat="1">
      <alignment vertical="center"/>
    </xf>
    <xf borderId="76" fillId="0" fontId="1" numFmtId="0" xfId="0" applyAlignment="1" applyBorder="1" applyFont="1">
      <alignment vertical="center"/>
    </xf>
    <xf borderId="23" fillId="0" fontId="1" numFmtId="0" xfId="0" applyBorder="1" applyFont="1"/>
    <xf borderId="22" fillId="2" fontId="1" numFmtId="164" xfId="0" applyAlignment="1" applyBorder="1" applyFont="1" applyNumberFormat="1">
      <alignment horizontal="center"/>
    </xf>
    <xf borderId="30" fillId="0" fontId="1" numFmtId="0" xfId="0" applyBorder="1" applyFont="1"/>
    <xf borderId="31" fillId="2" fontId="1" numFmtId="164" xfId="0" applyAlignment="1" applyBorder="1" applyFont="1" applyNumberFormat="1">
      <alignment horizontal="center"/>
    </xf>
    <xf borderId="77" fillId="0" fontId="1" numFmtId="164" xfId="0" applyAlignment="1" applyBorder="1" applyFont="1" applyNumberFormat="1">
      <alignment horizontal="center" vertical="center"/>
    </xf>
    <xf borderId="56" fillId="4" fontId="1" numFmtId="1" xfId="0" applyAlignment="1" applyBorder="1" applyFont="1" applyNumberFormat="1">
      <alignment horizontal="center" vertical="center"/>
    </xf>
    <xf borderId="77" fillId="0" fontId="1" numFmtId="0" xfId="0" applyAlignment="1" applyBorder="1" applyFont="1">
      <alignment horizontal="center"/>
    </xf>
    <xf borderId="78" fillId="0" fontId="1" numFmtId="49" xfId="0" applyAlignment="1" applyBorder="1" applyFont="1" applyNumberFormat="1">
      <alignment vertical="center"/>
    </xf>
    <xf borderId="21" fillId="2" fontId="1" numFmtId="164" xfId="0" applyAlignment="1" applyBorder="1" applyFont="1" applyNumberFormat="1">
      <alignment horizontal="center"/>
    </xf>
    <xf borderId="79" fillId="0" fontId="1" numFmtId="1" xfId="0" applyAlignment="1" applyBorder="1" applyFont="1" applyNumberFormat="1">
      <alignment horizontal="center" vertical="center"/>
    </xf>
    <xf borderId="80" fillId="2" fontId="1" numFmtId="0" xfId="0" applyBorder="1" applyFont="1"/>
    <xf borderId="81" fillId="2" fontId="1" numFmtId="164" xfId="0" applyAlignment="1" applyBorder="1" applyFont="1" applyNumberFormat="1">
      <alignment horizontal="center"/>
    </xf>
    <xf borderId="16" fillId="0" fontId="1" numFmtId="0" xfId="0" applyBorder="1" applyFont="1"/>
    <xf borderId="17" fillId="2" fontId="1" numFmtId="164" xfId="0" applyAlignment="1" applyBorder="1" applyFont="1" applyNumberFormat="1">
      <alignment horizontal="center"/>
    </xf>
    <xf borderId="18" fillId="0" fontId="1" numFmtId="164" xfId="0" applyAlignment="1" applyBorder="1" applyFont="1" applyNumberFormat="1">
      <alignment horizontal="center" vertical="center"/>
    </xf>
    <xf borderId="82" fillId="2" fontId="1" numFmtId="164" xfId="0" applyAlignment="1" applyBorder="1" applyFont="1" applyNumberFormat="1">
      <alignment horizontal="center" vertical="top"/>
    </xf>
    <xf borderId="45" fillId="4" fontId="1" numFmtId="1" xfId="0" applyAlignment="1" applyBorder="1" applyFont="1" applyNumberFormat="1">
      <alignment horizontal="center"/>
    </xf>
    <xf borderId="23" fillId="0" fontId="1" numFmtId="164" xfId="0" applyAlignment="1" applyBorder="1" applyFont="1" applyNumberFormat="1">
      <alignment horizontal="center"/>
    </xf>
    <xf borderId="45" fillId="0" fontId="1" numFmtId="1" xfId="0" applyAlignment="1" applyBorder="1" applyFont="1" applyNumberFormat="1">
      <alignment horizontal="center"/>
    </xf>
    <xf borderId="66" fillId="0" fontId="1" numFmtId="164" xfId="0" applyAlignment="1" applyBorder="1" applyFont="1" applyNumberFormat="1">
      <alignment horizontal="center"/>
    </xf>
    <xf borderId="83" fillId="0" fontId="1" numFmtId="164" xfId="0" applyAlignment="1" applyBorder="1" applyFont="1" applyNumberFormat="1">
      <alignment horizontal="center" vertical="top"/>
    </xf>
    <xf borderId="84" fillId="0" fontId="1" numFmtId="1" xfId="0" applyAlignment="1" applyBorder="1" applyFont="1" applyNumberFormat="1">
      <alignment horizontal="center"/>
    </xf>
    <xf borderId="73" fillId="0" fontId="1" numFmtId="164" xfId="0" applyAlignment="1" applyBorder="1" applyFont="1" applyNumberFormat="1">
      <alignment horizontal="center"/>
    </xf>
    <xf borderId="74" fillId="0" fontId="1" numFmtId="0" xfId="0" applyBorder="1" applyFont="1"/>
    <xf borderId="30" fillId="2" fontId="1" numFmtId="0" xfId="0" applyAlignment="1" applyBorder="1" applyFont="1">
      <alignment horizontal="left"/>
    </xf>
    <xf borderId="31" fillId="0" fontId="1" numFmtId="164" xfId="0" applyAlignment="1" applyBorder="1" applyFont="1" applyNumberFormat="1">
      <alignment horizontal="center"/>
    </xf>
    <xf borderId="47" fillId="4" fontId="1" numFmtId="1" xfId="0" applyAlignment="1" applyBorder="1" applyFont="1" applyNumberFormat="1">
      <alignment horizontal="center"/>
    </xf>
    <xf borderId="30" fillId="0" fontId="1" numFmtId="164" xfId="0" applyAlignment="1" applyBorder="1" applyFont="1" applyNumberFormat="1">
      <alignment horizontal="center"/>
    </xf>
    <xf borderId="0" fillId="0" fontId="7" numFmtId="0" xfId="0" applyFont="1"/>
    <xf borderId="17" fillId="2" fontId="1" numFmtId="0" xfId="0" applyAlignment="1" applyBorder="1" applyFont="1">
      <alignment horizontal="center"/>
    </xf>
    <xf borderId="20" fillId="0" fontId="1" numFmtId="164" xfId="0" applyAlignment="1" applyBorder="1" applyFont="1" applyNumberFormat="1">
      <alignment horizontal="center" vertical="center"/>
    </xf>
    <xf borderId="26" fillId="0" fontId="1" numFmtId="164" xfId="0" applyAlignment="1" applyBorder="1" applyFont="1" applyNumberFormat="1">
      <alignment horizontal="center" vertical="top"/>
    </xf>
    <xf borderId="34" fillId="0" fontId="1" numFmtId="164" xfId="0" applyAlignment="1" applyBorder="1" applyFont="1" applyNumberFormat="1">
      <alignment horizontal="center" vertical="top"/>
    </xf>
    <xf borderId="34" fillId="0" fontId="1" numFmtId="0" xfId="0" applyBorder="1" applyFont="1"/>
    <xf borderId="75" fillId="0" fontId="1" numFmtId="165" xfId="0" applyAlignment="1" applyBorder="1" applyFont="1" applyNumberFormat="1">
      <alignment horizontal="center"/>
    </xf>
    <xf borderId="4" fillId="2" fontId="1" numFmtId="0" xfId="0" applyBorder="1" applyFont="1"/>
    <xf borderId="10" fillId="0" fontId="1" numFmtId="164" xfId="0" applyAlignment="1" applyBorder="1" applyFont="1" applyNumberFormat="1">
      <alignment horizontal="center"/>
    </xf>
    <xf borderId="0" fillId="0" fontId="1" numFmtId="164" xfId="0" applyAlignment="1" applyFont="1" applyNumberFormat="1">
      <alignment horizontal="center" vertical="top"/>
    </xf>
    <xf borderId="0" fillId="0" fontId="1" numFmtId="165" xfId="0" applyAlignment="1" applyFont="1" applyNumberFormat="1">
      <alignment horizontal="center"/>
    </xf>
    <xf borderId="0" fillId="0" fontId="1" numFmtId="164" xfId="0" applyFont="1" applyNumberFormat="1"/>
    <xf borderId="29" fillId="0" fontId="1" numFmtId="164" xfId="0" applyAlignment="1" applyBorder="1" applyFont="1" applyNumberFormat="1">
      <alignment horizontal="center"/>
    </xf>
    <xf borderId="15" fillId="0" fontId="1" numFmtId="164" xfId="0" applyAlignment="1" applyBorder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49" fillId="0" fontId="1" numFmtId="164" xfId="0" applyAlignment="1" applyBorder="1" applyFont="1" applyNumberFormat="1">
      <alignment horizontal="center"/>
    </xf>
    <xf borderId="50" fillId="0" fontId="1" numFmtId="0" xfId="0" applyAlignment="1" applyBorder="1" applyFont="1">
      <alignment horizontal="center"/>
    </xf>
    <xf borderId="51" fillId="0" fontId="8" numFmtId="0" xfId="0" applyBorder="1" applyFont="1"/>
    <xf borderId="4" fillId="2" fontId="1" numFmtId="0" xfId="0" applyAlignment="1" applyBorder="1" applyFont="1">
      <alignment horizontal="right"/>
    </xf>
    <xf borderId="0" fillId="0" fontId="1" numFmtId="164" xfId="0" applyAlignment="1" applyFont="1" applyNumberFormat="1">
      <alignment horizontal="right"/>
    </xf>
    <xf borderId="51" fillId="0" fontId="8" numFmtId="0" xfId="0" applyAlignment="1" applyBorder="1" applyFont="1">
      <alignment shrinkToFit="0" wrapText="1"/>
    </xf>
    <xf borderId="0" fillId="0" fontId="9" numFmtId="0" xfId="0" applyAlignment="1" applyFont="1">
      <alignment horizontal="right"/>
    </xf>
    <xf borderId="22" fillId="0" fontId="9" numFmtId="0" xfId="0" applyAlignment="1" applyBorder="1" applyFont="1">
      <alignment horizontal="right"/>
    </xf>
    <xf borderId="22" fillId="2" fontId="9" numFmtId="165" xfId="0" applyBorder="1" applyFont="1" applyNumberFormat="1"/>
    <xf borderId="85" fillId="2" fontId="9" numFmtId="165" xfId="0" applyBorder="1" applyFont="1" applyNumberFormat="1"/>
    <xf borderId="24" fillId="0" fontId="9" numFmtId="0" xfId="0" applyAlignment="1" applyBorder="1" applyFont="1">
      <alignment horizontal="right"/>
    </xf>
    <xf borderId="86" fillId="2" fontId="9" numFmtId="165" xfId="0" applyBorder="1" applyFont="1" applyNumberFormat="1"/>
    <xf borderId="86" fillId="2" fontId="9" numFmtId="0" xfId="0" applyBorder="1" applyFont="1"/>
    <xf borderId="0" fillId="0" fontId="1" numFmtId="1" xfId="0" applyAlignment="1" applyFont="1" applyNumberFormat="1">
      <alignment horizontal="left"/>
    </xf>
    <xf borderId="0" fillId="0" fontId="1" numFmtId="49" xfId="0" applyFont="1" applyNumberFormat="1"/>
    <xf borderId="0" fillId="0" fontId="1" numFmtId="2" xfId="0" applyAlignment="1" applyFont="1" applyNumberFormat="1">
      <alignment horizontal="center"/>
    </xf>
    <xf borderId="0" fillId="0" fontId="8" numFmtId="0" xfId="0" applyFont="1"/>
    <xf borderId="0" fillId="0" fontId="10" numFmtId="1" xfId="0" applyAlignment="1" applyFont="1" applyNumberFormat="1">
      <alignment horizontal="left" shrinkToFit="0" vertical="center" wrapText="1"/>
    </xf>
    <xf borderId="0" fillId="0" fontId="10" numFmtId="49" xfId="0" applyAlignment="1" applyFont="1" applyNumberFormat="1">
      <alignment horizontal="left" shrinkToFit="0" vertical="center" wrapText="1"/>
    </xf>
    <xf borderId="0" fillId="0" fontId="11" numFmtId="1" xfId="0" applyAlignment="1" applyFont="1" applyNumberFormat="1">
      <alignment horizontal="left"/>
    </xf>
    <xf borderId="0" fillId="0" fontId="11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2.jpg"/><Relationship Id="rId20" Type="http://schemas.openxmlformats.org/officeDocument/2006/relationships/image" Target="../media/image25.png"/><Relationship Id="rId42" Type="http://schemas.openxmlformats.org/officeDocument/2006/relationships/image" Target="../media/image29.png"/><Relationship Id="rId41" Type="http://schemas.openxmlformats.org/officeDocument/2006/relationships/image" Target="../media/image41.jpg"/><Relationship Id="rId22" Type="http://schemas.openxmlformats.org/officeDocument/2006/relationships/image" Target="../media/image21.png"/><Relationship Id="rId21" Type="http://schemas.openxmlformats.org/officeDocument/2006/relationships/image" Target="../media/image42.png"/><Relationship Id="rId24" Type="http://schemas.openxmlformats.org/officeDocument/2006/relationships/image" Target="../media/image8.png"/><Relationship Id="rId23" Type="http://schemas.openxmlformats.org/officeDocument/2006/relationships/image" Target="../media/image7.png"/><Relationship Id="rId1" Type="http://schemas.openxmlformats.org/officeDocument/2006/relationships/image" Target="../media/image12.png"/><Relationship Id="rId2" Type="http://schemas.openxmlformats.org/officeDocument/2006/relationships/image" Target="../media/image17.jpg"/><Relationship Id="rId3" Type="http://schemas.openxmlformats.org/officeDocument/2006/relationships/image" Target="../media/image6.jpg"/><Relationship Id="rId4" Type="http://schemas.openxmlformats.org/officeDocument/2006/relationships/image" Target="../media/image1.jpg"/><Relationship Id="rId9" Type="http://schemas.openxmlformats.org/officeDocument/2006/relationships/image" Target="../media/image37.jpg"/><Relationship Id="rId26" Type="http://schemas.openxmlformats.org/officeDocument/2006/relationships/image" Target="../media/image30.png"/><Relationship Id="rId25" Type="http://schemas.openxmlformats.org/officeDocument/2006/relationships/image" Target="../media/image19.png"/><Relationship Id="rId28" Type="http://schemas.openxmlformats.org/officeDocument/2006/relationships/image" Target="../media/image36.jpg"/><Relationship Id="rId27" Type="http://schemas.openxmlformats.org/officeDocument/2006/relationships/image" Target="../media/image22.png"/><Relationship Id="rId5" Type="http://schemas.openxmlformats.org/officeDocument/2006/relationships/image" Target="../media/image3.png"/><Relationship Id="rId6" Type="http://schemas.openxmlformats.org/officeDocument/2006/relationships/image" Target="../media/image2.jpg"/><Relationship Id="rId29" Type="http://schemas.openxmlformats.org/officeDocument/2006/relationships/image" Target="../media/image34.jpg"/><Relationship Id="rId7" Type="http://schemas.openxmlformats.org/officeDocument/2006/relationships/image" Target="../media/image20.png"/><Relationship Id="rId8" Type="http://schemas.openxmlformats.org/officeDocument/2006/relationships/image" Target="../media/image13.jpg"/><Relationship Id="rId31" Type="http://schemas.openxmlformats.org/officeDocument/2006/relationships/image" Target="../media/image26.png"/><Relationship Id="rId30" Type="http://schemas.openxmlformats.org/officeDocument/2006/relationships/image" Target="../media/image35.jpg"/><Relationship Id="rId11" Type="http://schemas.openxmlformats.org/officeDocument/2006/relationships/image" Target="../media/image39.jpg"/><Relationship Id="rId33" Type="http://schemas.openxmlformats.org/officeDocument/2006/relationships/image" Target="../media/image38.png"/><Relationship Id="rId10" Type="http://schemas.openxmlformats.org/officeDocument/2006/relationships/image" Target="../media/image11.jpg"/><Relationship Id="rId32" Type="http://schemas.openxmlformats.org/officeDocument/2006/relationships/image" Target="../media/image33.jpg"/><Relationship Id="rId13" Type="http://schemas.openxmlformats.org/officeDocument/2006/relationships/image" Target="../media/image4.jpg"/><Relationship Id="rId35" Type="http://schemas.openxmlformats.org/officeDocument/2006/relationships/image" Target="../media/image24.jpg"/><Relationship Id="rId12" Type="http://schemas.openxmlformats.org/officeDocument/2006/relationships/image" Target="../media/image9.jpg"/><Relationship Id="rId34" Type="http://schemas.openxmlformats.org/officeDocument/2006/relationships/image" Target="../media/image40.jpg"/><Relationship Id="rId15" Type="http://schemas.openxmlformats.org/officeDocument/2006/relationships/image" Target="../media/image5.png"/><Relationship Id="rId37" Type="http://schemas.openxmlformats.org/officeDocument/2006/relationships/image" Target="../media/image28.png"/><Relationship Id="rId14" Type="http://schemas.openxmlformats.org/officeDocument/2006/relationships/image" Target="../media/image18.jpg"/><Relationship Id="rId36" Type="http://schemas.openxmlformats.org/officeDocument/2006/relationships/image" Target="../media/image27.jpg"/><Relationship Id="rId17" Type="http://schemas.openxmlformats.org/officeDocument/2006/relationships/image" Target="../media/image16.png"/><Relationship Id="rId39" Type="http://schemas.openxmlformats.org/officeDocument/2006/relationships/image" Target="../media/image23.png"/><Relationship Id="rId16" Type="http://schemas.openxmlformats.org/officeDocument/2006/relationships/image" Target="../media/image10.jpg"/><Relationship Id="rId38" Type="http://schemas.openxmlformats.org/officeDocument/2006/relationships/image" Target="../media/image31.png"/><Relationship Id="rId19" Type="http://schemas.openxmlformats.org/officeDocument/2006/relationships/image" Target="../media/image15.png"/><Relationship Id="rId18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1085850</xdr:colOff>
      <xdr:row>45</xdr:row>
      <xdr:rowOff>114300</xdr:rowOff>
    </xdr:from>
    <xdr:ext cx="447675" cy="704850"/>
    <xdr:pic>
      <xdr:nvPicPr>
        <xdr:cNvPr descr="FASTPIPE 064.jpg"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790575</xdr:colOff>
      <xdr:row>49</xdr:row>
      <xdr:rowOff>180975</xdr:rowOff>
    </xdr:from>
    <xdr:ext cx="952500" cy="647700"/>
    <xdr:pic>
      <xdr:nvPicPr>
        <xdr:cNvPr id="0" name="image17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514350</xdr:colOff>
      <xdr:row>19</xdr:row>
      <xdr:rowOff>152400</xdr:rowOff>
    </xdr:from>
    <xdr:ext cx="1066800" cy="723900"/>
    <xdr:pic>
      <xdr:nvPicPr>
        <xdr:cNvPr id="0" name="image6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828675</xdr:colOff>
      <xdr:row>39</xdr:row>
      <xdr:rowOff>28575</xdr:rowOff>
    </xdr:from>
    <xdr:ext cx="838200" cy="581025"/>
    <xdr:pic>
      <xdr:nvPicPr>
        <xdr:cNvPr id="0" name="image1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847725</xdr:colOff>
      <xdr:row>53</xdr:row>
      <xdr:rowOff>123825</xdr:rowOff>
    </xdr:from>
    <xdr:ext cx="876300" cy="590550"/>
    <xdr:pic>
      <xdr:nvPicPr>
        <xdr:cNvPr id="0" name="image3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10</xdr:row>
      <xdr:rowOff>19050</xdr:rowOff>
    </xdr:from>
    <xdr:ext cx="1562100" cy="1047750"/>
    <xdr:pic>
      <xdr:nvPicPr>
        <xdr:cNvPr id="0" name="image2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990600</xdr:colOff>
      <xdr:row>35</xdr:row>
      <xdr:rowOff>171450</xdr:rowOff>
    </xdr:from>
    <xdr:ext cx="723900" cy="695325"/>
    <xdr:pic>
      <xdr:nvPicPr>
        <xdr:cNvPr id="0" name="image20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31</xdr:row>
      <xdr:rowOff>0</xdr:rowOff>
    </xdr:from>
    <xdr:ext cx="933450" cy="571500"/>
    <xdr:pic>
      <xdr:nvPicPr>
        <xdr:cNvPr id="0" name="image13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1009650</xdr:colOff>
      <xdr:row>30</xdr:row>
      <xdr:rowOff>161925</xdr:rowOff>
    </xdr:from>
    <xdr:ext cx="638175" cy="1076325"/>
    <xdr:pic>
      <xdr:nvPicPr>
        <xdr:cNvPr id="0" name="image3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196</xdr:row>
      <xdr:rowOff>57150</xdr:rowOff>
    </xdr:from>
    <xdr:ext cx="857250" cy="752475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58</xdr:row>
      <xdr:rowOff>114300</xdr:rowOff>
    </xdr:from>
    <xdr:ext cx="971550" cy="504825"/>
    <xdr:pic>
      <xdr:nvPicPr>
        <xdr:cNvPr id="0" name="image3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161925</xdr:colOff>
      <xdr:row>65</xdr:row>
      <xdr:rowOff>133350</xdr:rowOff>
    </xdr:from>
    <xdr:ext cx="1276350" cy="552450"/>
    <xdr:pic>
      <xdr:nvPicPr>
        <xdr:cNvPr id="0" name="image9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73</xdr:row>
      <xdr:rowOff>114300</xdr:rowOff>
    </xdr:from>
    <xdr:ext cx="1152525" cy="542925"/>
    <xdr:pic>
      <xdr:nvPicPr>
        <xdr:cNvPr id="0" name="image4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714375</xdr:colOff>
      <xdr:row>82</xdr:row>
      <xdr:rowOff>76200</xdr:rowOff>
    </xdr:from>
    <xdr:ext cx="609600" cy="657225"/>
    <xdr:pic>
      <xdr:nvPicPr>
        <xdr:cNvPr id="0" name="image18.jp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571500</xdr:colOff>
      <xdr:row>89</xdr:row>
      <xdr:rowOff>47625</xdr:rowOff>
    </xdr:from>
    <xdr:ext cx="866775" cy="676275"/>
    <xdr:pic>
      <xdr:nvPicPr>
        <xdr:cNvPr id="0" name="image5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95</xdr:row>
      <xdr:rowOff>114300</xdr:rowOff>
    </xdr:from>
    <xdr:ext cx="723900" cy="714375"/>
    <xdr:pic>
      <xdr:nvPicPr>
        <xdr:cNvPr id="0" name="image10.jp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514350</xdr:colOff>
      <xdr:row>102</xdr:row>
      <xdr:rowOff>19050</xdr:rowOff>
    </xdr:from>
    <xdr:ext cx="847725" cy="609600"/>
    <xdr:pic>
      <xdr:nvPicPr>
        <xdr:cNvPr id="0" name="image16.pn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108</xdr:row>
      <xdr:rowOff>104775</xdr:rowOff>
    </xdr:from>
    <xdr:ext cx="685800" cy="666750"/>
    <xdr:pic>
      <xdr:nvPicPr>
        <xdr:cNvPr id="0" name="image14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381000</xdr:colOff>
      <xdr:row>116</xdr:row>
      <xdr:rowOff>47625</xdr:rowOff>
    </xdr:from>
    <xdr:ext cx="1076325" cy="695325"/>
    <xdr:pic>
      <xdr:nvPicPr>
        <xdr:cNvPr id="0" name="image15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123</xdr:row>
      <xdr:rowOff>114300</xdr:rowOff>
    </xdr:from>
    <xdr:ext cx="952500" cy="581025"/>
    <xdr:pic>
      <xdr:nvPicPr>
        <xdr:cNvPr id="0" name="image25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136</xdr:row>
      <xdr:rowOff>57150</xdr:rowOff>
    </xdr:from>
    <xdr:ext cx="923925" cy="1028700"/>
    <xdr:pic>
      <xdr:nvPicPr>
        <xdr:cNvPr descr="快换接头" id="0" name="image42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523875</xdr:colOff>
      <xdr:row>144</xdr:row>
      <xdr:rowOff>142875</xdr:rowOff>
    </xdr:from>
    <xdr:ext cx="819150" cy="914400"/>
    <xdr:pic>
      <xdr:nvPicPr>
        <xdr:cNvPr descr="C:\Users\86153\Desktop\产品图-透明底\快换接头-内螺纹.png快换接头-内螺纹" id="0" name="image21.pn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153</xdr:row>
      <xdr:rowOff>171450</xdr:rowOff>
    </xdr:from>
    <xdr:ext cx="1038225" cy="523875"/>
    <xdr:pic>
      <xdr:nvPicPr>
        <xdr:cNvPr id="0" name="image7.pn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164</xdr:row>
      <xdr:rowOff>28575</xdr:rowOff>
    </xdr:from>
    <xdr:ext cx="771525" cy="571500"/>
    <xdr:pic>
      <xdr:nvPicPr>
        <xdr:cNvPr id="0" name="image8.pn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168</xdr:row>
      <xdr:rowOff>152400</xdr:rowOff>
    </xdr:from>
    <xdr:ext cx="895350" cy="695325"/>
    <xdr:pic>
      <xdr:nvPicPr>
        <xdr:cNvPr id="0" name="image19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657225</xdr:colOff>
      <xdr:row>174</xdr:row>
      <xdr:rowOff>142875</xdr:rowOff>
    </xdr:from>
    <xdr:ext cx="485775" cy="600075"/>
    <xdr:pic>
      <xdr:nvPicPr>
        <xdr:cNvPr id="0" name="image30.pn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181</xdr:row>
      <xdr:rowOff>123825</xdr:rowOff>
    </xdr:from>
    <xdr:ext cx="1323975" cy="762000"/>
    <xdr:pic>
      <xdr:nvPicPr>
        <xdr:cNvPr id="0" name="image22.pn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201</xdr:row>
      <xdr:rowOff>114300</xdr:rowOff>
    </xdr:from>
    <xdr:ext cx="1019175" cy="571500"/>
    <xdr:pic>
      <xdr:nvPicPr>
        <xdr:cNvPr id="0" name="image36.jp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495300</xdr:colOff>
      <xdr:row>211</xdr:row>
      <xdr:rowOff>171450</xdr:rowOff>
    </xdr:from>
    <xdr:ext cx="1333500" cy="942975"/>
    <xdr:pic>
      <xdr:nvPicPr>
        <xdr:cNvPr id="0" name="image34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771525</xdr:colOff>
      <xdr:row>204</xdr:row>
      <xdr:rowOff>133350</xdr:rowOff>
    </xdr:from>
    <xdr:ext cx="962025" cy="581025"/>
    <xdr:pic>
      <xdr:nvPicPr>
        <xdr:cNvPr id="0" name="image35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24</xdr:row>
      <xdr:rowOff>95250</xdr:rowOff>
    </xdr:from>
    <xdr:ext cx="1000125" cy="781050"/>
    <xdr:pic>
      <xdr:nvPicPr>
        <xdr:cNvPr id="0" name="image26.pn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129</xdr:row>
      <xdr:rowOff>180975</xdr:rowOff>
    </xdr:from>
    <xdr:ext cx="1266825" cy="581025"/>
    <xdr:pic>
      <xdr:nvPicPr>
        <xdr:cNvPr id="0" name="image33.jp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208</xdr:row>
      <xdr:rowOff>76200</xdr:rowOff>
    </xdr:from>
    <xdr:ext cx="800100" cy="800100"/>
    <xdr:pic>
      <xdr:nvPicPr>
        <xdr:cNvPr id="0" name="image38.pn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647700</xdr:colOff>
      <xdr:row>221</xdr:row>
      <xdr:rowOff>66675</xdr:rowOff>
    </xdr:from>
    <xdr:ext cx="723900" cy="771525"/>
    <xdr:pic>
      <xdr:nvPicPr>
        <xdr:cNvPr id="0" name="image40.jp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533400</xdr:colOff>
      <xdr:row>235</xdr:row>
      <xdr:rowOff>9525</xdr:rowOff>
    </xdr:from>
    <xdr:ext cx="800100" cy="542925"/>
    <xdr:pic>
      <xdr:nvPicPr>
        <xdr:cNvPr id="0" name="image24.jp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230</xdr:row>
      <xdr:rowOff>152400</xdr:rowOff>
    </xdr:from>
    <xdr:ext cx="914400" cy="647700"/>
    <xdr:pic>
      <xdr:nvPicPr>
        <xdr:cNvPr id="0" name="image27.jp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561975</xdr:colOff>
      <xdr:row>245</xdr:row>
      <xdr:rowOff>152400</xdr:rowOff>
    </xdr:from>
    <xdr:ext cx="1247775" cy="1162050"/>
    <xdr:pic>
      <xdr:nvPicPr>
        <xdr:cNvPr id="0" name="image28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239</xdr:row>
      <xdr:rowOff>85725</xdr:rowOff>
    </xdr:from>
    <xdr:ext cx="1304925" cy="1257300"/>
    <xdr:pic>
      <xdr:nvPicPr>
        <xdr:cNvPr id="0" name="image31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250</xdr:row>
      <xdr:rowOff>142875</xdr:rowOff>
    </xdr:from>
    <xdr:ext cx="1057275" cy="523875"/>
    <xdr:pic>
      <xdr:nvPicPr>
        <xdr:cNvPr id="0" name="image23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247650</xdr:colOff>
      <xdr:row>253</xdr:row>
      <xdr:rowOff>0</xdr:rowOff>
    </xdr:from>
    <xdr:ext cx="1238250" cy="600075"/>
    <xdr:pic>
      <xdr:nvPicPr>
        <xdr:cNvPr id="0" name="image32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114300</xdr:colOff>
      <xdr:row>0</xdr:row>
      <xdr:rowOff>95250</xdr:rowOff>
    </xdr:from>
    <xdr:ext cx="3238500" cy="419100"/>
    <xdr:pic>
      <xdr:nvPicPr>
        <xdr:cNvPr id="0" name="image41.jp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428625</xdr:colOff>
      <xdr:row>187</xdr:row>
      <xdr:rowOff>104775</xdr:rowOff>
    </xdr:from>
    <xdr:ext cx="1095375" cy="1714500"/>
    <xdr:pic>
      <xdr:nvPicPr>
        <xdr:cNvPr id="0" name="image29.pn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27.88"/>
    <col customWidth="1" min="2" max="2" width="11.88"/>
    <col customWidth="1" min="3" max="3" width="9.75"/>
    <col customWidth="1" min="4" max="4" width="9.38"/>
    <col customWidth="1" min="5" max="5" width="7.25"/>
    <col customWidth="1" min="6" max="6" width="11.88"/>
    <col customWidth="1" min="7" max="7" width="6.88"/>
    <col customWidth="1" min="8" max="8" width="59.88"/>
    <col customWidth="1" hidden="1" min="9" max="9" width="6.63"/>
    <col customWidth="1" hidden="1" min="10" max="10" width="5.63"/>
    <col customWidth="1" hidden="1" min="11" max="11" width="7.63"/>
    <col customWidth="1" min="12" max="26" width="9.13"/>
  </cols>
  <sheetData>
    <row r="1">
      <c r="A1" s="1"/>
      <c r="B1" s="1"/>
      <c r="C1" s="2"/>
      <c r="D1" s="2"/>
      <c r="E1" s="3"/>
      <c r="F1" s="4"/>
      <c r="G1" s="5" t="s">
        <v>0</v>
      </c>
      <c r="H1" s="6" t="s">
        <v>1</v>
      </c>
      <c r="I1" s="7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1"/>
      <c r="C2" s="2"/>
      <c r="D2" s="2"/>
      <c r="E2" s="3"/>
      <c r="F2" s="8"/>
      <c r="G2" s="2" t="s">
        <v>2</v>
      </c>
      <c r="H2" s="9">
        <v>45322.0</v>
      </c>
      <c r="I2" s="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1"/>
      <c r="C3" s="2"/>
      <c r="D3" s="2"/>
      <c r="E3" s="3"/>
      <c r="F3" s="10"/>
      <c r="G3" s="11" t="s">
        <v>3</v>
      </c>
      <c r="H3" s="12"/>
      <c r="I3" s="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3" t="s">
        <v>4</v>
      </c>
      <c r="B4" s="1"/>
      <c r="C4" s="2"/>
      <c r="D4" s="2"/>
      <c r="E4" s="3" t="s">
        <v>5</v>
      </c>
      <c r="F4" s="14"/>
      <c r="G4" s="15"/>
      <c r="H4" s="16"/>
      <c r="I4" s="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 t="s">
        <v>6</v>
      </c>
      <c r="B5" s="1"/>
      <c r="C5" s="17" t="s">
        <v>7</v>
      </c>
      <c r="D5" s="17" t="s">
        <v>8</v>
      </c>
      <c r="E5" s="18" t="s">
        <v>9</v>
      </c>
      <c r="F5" s="17" t="s">
        <v>8</v>
      </c>
      <c r="G5" s="19" t="s">
        <v>10</v>
      </c>
      <c r="H5" s="19"/>
      <c r="I5" s="7"/>
      <c r="J5" s="1" t="s">
        <v>11</v>
      </c>
      <c r="K5" s="1" t="s">
        <v>12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 t="s">
        <v>13</v>
      </c>
      <c r="B6" s="19" t="s">
        <v>14</v>
      </c>
      <c r="C6" s="17" t="s">
        <v>15</v>
      </c>
      <c r="D6" s="17" t="s">
        <v>16</v>
      </c>
      <c r="E6" s="18" t="s">
        <v>17</v>
      </c>
      <c r="F6" s="17" t="s">
        <v>18</v>
      </c>
      <c r="G6" s="19" t="s">
        <v>19</v>
      </c>
      <c r="H6" s="19" t="s">
        <v>20</v>
      </c>
      <c r="I6" s="7" t="s">
        <v>21</v>
      </c>
      <c r="J6" s="1" t="s">
        <v>22</v>
      </c>
      <c r="K6" s="1" t="s">
        <v>22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20"/>
      <c r="B7" s="21" t="s">
        <v>23</v>
      </c>
      <c r="C7" s="22"/>
      <c r="D7" s="22"/>
      <c r="E7" s="22"/>
      <c r="F7" s="22"/>
      <c r="G7" s="22"/>
      <c r="H7" s="23"/>
      <c r="I7" s="24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25"/>
      <c r="B8" s="26" t="s">
        <v>24</v>
      </c>
      <c r="C8" s="27">
        <f>VLOOKUP(B8,'1'!A:E,3,FALSE)</f>
        <v>41.44</v>
      </c>
      <c r="D8" s="28">
        <f>VLOOKUP(B8,'1'!A:E,4,FALSE)</f>
        <v>29.01</v>
      </c>
      <c r="E8" s="29"/>
      <c r="F8" s="30">
        <f t="shared" ref="F8:F13" si="1">D8*E8</f>
        <v>0</v>
      </c>
      <c r="G8" s="31" t="s">
        <v>25</v>
      </c>
      <c r="H8" s="32" t="str">
        <f>VLOOKUP(B8,'1'!A:B,2,FALSE)</f>
        <v>3/4" ALUMINUM TUBING 19 FT 2 INCHES LONG FASTPIPE   BLUE</v>
      </c>
      <c r="I8" s="33">
        <f>VLOOKUP(B8,'1'!A:H,5,FALSE)</f>
        <v>3</v>
      </c>
      <c r="J8" s="34">
        <f t="shared" ref="J8:J268" si="2">I8*E8</f>
        <v>0</v>
      </c>
      <c r="K8" s="35">
        <f t="shared" ref="K8:K268" si="3">C8*E8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25"/>
      <c r="B9" s="36" t="s">
        <v>26</v>
      </c>
      <c r="C9" s="37">
        <f>VLOOKUP(B9,'1'!A:E,3,FALSE)</f>
        <v>64.47</v>
      </c>
      <c r="D9" s="38">
        <f>VLOOKUP(B9,'1'!A:E,4,FALSE)</f>
        <v>45.13</v>
      </c>
      <c r="E9" s="39"/>
      <c r="F9" s="40">
        <f t="shared" si="1"/>
        <v>0</v>
      </c>
      <c r="G9" s="41" t="s">
        <v>27</v>
      </c>
      <c r="H9" s="42" t="str">
        <f>VLOOKUP(B9,'1'!A:B,2,FALSE)</f>
        <v>1" ALUMINUM TUBING 19 FT 2 INCHES LONG FASTPIPE   BLUE</v>
      </c>
      <c r="I9" s="33">
        <f>VLOOKUP(B9,'1'!A:H,5,FALSE)</f>
        <v>4.2</v>
      </c>
      <c r="J9" s="34">
        <f t="shared" si="2"/>
        <v>0</v>
      </c>
      <c r="K9" s="35">
        <f t="shared" si="3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25"/>
      <c r="B10" s="36" t="s">
        <v>28</v>
      </c>
      <c r="C10" s="37">
        <f>VLOOKUP(B10,'1'!A:E,3,FALSE)</f>
        <v>94.47</v>
      </c>
      <c r="D10" s="38">
        <f>VLOOKUP(B10,'1'!A:E,4,FALSE)</f>
        <v>66.13</v>
      </c>
      <c r="E10" s="39"/>
      <c r="F10" s="40">
        <f t="shared" si="1"/>
        <v>0</v>
      </c>
      <c r="G10" s="41" t="s">
        <v>29</v>
      </c>
      <c r="H10" s="42" t="str">
        <f>VLOOKUP(B10,'1'!A:B,2,FALSE)</f>
        <v>1-1/2 " ALUMINUM TUBING 19 FT 2 INCHES LONG  FASTPIPE  BLUE</v>
      </c>
      <c r="I10" s="33">
        <f>VLOOKUP(B10,'1'!A:H,5,FALSE)</f>
        <v>8.4</v>
      </c>
      <c r="J10" s="34">
        <f t="shared" si="2"/>
        <v>0</v>
      </c>
      <c r="K10" s="35">
        <f t="shared" si="3"/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5"/>
      <c r="B11" s="36" t="s">
        <v>30</v>
      </c>
      <c r="C11" s="37">
        <f>VLOOKUP(B11,'1'!A:E,3,FALSE)</f>
        <v>124.15</v>
      </c>
      <c r="D11" s="38">
        <f>VLOOKUP(B11,'1'!A:E,4,FALSE)</f>
        <v>86.91</v>
      </c>
      <c r="E11" s="39"/>
      <c r="F11" s="40">
        <f t="shared" si="1"/>
        <v>0</v>
      </c>
      <c r="G11" s="41" t="s">
        <v>31</v>
      </c>
      <c r="H11" s="42" t="str">
        <f>VLOOKUP(B11,'1'!A:B,2,FALSE)</f>
        <v>2" ALUMINUM TUBING 19 FT 2 INCHES LONG FASTPIPE   BLUE</v>
      </c>
      <c r="I11" s="33">
        <f>VLOOKUP(B11,'1'!A:H,5,FALSE)</f>
        <v>10.6</v>
      </c>
      <c r="J11" s="34">
        <f t="shared" si="2"/>
        <v>0</v>
      </c>
      <c r="K11" s="35">
        <f t="shared" si="3"/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25"/>
      <c r="B12" s="36" t="s">
        <v>32</v>
      </c>
      <c r="C12" s="37">
        <f>VLOOKUP(B12,'1'!A:E,3,FALSE)</f>
        <v>248.89</v>
      </c>
      <c r="D12" s="38">
        <f>VLOOKUP(B12,'1'!A:E,4,FALSE)</f>
        <v>174.22</v>
      </c>
      <c r="E12" s="39"/>
      <c r="F12" s="40">
        <f t="shared" si="1"/>
        <v>0</v>
      </c>
      <c r="G12" s="41" t="s">
        <v>33</v>
      </c>
      <c r="H12" s="42" t="str">
        <f>VLOOKUP(B12,'1'!A:B,2,FALSE)</f>
        <v>3" ALUMINUM TUBING 19 FT 2 INCHES LONG FASTPIPE BLUE</v>
      </c>
      <c r="I12" s="33">
        <f>VLOOKUP(B12,'1'!A:H,5,FALSE)</f>
        <v>22.5</v>
      </c>
      <c r="J12" s="34">
        <f t="shared" si="2"/>
        <v>0</v>
      </c>
      <c r="K12" s="35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25"/>
      <c r="B13" s="36" t="s">
        <v>34</v>
      </c>
      <c r="C13" s="43">
        <f>VLOOKUP(B13,'1'!A:E,3,FALSE)</f>
        <v>424.94</v>
      </c>
      <c r="D13" s="38">
        <f>VLOOKUP(B13,'1'!A:E,4,FALSE)</f>
        <v>297.46</v>
      </c>
      <c r="E13" s="44"/>
      <c r="F13" s="40">
        <f t="shared" si="1"/>
        <v>0</v>
      </c>
      <c r="G13" s="41" t="s">
        <v>35</v>
      </c>
      <c r="H13" s="42" t="str">
        <f>VLOOKUP(B13,'1'!A:B,2,FALSE)</f>
        <v>4"  ALUMINUM TUBING 19 FT 2 INCHES LONG FASTPIPE</v>
      </c>
      <c r="I13" s="33">
        <f>VLOOKUP(B13,'1'!A:H,5,FALSE)</f>
        <v>33.2</v>
      </c>
      <c r="J13" s="34">
        <f t="shared" si="2"/>
        <v>0</v>
      </c>
      <c r="K13" s="35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25"/>
      <c r="B14" s="36"/>
      <c r="C14" s="37"/>
      <c r="D14" s="38"/>
      <c r="E14" s="45"/>
      <c r="F14" s="40"/>
      <c r="G14" s="41"/>
      <c r="H14" s="46"/>
      <c r="I14" s="33"/>
      <c r="J14" s="34">
        <f t="shared" si="2"/>
        <v>0</v>
      </c>
      <c r="K14" s="35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25"/>
      <c r="B15" s="47" t="s">
        <v>36</v>
      </c>
      <c r="C15" s="37">
        <f>VLOOKUP(B15,'1'!A:E,3,FALSE)</f>
        <v>21.76</v>
      </c>
      <c r="D15" s="38">
        <f>VLOOKUP(B15,'1'!A:E,4,FALSE)</f>
        <v>15.23</v>
      </c>
      <c r="E15" s="39"/>
      <c r="F15" s="40">
        <f t="shared" ref="F15:F19" si="4">D15*E15</f>
        <v>0</v>
      </c>
      <c r="G15" s="41" t="s">
        <v>25</v>
      </c>
      <c r="H15" s="42" t="str">
        <f>VLOOKUP(B15,'1'!A:B,2,FALSE)</f>
        <v>3/4" ALUMINUM PIPE (7' 6") FASTPIPE EACH, BLUE,   non returnable</v>
      </c>
      <c r="I15" s="33">
        <f>VLOOKUP(B15,'1'!A:H,5,FALSE)</f>
        <v>1.3</v>
      </c>
      <c r="J15" s="34">
        <f t="shared" si="2"/>
        <v>0</v>
      </c>
      <c r="K15" s="35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25"/>
      <c r="B16" s="47" t="s">
        <v>37</v>
      </c>
      <c r="C16" s="37">
        <f>VLOOKUP(B16,'1'!A:E,3,FALSE)</f>
        <v>33.85</v>
      </c>
      <c r="D16" s="38">
        <f>VLOOKUP(B16,'1'!A:E,4,FALSE)</f>
        <v>23.69</v>
      </c>
      <c r="E16" s="39"/>
      <c r="F16" s="40">
        <f t="shared" si="4"/>
        <v>0</v>
      </c>
      <c r="G16" s="41" t="s">
        <v>27</v>
      </c>
      <c r="H16" s="42" t="str">
        <f>VLOOKUP(B16,'1'!A:B,2,FALSE)</f>
        <v>1" ALUMINUM PIPE (7' 6") FASTPIPE EACH, BLUE,  non returnable</v>
      </c>
      <c r="I16" s="33">
        <f>VLOOKUP(B16,'1'!A:H,5,FALSE)</f>
        <v>1.5</v>
      </c>
      <c r="J16" s="34">
        <f t="shared" si="2"/>
        <v>0</v>
      </c>
      <c r="K16" s="35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25"/>
      <c r="B17" s="47" t="s">
        <v>38</v>
      </c>
      <c r="C17" s="37">
        <f>VLOOKUP(B17,'1'!A:E,3,FALSE)</f>
        <v>49.6</v>
      </c>
      <c r="D17" s="38">
        <f>VLOOKUP(B17,'1'!A:E,4,FALSE)</f>
        <v>34.72</v>
      </c>
      <c r="E17" s="39"/>
      <c r="F17" s="40">
        <f t="shared" si="4"/>
        <v>0</v>
      </c>
      <c r="G17" s="41" t="s">
        <v>29</v>
      </c>
      <c r="H17" s="42" t="str">
        <f>VLOOKUP(B17,'1'!A:B,2,FALSE)</f>
        <v>1-1/2" ALUMINUM PIPE (7' 6") FASTPIPE EACH</v>
      </c>
      <c r="I17" s="33">
        <f>VLOOKUP(B17,'1'!A:H,5,FALSE)</f>
        <v>4</v>
      </c>
      <c r="J17" s="34">
        <f t="shared" si="2"/>
        <v>0</v>
      </c>
      <c r="K17" s="35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25"/>
      <c r="B18" s="48" t="s">
        <v>39</v>
      </c>
      <c r="C18" s="37">
        <f>VLOOKUP(B18,'1'!A:E,3,FALSE)</f>
        <v>65.18</v>
      </c>
      <c r="D18" s="38">
        <f>VLOOKUP(B18,'1'!A:E,4,FALSE)</f>
        <v>45.63</v>
      </c>
      <c r="E18" s="39"/>
      <c r="F18" s="40">
        <f t="shared" si="4"/>
        <v>0</v>
      </c>
      <c r="G18" s="41" t="s">
        <v>31</v>
      </c>
      <c r="H18" s="42" t="str">
        <f>VLOOKUP(B18,'1'!A:B,2,FALSE)</f>
        <v>2" ALUMINUM PIPE (7' 6") FASTPIPE EACH, BLUE,   non returnable</v>
      </c>
      <c r="I18" s="33">
        <f>VLOOKUP(B18,'1'!A:H,5,FALSE)</f>
        <v>4.2</v>
      </c>
      <c r="J18" s="34">
        <f t="shared" si="2"/>
        <v>0</v>
      </c>
      <c r="K18" s="35">
        <f t="shared" si="3"/>
        <v>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49"/>
      <c r="B19" s="50" t="s">
        <v>40</v>
      </c>
      <c r="C19" s="51">
        <f>VLOOKUP(B19,'1'!A:E,3,FALSE)</f>
        <v>129.12</v>
      </c>
      <c r="D19" s="52">
        <f>VLOOKUP(B19,'1'!A:E,4,FALSE)</f>
        <v>90.38</v>
      </c>
      <c r="E19" s="53"/>
      <c r="F19" s="54">
        <f t="shared" si="4"/>
        <v>0</v>
      </c>
      <c r="G19" s="55" t="s">
        <v>33</v>
      </c>
      <c r="H19" s="56" t="str">
        <f>VLOOKUP(B19,'1'!A:B,2,FALSE)</f>
        <v>3" ALUMINUM PIPE (7' 6") FASTPIPE EACH, BLUE,   non returnable</v>
      </c>
      <c r="I19" s="33">
        <f>VLOOKUP(B19,'1'!A:H,5,FALSE)</f>
        <v>9</v>
      </c>
      <c r="J19" s="34">
        <f t="shared" si="2"/>
        <v>0</v>
      </c>
      <c r="K19" s="35">
        <f t="shared" si="3"/>
        <v>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6.5" customHeight="1">
      <c r="A20" s="20"/>
      <c r="B20" s="21" t="s">
        <v>41</v>
      </c>
      <c r="C20" s="22"/>
      <c r="D20" s="22"/>
      <c r="E20" s="22"/>
      <c r="F20" s="22"/>
      <c r="G20" s="22"/>
      <c r="H20" s="57"/>
      <c r="I20" s="33"/>
      <c r="J20" s="34">
        <f t="shared" si="2"/>
        <v>0</v>
      </c>
      <c r="K20" s="35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25"/>
      <c r="B21" s="58" t="s">
        <v>42</v>
      </c>
      <c r="C21" s="59">
        <f>VLOOKUP(B21,'1'!A:E,3,FALSE)</f>
        <v>45.58</v>
      </c>
      <c r="D21" s="60">
        <f>VLOOKUP(B21,'1'!A:E,4,FALSE)</f>
        <v>31.91</v>
      </c>
      <c r="E21" s="61"/>
      <c r="F21" s="30">
        <f t="shared" ref="F21:F24" si="5">D21*E21</f>
        <v>0</v>
      </c>
      <c r="G21" s="31" t="s">
        <v>25</v>
      </c>
      <c r="H21" s="32" t="str">
        <f>VLOOKUP(B21,'1'!A:B,2,FALSE)</f>
        <v>3/4" ALUMINUM TUBING 19 FT 2 INCHES LONG FASTPIPE green</v>
      </c>
      <c r="I21" s="33">
        <f>VLOOKUP(B21,'1'!A:H,5,FALSE)</f>
        <v>3</v>
      </c>
      <c r="J21" s="34">
        <f t="shared" si="2"/>
        <v>0</v>
      </c>
      <c r="K21" s="35">
        <f t="shared" si="3"/>
        <v>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25"/>
      <c r="B22" s="36" t="s">
        <v>43</v>
      </c>
      <c r="C22" s="37">
        <f>VLOOKUP(B22,'1'!A:E,3,FALSE)</f>
        <v>70.92</v>
      </c>
      <c r="D22" s="38">
        <f>VLOOKUP(B22,'1'!A:E,4,FALSE)</f>
        <v>49.64</v>
      </c>
      <c r="E22" s="39"/>
      <c r="F22" s="40">
        <f t="shared" si="5"/>
        <v>0</v>
      </c>
      <c r="G22" s="41" t="s">
        <v>27</v>
      </c>
      <c r="H22" s="42" t="str">
        <f>VLOOKUP(B22,'1'!A:B,2,FALSE)</f>
        <v>1" ALUMINUM TUBING 19 FT 2 INCHES LONG FASTPIPE  green, </v>
      </c>
      <c r="I22" s="33">
        <f>VLOOKUP(B22,'1'!A:H,5,FALSE)</f>
        <v>4.2</v>
      </c>
      <c r="J22" s="34">
        <f t="shared" si="2"/>
        <v>0</v>
      </c>
      <c r="K22" s="35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25"/>
      <c r="B23" s="36" t="s">
        <v>44</v>
      </c>
      <c r="C23" s="37">
        <f>VLOOKUP(B23,'1'!A:E,3,FALSE)</f>
        <v>103.92</v>
      </c>
      <c r="D23" s="38">
        <f>VLOOKUP(B23,'1'!A:E,4,FALSE)</f>
        <v>72.74</v>
      </c>
      <c r="E23" s="39"/>
      <c r="F23" s="40">
        <f t="shared" si="5"/>
        <v>0</v>
      </c>
      <c r="G23" s="41" t="s">
        <v>29</v>
      </c>
      <c r="H23" s="42" t="str">
        <f>VLOOKUP(B23,'1'!A:B,2,FALSE)</f>
        <v> 1-1/2 "" ALUMINUM TUBING 19 FT 2 INCHES LONG  FASTPIPE GREEN</v>
      </c>
      <c r="I23" s="33">
        <f>VLOOKUP(B23,'1'!A:H,5,FALSE)</f>
        <v>8.4</v>
      </c>
      <c r="J23" s="34">
        <f t="shared" si="2"/>
        <v>0</v>
      </c>
      <c r="K23" s="35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49"/>
      <c r="B24" s="62" t="s">
        <v>45</v>
      </c>
      <c r="C24" s="51">
        <f>VLOOKUP(B24,'1'!A:E,3,FALSE)</f>
        <v>136.57</v>
      </c>
      <c r="D24" s="52">
        <f>VLOOKUP(B24,'1'!A:E,4,FALSE)</f>
        <v>95.6</v>
      </c>
      <c r="E24" s="53"/>
      <c r="F24" s="54">
        <f t="shared" si="5"/>
        <v>0</v>
      </c>
      <c r="G24" s="55" t="s">
        <v>31</v>
      </c>
      <c r="H24" s="56" t="str">
        <f>VLOOKUP(B24,'1'!A:B,2,FALSE)</f>
        <v>2" ALUMINUM TUBING 19 FT 2 INCHES LONG FASTPIPE GREEN</v>
      </c>
      <c r="I24" s="33">
        <f>VLOOKUP(B24,'1'!A:H,5,FALSE)</f>
        <v>10.6</v>
      </c>
      <c r="J24" s="34">
        <f t="shared" si="2"/>
        <v>0</v>
      </c>
      <c r="K24" s="35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6.5" customHeight="1">
      <c r="A25" s="20"/>
      <c r="B25" s="21" t="s">
        <v>46</v>
      </c>
      <c r="C25" s="22"/>
      <c r="D25" s="22"/>
      <c r="E25" s="22"/>
      <c r="F25" s="22"/>
      <c r="G25" s="22"/>
      <c r="H25" s="57"/>
      <c r="I25" s="33"/>
      <c r="J25" s="34">
        <f t="shared" si="2"/>
        <v>0</v>
      </c>
      <c r="K25" s="35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25"/>
      <c r="B26" s="26" t="s">
        <v>47</v>
      </c>
      <c r="C26" s="27">
        <f>VLOOKUP(B26,'1'!A:E,3,FALSE)</f>
        <v>82.41</v>
      </c>
      <c r="D26" s="63">
        <f>VLOOKUP(B26,'1'!A:E,4,FALSE)</f>
        <v>57.69</v>
      </c>
      <c r="E26" s="29"/>
      <c r="F26" s="30">
        <f t="shared" ref="F26:F29" si="6">D26*E26</f>
        <v>0</v>
      </c>
      <c r="G26" s="31" t="s">
        <v>25</v>
      </c>
      <c r="H26" s="64" t="str">
        <f>VLOOKUP(B26,'1'!A:B,2,FALSE)</f>
        <v>3/4" STAINLESS STEEL 304 GRADE PIPE 19 FT LONG</v>
      </c>
      <c r="I26" s="33">
        <f>VLOOKUP(B26,'1'!A:H,5,FALSE)</f>
        <v>6.05</v>
      </c>
      <c r="J26" s="34">
        <f t="shared" si="2"/>
        <v>0</v>
      </c>
      <c r="K26" s="35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25"/>
      <c r="B27" s="36" t="s">
        <v>48</v>
      </c>
      <c r="C27" s="37">
        <f>VLOOKUP(B27,'1'!A:E,3,FALSE)</f>
        <v>101.81</v>
      </c>
      <c r="D27" s="65">
        <f>VLOOKUP(B27,'1'!A:E,4,FALSE)</f>
        <v>71.27</v>
      </c>
      <c r="E27" s="39"/>
      <c r="F27" s="40">
        <f t="shared" si="6"/>
        <v>0</v>
      </c>
      <c r="G27" s="41" t="s">
        <v>27</v>
      </c>
      <c r="H27" s="66" t="str">
        <f>VLOOKUP(B27,'1'!A:B,2,FALSE)</f>
        <v>1" STAINLESS STEEL 304 GRADE PIPE 19 FT LONG ,  non returnable</v>
      </c>
      <c r="I27" s="33">
        <f>VLOOKUP(B27,'1'!A:H,5,FALSE)</f>
        <v>7.8</v>
      </c>
      <c r="J27" s="34">
        <f t="shared" si="2"/>
        <v>0</v>
      </c>
      <c r="K27" s="35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25"/>
      <c r="B28" s="36" t="s">
        <v>49</v>
      </c>
      <c r="C28" s="37">
        <f>VLOOKUP(B28,'1'!A:E,3,FALSE)</f>
        <v>193.52</v>
      </c>
      <c r="D28" s="65">
        <f>VLOOKUP(B28,'1'!A:E,4,FALSE)</f>
        <v>135.46</v>
      </c>
      <c r="E28" s="39"/>
      <c r="F28" s="40">
        <f t="shared" si="6"/>
        <v>0</v>
      </c>
      <c r="G28" s="41" t="s">
        <v>29</v>
      </c>
      <c r="H28" s="66" t="str">
        <f>VLOOKUP(B28,'1'!A:B,2,FALSE)</f>
        <v>1-1/2" STAINLESS STEEL 304 GRADE PIPE 19 FT LONG ,  non returnable</v>
      </c>
      <c r="I28" s="33">
        <f>VLOOKUP(B28,'1'!A:H,5,FALSE)</f>
        <v>14.83</v>
      </c>
      <c r="J28" s="34">
        <f t="shared" si="2"/>
        <v>0</v>
      </c>
      <c r="K28" s="35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49"/>
      <c r="B29" s="36" t="s">
        <v>50</v>
      </c>
      <c r="C29" s="37">
        <f>VLOOKUP(B29,'1'!A:E,3,FALSE)</f>
        <v>246.91</v>
      </c>
      <c r="D29" s="65">
        <f>VLOOKUP(B29,'1'!A:E,4,FALSE)</f>
        <v>172.84</v>
      </c>
      <c r="E29" s="53"/>
      <c r="F29" s="54">
        <f t="shared" si="6"/>
        <v>0</v>
      </c>
      <c r="G29" s="55" t="s">
        <v>31</v>
      </c>
      <c r="H29" s="67" t="str">
        <f>VLOOKUP(B29,'1'!A:B,2,FALSE)</f>
        <v>2" STAINLESS STEEL 304 GRADE PIPE 19 FT LONG ,  non returnable</v>
      </c>
      <c r="I29" s="33">
        <f>VLOOKUP(B29,'1'!A:H,5,FALSE)</f>
        <v>18.96</v>
      </c>
      <c r="J29" s="34">
        <f t="shared" si="2"/>
        <v>0</v>
      </c>
      <c r="K29" s="35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20"/>
      <c r="B30" s="68" t="s">
        <v>51</v>
      </c>
      <c r="C30" s="22"/>
      <c r="D30" s="22"/>
      <c r="E30" s="22"/>
      <c r="F30" s="22"/>
      <c r="G30" s="22"/>
      <c r="H30" s="57"/>
      <c r="I30" s="33"/>
      <c r="J30" s="34">
        <f t="shared" si="2"/>
        <v>0</v>
      </c>
      <c r="K30" s="35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25" t="s">
        <v>52</v>
      </c>
      <c r="B31" s="69" t="s">
        <v>53</v>
      </c>
      <c r="C31" s="27">
        <f>VLOOKUP(B31,'1'!A:E,3,FALSE)</f>
        <v>19.47</v>
      </c>
      <c r="D31" s="28">
        <f>VLOOKUP(B31,'1'!A:E,4,FALSE)</f>
        <v>13.63</v>
      </c>
      <c r="E31" s="70"/>
      <c r="F31" s="71">
        <f t="shared" ref="F31:F35" si="7">D31*E31</f>
        <v>0</v>
      </c>
      <c r="G31" s="31" t="s">
        <v>25</v>
      </c>
      <c r="H31" s="64" t="str">
        <f>VLOOKUP(B31,'1'!A:B,2,FALSE)</f>
        <v>3/4" PIPE CLIP  FASTPIPE  10 PACK</v>
      </c>
      <c r="I31" s="33">
        <f>VLOOKUP(B31,'1'!A:H,5,FALSE)</f>
        <v>0.44</v>
      </c>
      <c r="J31" s="34">
        <f t="shared" si="2"/>
        <v>0</v>
      </c>
      <c r="K31" s="35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25"/>
      <c r="B32" s="47" t="s">
        <v>54</v>
      </c>
      <c r="C32" s="37">
        <f>VLOOKUP(B32,'1'!A:E,3,FALSE)</f>
        <v>22.99</v>
      </c>
      <c r="D32" s="38">
        <f>VLOOKUP(B32,'1'!A:E,4,FALSE)</f>
        <v>16.09</v>
      </c>
      <c r="E32" s="72"/>
      <c r="F32" s="73">
        <f t="shared" si="7"/>
        <v>0</v>
      </c>
      <c r="G32" s="41" t="s">
        <v>27</v>
      </c>
      <c r="H32" s="66" t="str">
        <f>VLOOKUP(B32,'1'!A:B,2,FALSE)</f>
        <v>1" PIPE CLIP  FASTPIPE  10 PACK</v>
      </c>
      <c r="I32" s="33">
        <f>VLOOKUP(B32,'1'!A:H,5,FALSE)</f>
        <v>0.5</v>
      </c>
      <c r="J32" s="34">
        <f t="shared" si="2"/>
        <v>0</v>
      </c>
      <c r="K32" s="35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25"/>
      <c r="B33" s="47" t="s">
        <v>55</v>
      </c>
      <c r="C33" s="37">
        <f>VLOOKUP(B33,'1'!A:E,3,FALSE)</f>
        <v>39.47</v>
      </c>
      <c r="D33" s="38">
        <f>VLOOKUP(B33,'1'!A:E,4,FALSE)</f>
        <v>27.63</v>
      </c>
      <c r="E33" s="72"/>
      <c r="F33" s="73">
        <f t="shared" si="7"/>
        <v>0</v>
      </c>
      <c r="G33" s="41" t="s">
        <v>56</v>
      </c>
      <c r="H33" s="66" t="str">
        <f>VLOOKUP(B33,'1'!A:B,2,FALSE)</f>
        <v>1-1/2" PIPE CLIP  FASTPIPE  10 PACK</v>
      </c>
      <c r="I33" s="33">
        <f>VLOOKUP(B33,'1'!A:H,5,FALSE)</f>
        <v>1.81</v>
      </c>
      <c r="J33" s="34">
        <f t="shared" si="2"/>
        <v>0</v>
      </c>
      <c r="K33" s="35">
        <f t="shared" si="3"/>
        <v>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25"/>
      <c r="B34" s="47" t="s">
        <v>57</v>
      </c>
      <c r="C34" s="37">
        <f>VLOOKUP(B34,'1'!A:E,3,FALSE)</f>
        <v>49.97</v>
      </c>
      <c r="D34" s="38">
        <f>VLOOKUP(B34,'1'!A:E,4,FALSE)</f>
        <v>34.98</v>
      </c>
      <c r="E34" s="72"/>
      <c r="F34" s="73">
        <f t="shared" si="7"/>
        <v>0</v>
      </c>
      <c r="G34" s="41" t="s">
        <v>31</v>
      </c>
      <c r="H34" s="66" t="str">
        <f>VLOOKUP(B34,'1'!A:B,2,FALSE)</f>
        <v>2" PIPE CLIP  FASTPIPE  10 PACK</v>
      </c>
      <c r="I34" s="33">
        <f>VLOOKUP(B34,'1'!A:H,5,FALSE)</f>
        <v>2.31</v>
      </c>
      <c r="J34" s="34">
        <f t="shared" si="2"/>
        <v>0</v>
      </c>
      <c r="K34" s="35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25"/>
      <c r="B35" s="47" t="s">
        <v>58</v>
      </c>
      <c r="C35" s="37">
        <f>VLOOKUP(B35,'1'!A:E,3,FALSE)</f>
        <v>7.45</v>
      </c>
      <c r="D35" s="38">
        <f>VLOOKUP(B35,'1'!A:E,4,FALSE)</f>
        <v>5.22</v>
      </c>
      <c r="E35" s="72"/>
      <c r="F35" s="73">
        <f t="shared" si="7"/>
        <v>0</v>
      </c>
      <c r="G35" s="41" t="s">
        <v>33</v>
      </c>
      <c r="H35" s="66" t="str">
        <f>VLOOKUP(B35,'1'!A:B,2,FALSE)</f>
        <v>3" PIPE CLIP FASTPIPE ,  EACH</v>
      </c>
      <c r="I35" s="33">
        <f>VLOOKUP(B35,'1'!A:H,5,FALSE)</f>
        <v>0.213</v>
      </c>
      <c r="J35" s="34">
        <f t="shared" si="2"/>
        <v>0</v>
      </c>
      <c r="K35" s="35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25"/>
      <c r="B36" s="47"/>
      <c r="C36" s="37"/>
      <c r="D36" s="38"/>
      <c r="E36" s="74"/>
      <c r="F36" s="73"/>
      <c r="G36" s="41"/>
      <c r="H36" s="75"/>
      <c r="I36" s="33"/>
      <c r="J36" s="34">
        <f t="shared" si="2"/>
        <v>0</v>
      </c>
      <c r="K36" s="35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25" t="s">
        <v>59</v>
      </c>
      <c r="B37" s="47" t="s">
        <v>60</v>
      </c>
      <c r="C37" s="37">
        <f>VLOOKUP(B37,'1'!A:E,3,FALSE)</f>
        <v>10.98</v>
      </c>
      <c r="D37" s="38">
        <f>VLOOKUP(B37,'1'!A:E,4,FALSE)</f>
        <v>7.69</v>
      </c>
      <c r="E37" s="72"/>
      <c r="F37" s="73">
        <f t="shared" ref="F37:F38" si="8">D37*E37</f>
        <v>0</v>
      </c>
      <c r="G37" s="41"/>
      <c r="H37" s="66" t="str">
        <f>VLOOKUP(B37,'1'!A:B,2,FALSE)</f>
        <v>3/8-16 THREADED ROD,  6 FT LONG,  sold each  (25 in a tube)</v>
      </c>
      <c r="I37" s="33">
        <f>VLOOKUP(B37,'1'!A:H,5,FALSE)</f>
        <v>1.7</v>
      </c>
      <c r="J37" s="34">
        <f t="shared" si="2"/>
        <v>0</v>
      </c>
      <c r="K37" s="35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25"/>
      <c r="B38" s="47" t="s">
        <v>61</v>
      </c>
      <c r="C38" s="37">
        <f>VLOOKUP(B38,'1'!A:E,3,FALSE)</f>
        <v>12.59</v>
      </c>
      <c r="D38" s="38">
        <f>VLOOKUP(B38,'1'!A:E,4,FALSE)</f>
        <v>8.81</v>
      </c>
      <c r="E38" s="72"/>
      <c r="F38" s="73">
        <f t="shared" si="8"/>
        <v>0</v>
      </c>
      <c r="G38" s="41"/>
      <c r="H38" s="66" t="str">
        <f>VLOOKUP(B38,'1'!A:B,2,FALSE)</f>
        <v>3/8-16  HEX NUT,  BOX OF 100</v>
      </c>
      <c r="I38" s="33">
        <f>VLOOKUP(B38,'1'!A:H,5,FALSE)</f>
        <v>1.63</v>
      </c>
      <c r="J38" s="34">
        <f t="shared" si="2"/>
        <v>0</v>
      </c>
      <c r="K38" s="35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25"/>
      <c r="B39" s="47"/>
      <c r="C39" s="37"/>
      <c r="D39" s="38"/>
      <c r="E39" s="74"/>
      <c r="F39" s="73"/>
      <c r="G39" s="41"/>
      <c r="H39" s="75"/>
      <c r="I39" s="33"/>
      <c r="J39" s="34">
        <f t="shared" si="2"/>
        <v>0</v>
      </c>
      <c r="K39" s="35">
        <f t="shared" si="3"/>
        <v>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25" t="s">
        <v>62</v>
      </c>
      <c r="B40" s="47"/>
      <c r="C40" s="37"/>
      <c r="D40" s="38"/>
      <c r="E40" s="74"/>
      <c r="F40" s="73"/>
      <c r="G40" s="41"/>
      <c r="H40" s="75"/>
      <c r="I40" s="33"/>
      <c r="J40" s="34">
        <f t="shared" si="2"/>
        <v>0</v>
      </c>
      <c r="K40" s="35">
        <f t="shared" si="3"/>
        <v>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25"/>
      <c r="B41" s="47" t="s">
        <v>63</v>
      </c>
      <c r="C41" s="37">
        <f>VLOOKUP(B41,'1'!A:E,3,FALSE)</f>
        <v>4.16</v>
      </c>
      <c r="D41" s="38">
        <f>VLOOKUP(B41,'1'!A:E,4,FALSE)</f>
        <v>2.91</v>
      </c>
      <c r="E41" s="72"/>
      <c r="F41" s="73">
        <f>D41*E41</f>
        <v>0</v>
      </c>
      <c r="G41" s="41"/>
      <c r="H41" s="66" t="str">
        <f>VLOOKUP(B41,'1'!A:B,2,FALSE)</f>
        <v>BEAM CLAMP  (3/8 THRU HOLE DESIGN)</v>
      </c>
      <c r="I41" s="33">
        <f>VLOOKUP(B41,'1'!A:H,5,FALSE)</f>
        <v>0.33</v>
      </c>
      <c r="J41" s="34">
        <f t="shared" si="2"/>
        <v>0</v>
      </c>
      <c r="K41" s="35">
        <f t="shared" si="3"/>
        <v>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49"/>
      <c r="B42" s="50"/>
      <c r="C42" s="51"/>
      <c r="D42" s="52"/>
      <c r="E42" s="76"/>
      <c r="F42" s="77"/>
      <c r="G42" s="55"/>
      <c r="H42" s="78"/>
      <c r="I42" s="33"/>
      <c r="J42" s="34">
        <f t="shared" si="2"/>
        <v>0</v>
      </c>
      <c r="K42" s="35">
        <f t="shared" si="3"/>
        <v>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20"/>
      <c r="B43" s="79" t="s">
        <v>51</v>
      </c>
      <c r="C43" s="80"/>
      <c r="D43" s="80"/>
      <c r="E43" s="80"/>
      <c r="F43" s="80"/>
      <c r="G43" s="80"/>
      <c r="H43" s="81"/>
      <c r="I43" s="33"/>
      <c r="J43" s="34">
        <f t="shared" si="2"/>
        <v>0</v>
      </c>
      <c r="K43" s="35">
        <f t="shared" si="3"/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82"/>
      <c r="B44" s="47" t="s">
        <v>64</v>
      </c>
      <c r="C44" s="37">
        <f>VLOOKUP(B44,'1'!A:E,3,FALSE)</f>
        <v>2.24</v>
      </c>
      <c r="D44" s="38">
        <f>VLOOKUP(B44,'1'!A:E,4,FALSE)</f>
        <v>1.57</v>
      </c>
      <c r="E44" s="39"/>
      <c r="F44" s="30">
        <f t="shared" ref="F44:F48" si="9">D44*E44</f>
        <v>0</v>
      </c>
      <c r="G44" s="31" t="s">
        <v>65</v>
      </c>
      <c r="H44" s="64" t="str">
        <f>VLOOKUP(B44,'1'!A:B,2,FALSE)</f>
        <v>1" AND 3/4" LOOP PIPE HANGER - FOR 3/8-16 THREADED ROD</v>
      </c>
      <c r="I44" s="33">
        <f>VLOOKUP(B44,'1'!A:H,5,FALSE)</f>
        <v>0.09</v>
      </c>
      <c r="J44" s="34">
        <f t="shared" si="2"/>
        <v>0</v>
      </c>
      <c r="K44" s="35">
        <f t="shared" si="3"/>
        <v>0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25"/>
      <c r="B45" s="83" t="s">
        <v>66</v>
      </c>
      <c r="C45" s="59">
        <f>VLOOKUP(B45,'1'!A:E,3,FALSE)</f>
        <v>2.37</v>
      </c>
      <c r="D45" s="60">
        <f>VLOOKUP(B45,'1'!A:E,4,FALSE)</f>
        <v>1.66</v>
      </c>
      <c r="E45" s="61"/>
      <c r="F45" s="40">
        <f t="shared" si="9"/>
        <v>0</v>
      </c>
      <c r="G45" s="41" t="s">
        <v>29</v>
      </c>
      <c r="H45" s="66" t="str">
        <f>VLOOKUP(B45,'1'!A:B,2,FALSE)</f>
        <v>1-1/2" LOOP HANGER FOR 3/8-16 THREADED ROD</v>
      </c>
      <c r="I45" s="33">
        <f>VLOOKUP(B45,'1'!A:H,5,FALSE)</f>
        <v>0.1</v>
      </c>
      <c r="J45" s="34">
        <f t="shared" si="2"/>
        <v>0</v>
      </c>
      <c r="K45" s="35">
        <f t="shared" si="3"/>
        <v>0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25"/>
      <c r="B46" s="47" t="s">
        <v>67</v>
      </c>
      <c r="C46" s="37">
        <f>VLOOKUP(B46,'1'!A:E,3,FALSE)</f>
        <v>2.75</v>
      </c>
      <c r="D46" s="38">
        <f>VLOOKUP(B46,'1'!A:E,4,FALSE)</f>
        <v>1.92</v>
      </c>
      <c r="E46" s="39"/>
      <c r="F46" s="40">
        <f t="shared" si="9"/>
        <v>0</v>
      </c>
      <c r="G46" s="41" t="s">
        <v>31</v>
      </c>
      <c r="H46" s="66" t="str">
        <f>VLOOKUP(B46,'1'!A:B,2,FALSE)</f>
        <v>2"  LOOP HANGER - FOR 3/8-16 THREADED ROD</v>
      </c>
      <c r="I46" s="33">
        <f>VLOOKUP(B46,'1'!A:H,5,FALSE)</f>
        <v>0.12</v>
      </c>
      <c r="J46" s="34">
        <f t="shared" si="2"/>
        <v>0</v>
      </c>
      <c r="K46" s="35">
        <f t="shared" si="3"/>
        <v>0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25" t="s">
        <v>68</v>
      </c>
      <c r="B47" s="47" t="s">
        <v>69</v>
      </c>
      <c r="C47" s="37">
        <f>VLOOKUP(B47,'1'!A:E,3,FALSE)</f>
        <v>3.73</v>
      </c>
      <c r="D47" s="38">
        <f>VLOOKUP(B47,'1'!A:E,4,FALSE)</f>
        <v>2.61</v>
      </c>
      <c r="E47" s="39"/>
      <c r="F47" s="40">
        <f t="shared" si="9"/>
        <v>0</v>
      </c>
      <c r="G47" s="41" t="s">
        <v>33</v>
      </c>
      <c r="H47" s="66" t="str">
        <f>VLOOKUP(B47,'1'!A:B,2,FALSE)</f>
        <v>3" HANGER - FOR 3/8-16 THREADED ROD</v>
      </c>
      <c r="I47" s="33">
        <f>VLOOKUP(B47,'1'!A:H,5,FALSE)</f>
        <v>0.25</v>
      </c>
      <c r="J47" s="34">
        <f t="shared" si="2"/>
        <v>0</v>
      </c>
      <c r="K47" s="35">
        <f t="shared" si="3"/>
        <v>0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25"/>
      <c r="B48" s="47" t="s">
        <v>70</v>
      </c>
      <c r="C48" s="37">
        <f>VLOOKUP(B48,'1'!A:E,3,FALSE)</f>
        <v>5.19</v>
      </c>
      <c r="D48" s="38">
        <f>VLOOKUP(B48,'1'!A:E,4,FALSE)</f>
        <v>3.63</v>
      </c>
      <c r="E48" s="39"/>
      <c r="F48" s="40">
        <f t="shared" si="9"/>
        <v>0</v>
      </c>
      <c r="G48" s="41" t="s">
        <v>35</v>
      </c>
      <c r="H48" s="66" t="str">
        <f>VLOOKUP(B48,'1'!A:B,2,FALSE)</f>
        <v>4" HANGER - FOR 3/8-16 THREADED ROD</v>
      </c>
      <c r="I48" s="33">
        <f>VLOOKUP(B48,'1'!A:H,5,FALSE)</f>
        <v>0.34</v>
      </c>
      <c r="J48" s="34">
        <f t="shared" si="2"/>
        <v>0</v>
      </c>
      <c r="K48" s="35">
        <f t="shared" si="3"/>
        <v>0</v>
      </c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25"/>
      <c r="B49" s="47"/>
      <c r="C49" s="37"/>
      <c r="D49" s="38"/>
      <c r="E49" s="84"/>
      <c r="F49" s="40"/>
      <c r="G49" s="41"/>
      <c r="H49" s="75"/>
      <c r="I49" s="33"/>
      <c r="J49" s="34">
        <f t="shared" si="2"/>
        <v>0</v>
      </c>
      <c r="K49" s="35">
        <f t="shared" si="3"/>
        <v>0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25"/>
      <c r="B50" s="47" t="s">
        <v>71</v>
      </c>
      <c r="C50" s="37">
        <f>VLOOKUP(B50,'1'!A:E,3,FALSE)</f>
        <v>3.27</v>
      </c>
      <c r="D50" s="38">
        <f>VLOOKUP(B50,'1'!A:E,4,FALSE)</f>
        <v>2.29</v>
      </c>
      <c r="E50" s="39"/>
      <c r="F50" s="40">
        <f t="shared" ref="F50:F55" si="10">D50*E50</f>
        <v>0</v>
      </c>
      <c r="G50" s="41" t="s">
        <v>25</v>
      </c>
      <c r="H50" s="66" t="str">
        <f>VLOOKUP(B50,'1'!A:B,2,FALSE)</f>
        <v>3/4" FASTPIPE, 20MM TUBING, STRUT CUSHION CLAMP </v>
      </c>
      <c r="I50" s="33">
        <f>VLOOKUP(B50,'1'!A:H,5,FALSE)</f>
        <v>0.1375</v>
      </c>
      <c r="J50" s="34">
        <f t="shared" si="2"/>
        <v>0</v>
      </c>
      <c r="K50" s="35">
        <f t="shared" si="3"/>
        <v>0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25"/>
      <c r="B51" s="47" t="s">
        <v>72</v>
      </c>
      <c r="C51" s="37">
        <f>VLOOKUP(B51,'1'!A:E,3,FALSE)</f>
        <v>3.67</v>
      </c>
      <c r="D51" s="38">
        <f>VLOOKUP(B51,'1'!A:E,4,FALSE)</f>
        <v>2.57</v>
      </c>
      <c r="E51" s="39"/>
      <c r="F51" s="40">
        <f t="shared" si="10"/>
        <v>0</v>
      </c>
      <c r="G51" s="41" t="s">
        <v>27</v>
      </c>
      <c r="H51" s="66" t="str">
        <f>VLOOKUP(B51,'1'!A:B,2,FALSE)</f>
        <v>1" FASTPIPE, 1" TUBING, STRUT CUSHION CLAMP  1.00 O.D</v>
      </c>
      <c r="I51" s="33">
        <f>VLOOKUP(B51,'1'!A:H,5,FALSE)</f>
        <v>0.156</v>
      </c>
      <c r="J51" s="34">
        <f t="shared" si="2"/>
        <v>0</v>
      </c>
      <c r="K51" s="35">
        <f t="shared" si="3"/>
        <v>0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25" t="s">
        <v>73</v>
      </c>
      <c r="B52" s="47" t="s">
        <v>74</v>
      </c>
      <c r="C52" s="37">
        <f>VLOOKUP(B52,'1'!A:E,3,FALSE)</f>
        <v>4.54</v>
      </c>
      <c r="D52" s="38">
        <f>VLOOKUP(B52,'1'!A:E,4,FALSE)</f>
        <v>3.18</v>
      </c>
      <c r="E52" s="39"/>
      <c r="F52" s="40">
        <f t="shared" si="10"/>
        <v>0</v>
      </c>
      <c r="G52" s="41" t="s">
        <v>29</v>
      </c>
      <c r="H52" s="66" t="str">
        <f>VLOOKUP(B52,'1'!A:B,2,FALSE)</f>
        <v>1- 1/2" FASTPIPE, 40MM -1-5/8" TUBING, STRUT CLAMP</v>
      </c>
      <c r="I52" s="33">
        <f>VLOOKUP(B52,'1'!A:H,5,FALSE)</f>
        <v>0.2811</v>
      </c>
      <c r="J52" s="34">
        <f t="shared" si="2"/>
        <v>0</v>
      </c>
      <c r="K52" s="35">
        <f t="shared" si="3"/>
        <v>0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25"/>
      <c r="B53" s="47" t="s">
        <v>75</v>
      </c>
      <c r="C53" s="37">
        <f>VLOOKUP(B53,'1'!A:E,3,FALSE)</f>
        <v>5.22</v>
      </c>
      <c r="D53" s="38">
        <f>VLOOKUP(B53,'1'!A:E,4,FALSE)</f>
        <v>3.65</v>
      </c>
      <c r="E53" s="39"/>
      <c r="F53" s="40">
        <f t="shared" si="10"/>
        <v>0</v>
      </c>
      <c r="G53" s="41" t="s">
        <v>31</v>
      </c>
      <c r="H53" s="66" t="str">
        <f>VLOOKUP(B53,'1'!A:B,2,FALSE)</f>
        <v>2" FASTPIPE, 2" TUBING, STRUT CUSHION CLAMP 2.00 O.D.</v>
      </c>
      <c r="I53" s="33">
        <f>VLOOKUP(B53,'1'!A:H,5,FALSE)</f>
        <v>0.4</v>
      </c>
      <c r="J53" s="34">
        <f t="shared" si="2"/>
        <v>0</v>
      </c>
      <c r="K53" s="35">
        <f t="shared" si="3"/>
        <v>0</v>
      </c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25"/>
      <c r="B54" s="47" t="s">
        <v>76</v>
      </c>
      <c r="C54" s="37">
        <f>VLOOKUP(B54,'1'!A:E,3,FALSE)</f>
        <v>6.14</v>
      </c>
      <c r="D54" s="38">
        <f>VLOOKUP(B54,'1'!A:E,4,FALSE)</f>
        <v>4.3</v>
      </c>
      <c r="E54" s="39"/>
      <c r="F54" s="40">
        <f t="shared" si="10"/>
        <v>0</v>
      </c>
      <c r="G54" s="41" t="s">
        <v>33</v>
      </c>
      <c r="H54" s="66" t="str">
        <f>VLOOKUP(B54,'1'!A:B,2,FALSE)</f>
        <v>3" FASTPIPE STRUT CLAMP</v>
      </c>
      <c r="I54" s="33">
        <f>VLOOKUP(B54,'1'!A:H,5,FALSE)</f>
        <v>0.5</v>
      </c>
      <c r="J54" s="34">
        <f t="shared" si="2"/>
        <v>0</v>
      </c>
      <c r="K54" s="35">
        <f t="shared" si="3"/>
        <v>0</v>
      </c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25"/>
      <c r="B55" s="47" t="s">
        <v>77</v>
      </c>
      <c r="C55" s="37">
        <f>VLOOKUP(B55,'1'!A:E,3,FALSE)</f>
        <v>8.97</v>
      </c>
      <c r="D55" s="38">
        <f>VLOOKUP(B55,'1'!A:E,4,FALSE)</f>
        <v>6.28</v>
      </c>
      <c r="E55" s="39"/>
      <c r="F55" s="40">
        <f t="shared" si="10"/>
        <v>0</v>
      </c>
      <c r="G55" s="41" t="s">
        <v>35</v>
      </c>
      <c r="H55" s="66" t="str">
        <f>VLOOKUP(B55,'1'!A:B,2,FALSE)</f>
        <v>4" TUBING, STRUT CUSHION CLAMP  4.00 O.D.   FASTPIPE 4</v>
      </c>
      <c r="I55" s="33">
        <f>VLOOKUP(B55,'1'!A:H,5,FALSE)</f>
        <v>0.94</v>
      </c>
      <c r="J55" s="34">
        <f t="shared" si="2"/>
        <v>0</v>
      </c>
      <c r="K55" s="35">
        <f t="shared" si="3"/>
        <v>0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25" t="s">
        <v>78</v>
      </c>
      <c r="B56" s="47"/>
      <c r="C56" s="37"/>
      <c r="D56" s="38"/>
      <c r="E56" s="45"/>
      <c r="F56" s="40"/>
      <c r="G56" s="41"/>
      <c r="H56" s="75"/>
      <c r="I56" s="33"/>
      <c r="J56" s="34">
        <f t="shared" si="2"/>
        <v>0</v>
      </c>
      <c r="K56" s="35">
        <f t="shared" si="3"/>
        <v>0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49"/>
      <c r="B57" s="50" t="s">
        <v>79</v>
      </c>
      <c r="C57" s="51">
        <f>VLOOKUP(B57,'1'!A:E,3,FALSE)</f>
        <v>19.24</v>
      </c>
      <c r="D57" s="52">
        <f>VLOOKUP(B57,'1'!A:E,4,FALSE)</f>
        <v>13.47</v>
      </c>
      <c r="E57" s="53"/>
      <c r="F57" s="54">
        <f>D57*E57</f>
        <v>0</v>
      </c>
      <c r="G57" s="55"/>
      <c r="H57" s="67" t="str">
        <f>VLOOKUP(B57,'1'!A:B,2,FALSE)</f>
        <v>CANTILEVER ARM 12 INCH LENGTH ZINC PLATED  (1-5/8 Strut)</v>
      </c>
      <c r="I57" s="33">
        <f>VLOOKUP(B57,'1'!A:H,5,FALSE)</f>
        <v>2.61</v>
      </c>
      <c r="J57" s="34">
        <f t="shared" si="2"/>
        <v>0</v>
      </c>
      <c r="K57" s="35">
        <f t="shared" si="3"/>
        <v>0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20"/>
      <c r="B58" s="21" t="s">
        <v>80</v>
      </c>
      <c r="C58" s="22"/>
      <c r="D58" s="22"/>
      <c r="E58" s="22"/>
      <c r="F58" s="22"/>
      <c r="G58" s="22"/>
      <c r="H58" s="57"/>
      <c r="I58" s="33"/>
      <c r="J58" s="34">
        <f t="shared" si="2"/>
        <v>0</v>
      </c>
      <c r="K58" s="35">
        <f t="shared" si="3"/>
        <v>0</v>
      </c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25"/>
      <c r="B59" s="85" t="s">
        <v>81</v>
      </c>
      <c r="C59" s="37">
        <f>VLOOKUP(B59,'1'!A:E,3,FALSE)</f>
        <v>16.16</v>
      </c>
      <c r="D59" s="86">
        <f>VLOOKUP(B59,'1'!A:E,4,FALSE)</f>
        <v>11.31</v>
      </c>
      <c r="E59" s="39"/>
      <c r="F59" s="30">
        <f t="shared" ref="F59:F64" si="11">D59*E59</f>
        <v>0</v>
      </c>
      <c r="G59" s="31" t="s">
        <v>25</v>
      </c>
      <c r="H59" s="32" t="str">
        <f>VLOOKUP(B59,'1'!A:B,2,FALSE)</f>
        <v>3/4" UNION COMPRESSED  PIPE</v>
      </c>
      <c r="I59" s="33">
        <f>VLOOKUP(B59,'1'!A:H,5,FALSE)</f>
        <v>0.09</v>
      </c>
      <c r="J59" s="34">
        <f t="shared" si="2"/>
        <v>0</v>
      </c>
      <c r="K59" s="35">
        <f t="shared" si="3"/>
        <v>0</v>
      </c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25"/>
      <c r="B60" s="85" t="s">
        <v>82</v>
      </c>
      <c r="C60" s="37">
        <f>VLOOKUP(B60,'1'!A:E,3,FALSE)</f>
        <v>25.61</v>
      </c>
      <c r="D60" s="86">
        <f>VLOOKUP(B60,'1'!A:E,4,FALSE)</f>
        <v>17.93</v>
      </c>
      <c r="E60" s="39"/>
      <c r="F60" s="40">
        <f t="shared" si="11"/>
        <v>0</v>
      </c>
      <c r="G60" s="41" t="s">
        <v>27</v>
      </c>
      <c r="H60" s="42" t="str">
        <f>VLOOKUP(B60,'1'!A:B,2,FALSE)</f>
        <v>1"  UNION COMPRESSED PIPE</v>
      </c>
      <c r="I60" s="33">
        <f>VLOOKUP(B60,'1'!A:H,5,FALSE)</f>
        <v>0.11</v>
      </c>
      <c r="J60" s="34">
        <f t="shared" si="2"/>
        <v>0</v>
      </c>
      <c r="K60" s="35">
        <f t="shared" si="3"/>
        <v>0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25"/>
      <c r="B61" s="85" t="s">
        <v>83</v>
      </c>
      <c r="C61" s="37">
        <f>VLOOKUP(B61,'1'!A:E,3,FALSE)</f>
        <v>41.12</v>
      </c>
      <c r="D61" s="86">
        <f>VLOOKUP(B61,'1'!A:E,4,FALSE)</f>
        <v>28.79</v>
      </c>
      <c r="E61" s="39"/>
      <c r="F61" s="40">
        <f t="shared" si="11"/>
        <v>0</v>
      </c>
      <c r="G61" s="41" t="s">
        <v>29</v>
      </c>
      <c r="H61" s="42" t="str">
        <f>VLOOKUP(B61,'1'!A:B,2,FALSE)</f>
        <v>1-1/2" UNION COMPRESSED PIPE</v>
      </c>
      <c r="I61" s="33">
        <f>VLOOKUP(B61,'1'!A:H,5,FALSE)</f>
        <v>0.35</v>
      </c>
      <c r="J61" s="34">
        <f t="shared" si="2"/>
        <v>0</v>
      </c>
      <c r="K61" s="35">
        <f t="shared" si="3"/>
        <v>0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25"/>
      <c r="B62" s="87" t="s">
        <v>84</v>
      </c>
      <c r="C62" s="37">
        <f>VLOOKUP(B62,'1'!A:E,3,FALSE)</f>
        <v>49.49</v>
      </c>
      <c r="D62" s="86">
        <f>VLOOKUP(B62,'1'!A:E,4,FALSE)</f>
        <v>34.64</v>
      </c>
      <c r="E62" s="39"/>
      <c r="F62" s="40">
        <f t="shared" si="11"/>
        <v>0</v>
      </c>
      <c r="G62" s="41" t="s">
        <v>31</v>
      </c>
      <c r="H62" s="42" t="str">
        <f>VLOOKUP(B62,'1'!A:B,2,FALSE)</f>
        <v>2" UNION COMPRESSED PIPE</v>
      </c>
      <c r="I62" s="33">
        <f>VLOOKUP(B62,'1'!A:H,5,FALSE)</f>
        <v>0.51</v>
      </c>
      <c r="J62" s="34">
        <f t="shared" si="2"/>
        <v>0</v>
      </c>
      <c r="K62" s="35">
        <f t="shared" si="3"/>
        <v>0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25"/>
      <c r="B63" s="87" t="s">
        <v>85</v>
      </c>
      <c r="C63" s="37">
        <f>VLOOKUP(B63,'1'!A:E,3,FALSE)</f>
        <v>107.98</v>
      </c>
      <c r="D63" s="86">
        <f>VLOOKUP(B63,'1'!A:E,4,FALSE)</f>
        <v>75.58</v>
      </c>
      <c r="E63" s="39"/>
      <c r="F63" s="40">
        <f t="shared" si="11"/>
        <v>0</v>
      </c>
      <c r="G63" s="41" t="s">
        <v>33</v>
      </c>
      <c r="H63" s="42" t="str">
        <f>VLOOKUP(B63,'1'!A:B,2,FALSE)</f>
        <v>3"  UNION COMPRESSED PIPE</v>
      </c>
      <c r="I63" s="33">
        <f>VLOOKUP(B63,'1'!A:H,5,FALSE)</f>
        <v>1.5</v>
      </c>
      <c r="J63" s="34">
        <f t="shared" si="2"/>
        <v>0</v>
      </c>
      <c r="K63" s="35">
        <f t="shared" si="3"/>
        <v>0</v>
      </c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25"/>
      <c r="B64" s="87" t="s">
        <v>86</v>
      </c>
      <c r="C64" s="37">
        <f>VLOOKUP(B64,'1'!A:E,3,FALSE)</f>
        <v>103.21</v>
      </c>
      <c r="D64" s="86">
        <f>VLOOKUP(B64,'1'!A:E,4,FALSE)</f>
        <v>72.25</v>
      </c>
      <c r="E64" s="39"/>
      <c r="F64" s="54">
        <f t="shared" si="11"/>
        <v>0</v>
      </c>
      <c r="G64" s="55" t="s">
        <v>35</v>
      </c>
      <c r="H64" s="56" t="str">
        <f>VLOOKUP(B64,'1'!A:B,2,FALSE)</f>
        <v>4"  UNION COMPRESSED PIPE</v>
      </c>
      <c r="I64" s="33">
        <f>VLOOKUP(B64,'1'!A:H,5,FALSE)</f>
        <v>2</v>
      </c>
      <c r="J64" s="34">
        <f t="shared" si="2"/>
        <v>0</v>
      </c>
      <c r="K64" s="35">
        <f t="shared" si="3"/>
        <v>0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20"/>
      <c r="B65" s="79" t="s">
        <v>87</v>
      </c>
      <c r="C65" s="80"/>
      <c r="D65" s="80"/>
      <c r="E65" s="80"/>
      <c r="F65" s="80"/>
      <c r="G65" s="80"/>
      <c r="H65" s="81"/>
      <c r="I65" s="33"/>
      <c r="J65" s="34">
        <f t="shared" si="2"/>
        <v>0</v>
      </c>
      <c r="K65" s="35">
        <f t="shared" si="3"/>
        <v>0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25"/>
      <c r="B66" s="88" t="s">
        <v>88</v>
      </c>
      <c r="C66" s="37">
        <f>VLOOKUP(B66,'1'!A:E,3,FALSE)</f>
        <v>22.96</v>
      </c>
      <c r="D66" s="86">
        <f>VLOOKUP(B66,'1'!A:E,4,FALSE)</f>
        <v>16.07</v>
      </c>
      <c r="E66" s="89"/>
      <c r="F66" s="30">
        <f t="shared" ref="F66:F71" si="12">D66*E66</f>
        <v>0</v>
      </c>
      <c r="G66" s="31" t="s">
        <v>25</v>
      </c>
      <c r="H66" s="32" t="str">
        <f>VLOOKUP(B66,'1'!A:B,2,FALSE)</f>
        <v>3/4" SLIDE UNION COMPRESSED PIPE</v>
      </c>
      <c r="I66" s="33">
        <f>VLOOKUP(B66,'1'!A:H,5,FALSE)</f>
        <v>0.11</v>
      </c>
      <c r="J66" s="34">
        <f t="shared" si="2"/>
        <v>0</v>
      </c>
      <c r="K66" s="35">
        <f t="shared" si="3"/>
        <v>0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25"/>
      <c r="B67" s="85" t="s">
        <v>89</v>
      </c>
      <c r="C67" s="37">
        <f>VLOOKUP(B67,'1'!A:E,3,FALSE)</f>
        <v>26.12</v>
      </c>
      <c r="D67" s="86">
        <f>VLOOKUP(B67,'1'!A:E,4,FALSE)</f>
        <v>18.28</v>
      </c>
      <c r="E67" s="90"/>
      <c r="F67" s="40">
        <f t="shared" si="12"/>
        <v>0</v>
      </c>
      <c r="G67" s="41" t="s">
        <v>27</v>
      </c>
      <c r="H67" s="42" t="str">
        <f>VLOOKUP(B67,'1'!A:B,2,FALSE)</f>
        <v>1" SLIDE UNION COMPRESSED COMPRESSED PIPE</v>
      </c>
      <c r="I67" s="33">
        <f>VLOOKUP(B67,'1'!A:H,5,FALSE)</f>
        <v>0.15</v>
      </c>
      <c r="J67" s="34">
        <f t="shared" si="2"/>
        <v>0</v>
      </c>
      <c r="K67" s="35">
        <f t="shared" si="3"/>
        <v>0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25"/>
      <c r="B68" s="85" t="s">
        <v>90</v>
      </c>
      <c r="C68" s="37">
        <f>VLOOKUP(B68,'1'!A:E,3,FALSE)</f>
        <v>35.05</v>
      </c>
      <c r="D68" s="86">
        <f>VLOOKUP(B68,'1'!A:E,4,FALSE)</f>
        <v>24.54</v>
      </c>
      <c r="E68" s="90"/>
      <c r="F68" s="40">
        <f t="shared" si="12"/>
        <v>0</v>
      </c>
      <c r="G68" s="41" t="s">
        <v>29</v>
      </c>
      <c r="H68" s="42" t="str">
        <f>VLOOKUP(B68,'1'!A:B,2,FALSE)</f>
        <v>1-1/2" SLIDE UNION COMPRESSED COMPRESSED PIPE</v>
      </c>
      <c r="I68" s="33">
        <f>VLOOKUP(B68,'1'!A:H,5,FALSE)</f>
        <v>0.55</v>
      </c>
      <c r="J68" s="34">
        <f t="shared" si="2"/>
        <v>0</v>
      </c>
      <c r="K68" s="35">
        <f t="shared" si="3"/>
        <v>0</v>
      </c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25"/>
      <c r="B69" s="85" t="s">
        <v>91</v>
      </c>
      <c r="C69" s="37">
        <f>VLOOKUP(B69,'1'!A:E,3,FALSE)</f>
        <v>44.3</v>
      </c>
      <c r="D69" s="86">
        <f>VLOOKUP(B69,'1'!A:E,4,FALSE)</f>
        <v>31.01</v>
      </c>
      <c r="E69" s="90"/>
      <c r="F69" s="40">
        <f t="shared" si="12"/>
        <v>0</v>
      </c>
      <c r="G69" s="41" t="s">
        <v>31</v>
      </c>
      <c r="H69" s="42" t="str">
        <f>VLOOKUP(B69,'1'!A:B,2,FALSE)</f>
        <v>2" SLIDE UNION COMPRESSED COMPRESSED PIPE</v>
      </c>
      <c r="I69" s="33">
        <f>VLOOKUP(B69,'1'!A:H,5,FALSE)</f>
        <v>0.66</v>
      </c>
      <c r="J69" s="34">
        <f t="shared" si="2"/>
        <v>0</v>
      </c>
      <c r="K69" s="35">
        <f t="shared" si="3"/>
        <v>0</v>
      </c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25"/>
      <c r="B70" s="87" t="s">
        <v>92</v>
      </c>
      <c r="C70" s="37">
        <f>VLOOKUP(B70,'1'!A:E,3,FALSE)</f>
        <v>113.9</v>
      </c>
      <c r="D70" s="86">
        <f>VLOOKUP(B70,'1'!A:E,4,FALSE)</f>
        <v>79.73</v>
      </c>
      <c r="E70" s="90"/>
      <c r="F70" s="40">
        <f t="shared" si="12"/>
        <v>0</v>
      </c>
      <c r="G70" s="41" t="s">
        <v>33</v>
      </c>
      <c r="H70" s="42" t="str">
        <f>VLOOKUP(B70,'1'!A:B,2,FALSE)</f>
        <v>3" SLIDE UNION COMPRESSED COMPRESSED PIPE</v>
      </c>
      <c r="I70" s="33">
        <f>VLOOKUP(B70,'1'!A:H,5,FALSE)</f>
        <v>1.5</v>
      </c>
      <c r="J70" s="34">
        <f t="shared" si="2"/>
        <v>0</v>
      </c>
      <c r="K70" s="35">
        <f t="shared" si="3"/>
        <v>0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25"/>
      <c r="B71" s="87" t="s">
        <v>93</v>
      </c>
      <c r="C71" s="37">
        <f>VLOOKUP(B71,'1'!A:E,3,FALSE)</f>
        <v>156.42</v>
      </c>
      <c r="D71" s="86">
        <f>VLOOKUP(B71,'1'!A:E,4,FALSE)</f>
        <v>109.5</v>
      </c>
      <c r="E71" s="91"/>
      <c r="F71" s="54">
        <f t="shared" si="12"/>
        <v>0</v>
      </c>
      <c r="G71" s="55" t="s">
        <v>35</v>
      </c>
      <c r="H71" s="56" t="str">
        <f>VLOOKUP(B71,'1'!A:B,2,FALSE)</f>
        <v>4" SLIDE UNION COMPRESSED COMPRESSED PIPE</v>
      </c>
      <c r="I71" s="33">
        <f>VLOOKUP(B71,'1'!A:H,5,FALSE)</f>
        <v>2</v>
      </c>
      <c r="J71" s="34">
        <f t="shared" si="2"/>
        <v>0</v>
      </c>
      <c r="K71" s="35">
        <f t="shared" si="3"/>
        <v>0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20"/>
      <c r="B72" s="79" t="s">
        <v>94</v>
      </c>
      <c r="C72" s="80"/>
      <c r="D72" s="80"/>
      <c r="E72" s="80"/>
      <c r="F72" s="80"/>
      <c r="G72" s="80"/>
      <c r="H72" s="81"/>
      <c r="I72" s="33"/>
      <c r="J72" s="34">
        <f t="shared" si="2"/>
        <v>0</v>
      </c>
      <c r="K72" s="35">
        <f t="shared" si="3"/>
        <v>0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25"/>
      <c r="B73" s="69" t="s">
        <v>95</v>
      </c>
      <c r="C73" s="27">
        <f>VLOOKUP(B73,'1'!A:E,3,FALSE)</f>
        <v>26.15</v>
      </c>
      <c r="D73" s="92">
        <f>VLOOKUP(B73,'1'!A:E,4,FALSE)</f>
        <v>18.3</v>
      </c>
      <c r="E73" s="70"/>
      <c r="F73" s="30">
        <f t="shared" ref="F73:F81" si="13">D73*E73</f>
        <v>0</v>
      </c>
      <c r="G73" s="31" t="s">
        <v>27</v>
      </c>
      <c r="H73" s="32" t="str">
        <f>VLOOKUP(B73,'1'!A:B,2,FALSE)</f>
        <v>1" X 3/4" REDUCTION UNION COMPRESSED PIPE</v>
      </c>
      <c r="I73" s="33">
        <f>VLOOKUP(B73,'1'!A:H,5,FALSE)</f>
        <v>0.11</v>
      </c>
      <c r="J73" s="34">
        <f t="shared" si="2"/>
        <v>0</v>
      </c>
      <c r="K73" s="35">
        <f t="shared" si="3"/>
        <v>0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25"/>
      <c r="B74" s="47" t="s">
        <v>96</v>
      </c>
      <c r="C74" s="37">
        <f>VLOOKUP(B74,'1'!A:E,3,FALSE)</f>
        <v>40.48</v>
      </c>
      <c r="D74" s="86">
        <f>VLOOKUP(B74,'1'!A:E,4,FALSE)</f>
        <v>28.33</v>
      </c>
      <c r="E74" s="72"/>
      <c r="F74" s="40">
        <f t="shared" si="13"/>
        <v>0</v>
      </c>
      <c r="G74" s="41" t="s">
        <v>29</v>
      </c>
      <c r="H74" s="42" t="str">
        <f>VLOOKUP(B74,'1'!A:B,2,FALSE)</f>
        <v>1-1/2" X 3/4" REDUCTION UNION COMPRESSED PIPE</v>
      </c>
      <c r="I74" s="33">
        <f>VLOOKUP(B74,'1'!A:H,5,FALSE)</f>
        <v>0.22</v>
      </c>
      <c r="J74" s="34">
        <f t="shared" si="2"/>
        <v>0</v>
      </c>
      <c r="K74" s="35">
        <f t="shared" si="3"/>
        <v>0</v>
      </c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25"/>
      <c r="B75" s="47" t="s">
        <v>97</v>
      </c>
      <c r="C75" s="37">
        <f>VLOOKUP(B75,'1'!A:E,3,FALSE)</f>
        <v>39.56</v>
      </c>
      <c r="D75" s="86">
        <f>VLOOKUP(B75,'1'!A:E,4,FALSE)</f>
        <v>27.69</v>
      </c>
      <c r="E75" s="72"/>
      <c r="F75" s="40">
        <f t="shared" si="13"/>
        <v>0</v>
      </c>
      <c r="G75" s="41" t="s">
        <v>29</v>
      </c>
      <c r="H75" s="42" t="str">
        <f>VLOOKUP(B75,'1'!A:B,2,FALSE)</f>
        <v>1-1/2" X 1" REDUCTION UNION COMPRESSED PIPE</v>
      </c>
      <c r="I75" s="33">
        <f>VLOOKUP(B75,'1'!A:H,5,FALSE)</f>
        <v>0.22</v>
      </c>
      <c r="J75" s="34">
        <f t="shared" si="2"/>
        <v>0</v>
      </c>
      <c r="K75" s="35">
        <f t="shared" si="3"/>
        <v>0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25"/>
      <c r="B76" s="47" t="s">
        <v>98</v>
      </c>
      <c r="C76" s="37">
        <f>VLOOKUP(B76,'1'!A:E,3,FALSE)</f>
        <v>52.48</v>
      </c>
      <c r="D76" s="86">
        <f>VLOOKUP(B76,'1'!A:E,4,FALSE)</f>
        <v>36.73</v>
      </c>
      <c r="E76" s="72"/>
      <c r="F76" s="40">
        <f t="shared" si="13"/>
        <v>0</v>
      </c>
      <c r="G76" s="41" t="s">
        <v>31</v>
      </c>
      <c r="H76" s="42" t="str">
        <f>VLOOKUP(B76,'1'!A:B,2,FALSE)</f>
        <v>2" X 3/4" REDUCTION UNION COMPRESSED PIPE</v>
      </c>
      <c r="I76" s="33">
        <f>VLOOKUP(B76,'1'!A:H,5,FALSE)</f>
        <v>0.35</v>
      </c>
      <c r="J76" s="34">
        <f t="shared" si="2"/>
        <v>0</v>
      </c>
      <c r="K76" s="35">
        <f t="shared" si="3"/>
        <v>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25"/>
      <c r="B77" s="47" t="s">
        <v>99</v>
      </c>
      <c r="C77" s="37">
        <f>VLOOKUP(B77,'1'!A:E,3,FALSE)</f>
        <v>52.76</v>
      </c>
      <c r="D77" s="86">
        <f>VLOOKUP(B77,'1'!A:E,4,FALSE)</f>
        <v>36.93</v>
      </c>
      <c r="E77" s="72"/>
      <c r="F77" s="40">
        <f t="shared" si="13"/>
        <v>0</v>
      </c>
      <c r="G77" s="41" t="s">
        <v>31</v>
      </c>
      <c r="H77" s="42" t="str">
        <f>VLOOKUP(B77,'1'!A:B,2,FALSE)</f>
        <v>2" X 1" REDUCTION UNION COMPRESSED PIPE</v>
      </c>
      <c r="I77" s="33">
        <f>VLOOKUP(B77,'1'!A:H,5,FALSE)</f>
        <v>0.35</v>
      </c>
      <c r="J77" s="34">
        <f t="shared" si="2"/>
        <v>0</v>
      </c>
      <c r="K77" s="35">
        <f t="shared" si="3"/>
        <v>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25"/>
      <c r="B78" s="48" t="s">
        <v>100</v>
      </c>
      <c r="C78" s="37">
        <f>VLOOKUP(B78,'1'!A:E,3,FALSE)</f>
        <v>54.59</v>
      </c>
      <c r="D78" s="86">
        <f>VLOOKUP(B78,'1'!A:E,4,FALSE)</f>
        <v>38.21</v>
      </c>
      <c r="E78" s="72"/>
      <c r="F78" s="40">
        <f t="shared" si="13"/>
        <v>0</v>
      </c>
      <c r="G78" s="41" t="s">
        <v>31</v>
      </c>
      <c r="H78" s="42" t="str">
        <f>VLOOKUP(B78,'1'!A:B,2,FALSE)</f>
        <v>2" X 1-1/2" REDUCTION UNION COMPRESSED PIPE</v>
      </c>
      <c r="I78" s="33">
        <f>VLOOKUP(B78,'1'!A:H,5,FALSE)</f>
        <v>0.44</v>
      </c>
      <c r="J78" s="34">
        <f t="shared" si="2"/>
        <v>0</v>
      </c>
      <c r="K78" s="35">
        <f t="shared" si="3"/>
        <v>0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25"/>
      <c r="B79" s="48" t="s">
        <v>101</v>
      </c>
      <c r="C79" s="37">
        <f>VLOOKUP(B79,'1'!A:E,3,FALSE)</f>
        <v>108.1</v>
      </c>
      <c r="D79" s="86">
        <f>VLOOKUP(B79,'1'!A:E,4,FALSE)</f>
        <v>75.67</v>
      </c>
      <c r="E79" s="72"/>
      <c r="F79" s="40">
        <f t="shared" si="13"/>
        <v>0</v>
      </c>
      <c r="G79" s="41" t="s">
        <v>33</v>
      </c>
      <c r="H79" s="42" t="str">
        <f>VLOOKUP(B79,'1'!A:B,2,FALSE)</f>
        <v>3" X 2" REDUCTION UNION COMPRESSED PIPE</v>
      </c>
      <c r="I79" s="33">
        <f>VLOOKUP(B79,'1'!A:H,5,FALSE)</f>
        <v>4</v>
      </c>
      <c r="J79" s="34">
        <f t="shared" si="2"/>
        <v>0</v>
      </c>
      <c r="K79" s="35">
        <f t="shared" si="3"/>
        <v>0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25"/>
      <c r="B80" s="48" t="s">
        <v>102</v>
      </c>
      <c r="C80" s="37">
        <f>VLOOKUP(B80,'1'!A:E,3,FALSE)</f>
        <v>143.91</v>
      </c>
      <c r="D80" s="86">
        <f>VLOOKUP(B80,'1'!A:E,4,FALSE)</f>
        <v>100.73</v>
      </c>
      <c r="E80" s="72"/>
      <c r="F80" s="40">
        <f t="shared" si="13"/>
        <v>0</v>
      </c>
      <c r="G80" s="41" t="s">
        <v>35</v>
      </c>
      <c r="H80" s="42" t="str">
        <f>VLOOKUP(B80,'1'!A:B,2,FALSE)</f>
        <v>4" X 2" REDUCTION UNION COMPRESSED PIPE</v>
      </c>
      <c r="I80" s="33">
        <f>VLOOKUP(B80,'1'!A:H,5,FALSE)</f>
        <v>4</v>
      </c>
      <c r="J80" s="34">
        <f t="shared" si="2"/>
        <v>0</v>
      </c>
      <c r="K80" s="35">
        <f t="shared" si="3"/>
        <v>0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49"/>
      <c r="B81" s="50" t="s">
        <v>103</v>
      </c>
      <c r="C81" s="51">
        <f>VLOOKUP(B81,'1'!A:E,3,FALSE)</f>
        <v>146.58</v>
      </c>
      <c r="D81" s="93">
        <f>VLOOKUP(B81,'1'!A:E,4,FALSE)</f>
        <v>102.61</v>
      </c>
      <c r="E81" s="94"/>
      <c r="F81" s="54">
        <f t="shared" si="13"/>
        <v>0</v>
      </c>
      <c r="G81" s="55" t="s">
        <v>35</v>
      </c>
      <c r="H81" s="56" t="str">
        <f>VLOOKUP(B81,'1'!A:B,2,FALSE)</f>
        <v>4" X 3" REDUCTION UNION COMPRESSED PIPE</v>
      </c>
      <c r="I81" s="33">
        <f>VLOOKUP(B81,'1'!A:H,5,FALSE)</f>
        <v>4</v>
      </c>
      <c r="J81" s="34">
        <f t="shared" si="2"/>
        <v>0</v>
      </c>
      <c r="K81" s="35">
        <f t="shared" si="3"/>
        <v>0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20"/>
      <c r="B82" s="79" t="s">
        <v>104</v>
      </c>
      <c r="C82" s="80"/>
      <c r="D82" s="80"/>
      <c r="E82" s="80"/>
      <c r="F82" s="80"/>
      <c r="G82" s="80"/>
      <c r="H82" s="81"/>
      <c r="I82" s="33"/>
      <c r="J82" s="34">
        <f t="shared" si="2"/>
        <v>0</v>
      </c>
      <c r="K82" s="35">
        <f t="shared" si="3"/>
        <v>0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25"/>
      <c r="B83" s="88" t="s">
        <v>105</v>
      </c>
      <c r="C83" s="37">
        <f>VLOOKUP(B83,'1'!A:E,3,FALSE)</f>
        <v>17.68</v>
      </c>
      <c r="D83" s="86">
        <f>VLOOKUP(B83,'1'!A:E,4,FALSE)</f>
        <v>12.37</v>
      </c>
      <c r="E83" s="29"/>
      <c r="F83" s="30">
        <f t="shared" ref="F83:F88" si="14">D83*E83</f>
        <v>0</v>
      </c>
      <c r="G83" s="31" t="s">
        <v>25</v>
      </c>
      <c r="H83" s="32" t="str">
        <f>VLOOKUP(B83,'1'!A:B,2,FALSE)</f>
        <v>3/4" 90 DEGREE ELBOW COMPRESSED PIPE</v>
      </c>
      <c r="I83" s="33">
        <f>VLOOKUP(B83,'1'!A:H,5,FALSE)</f>
        <v>0.13</v>
      </c>
      <c r="J83" s="34">
        <f t="shared" si="2"/>
        <v>0</v>
      </c>
      <c r="K83" s="35">
        <f t="shared" si="3"/>
        <v>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25"/>
      <c r="B84" s="85" t="s">
        <v>106</v>
      </c>
      <c r="C84" s="37">
        <f>VLOOKUP(B84,'1'!A:E,3,FALSE)</f>
        <v>27.2</v>
      </c>
      <c r="D84" s="86">
        <f>VLOOKUP(B84,'1'!A:E,4,FALSE)</f>
        <v>19.04</v>
      </c>
      <c r="E84" s="39"/>
      <c r="F84" s="40">
        <f t="shared" si="14"/>
        <v>0</v>
      </c>
      <c r="G84" s="41" t="s">
        <v>27</v>
      </c>
      <c r="H84" s="66" t="str">
        <f>VLOOKUP(B84,'1'!A:B,2,FALSE)</f>
        <v>1" 90 DEGREE ELBOW COMPRESSED PIPE</v>
      </c>
      <c r="I84" s="33">
        <f>VLOOKUP(B84,'1'!A:H,5,FALSE)</f>
        <v>0.2</v>
      </c>
      <c r="J84" s="34">
        <f t="shared" si="2"/>
        <v>0</v>
      </c>
      <c r="K84" s="35">
        <f t="shared" si="3"/>
        <v>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25"/>
      <c r="B85" s="85" t="s">
        <v>107</v>
      </c>
      <c r="C85" s="37">
        <f>VLOOKUP(B85,'1'!A:E,3,FALSE)</f>
        <v>43.09</v>
      </c>
      <c r="D85" s="86">
        <f>VLOOKUP(B85,'1'!A:E,4,FALSE)</f>
        <v>30.16</v>
      </c>
      <c r="E85" s="39"/>
      <c r="F85" s="40">
        <f t="shared" si="14"/>
        <v>0</v>
      </c>
      <c r="G85" s="41" t="s">
        <v>29</v>
      </c>
      <c r="H85" s="66" t="str">
        <f>VLOOKUP(B85,'1'!A:B,2,FALSE)</f>
        <v>1-1/2" 90 DEGREE ELBOW COMPRESSED PIPE</v>
      </c>
      <c r="I85" s="33">
        <f>VLOOKUP(B85,'1'!A:H,5,FALSE)</f>
        <v>0.55</v>
      </c>
      <c r="J85" s="34">
        <f t="shared" si="2"/>
        <v>0</v>
      </c>
      <c r="K85" s="35">
        <f t="shared" si="3"/>
        <v>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25"/>
      <c r="B86" s="85" t="s">
        <v>108</v>
      </c>
      <c r="C86" s="37">
        <f>VLOOKUP(B86,'1'!A:E,3,FALSE)</f>
        <v>59.69</v>
      </c>
      <c r="D86" s="86">
        <f>VLOOKUP(B86,'1'!A:E,4,FALSE)</f>
        <v>41.78</v>
      </c>
      <c r="E86" s="39"/>
      <c r="F86" s="40">
        <f t="shared" si="14"/>
        <v>0</v>
      </c>
      <c r="G86" s="41" t="s">
        <v>31</v>
      </c>
      <c r="H86" s="66" t="str">
        <f>VLOOKUP(B86,'1'!A:B,2,FALSE)</f>
        <v>2" 90 DEGREE ELBOW COMPRESSED PIPE</v>
      </c>
      <c r="I86" s="33">
        <f>VLOOKUP(B86,'1'!A:H,5,FALSE)</f>
        <v>0.88</v>
      </c>
      <c r="J86" s="34">
        <f t="shared" si="2"/>
        <v>0</v>
      </c>
      <c r="K86" s="35">
        <f t="shared" si="3"/>
        <v>0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25"/>
      <c r="B87" s="87" t="s">
        <v>109</v>
      </c>
      <c r="C87" s="37">
        <f>VLOOKUP(B87,'1'!A:E,3,FALSE)</f>
        <v>152.4</v>
      </c>
      <c r="D87" s="86">
        <f>VLOOKUP(B87,'1'!A:E,4,FALSE)</f>
        <v>106.68</v>
      </c>
      <c r="E87" s="39"/>
      <c r="F87" s="40">
        <f t="shared" si="14"/>
        <v>0</v>
      </c>
      <c r="G87" s="41" t="s">
        <v>33</v>
      </c>
      <c r="H87" s="66" t="str">
        <f>VLOOKUP(B87,'1'!A:B,2,FALSE)</f>
        <v>3" 90 DEGREE ELBOW COMPRESSED PIPE</v>
      </c>
      <c r="I87" s="33">
        <f>VLOOKUP(B87,'1'!A:H,5,FALSE)</f>
        <v>2.5</v>
      </c>
      <c r="J87" s="34">
        <f t="shared" si="2"/>
        <v>0</v>
      </c>
      <c r="K87" s="35">
        <f t="shared" si="3"/>
        <v>0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25"/>
      <c r="B88" s="95" t="s">
        <v>110</v>
      </c>
      <c r="C88" s="37">
        <f>VLOOKUP(B88,'1'!A:E,3,FALSE)</f>
        <v>209.64</v>
      </c>
      <c r="D88" s="86">
        <f>VLOOKUP(B88,'1'!A:E,4,FALSE)</f>
        <v>146.74</v>
      </c>
      <c r="E88" s="39"/>
      <c r="F88" s="54">
        <f t="shared" si="14"/>
        <v>0</v>
      </c>
      <c r="G88" s="55" t="s">
        <v>35</v>
      </c>
      <c r="H88" s="67" t="str">
        <f>VLOOKUP(B88,'1'!A:B,2,FALSE)</f>
        <v>4" 90 DEGREE ELBOW COMPRESSED PIPE</v>
      </c>
      <c r="I88" s="33">
        <f>VLOOKUP(B88,'1'!A:H,5,FALSE)</f>
        <v>4</v>
      </c>
      <c r="J88" s="34">
        <f t="shared" si="2"/>
        <v>0</v>
      </c>
      <c r="K88" s="35">
        <f t="shared" si="3"/>
        <v>0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20"/>
      <c r="B89" s="79" t="s">
        <v>111</v>
      </c>
      <c r="C89" s="80"/>
      <c r="D89" s="80"/>
      <c r="E89" s="80"/>
      <c r="F89" s="80"/>
      <c r="G89" s="80"/>
      <c r="H89" s="81"/>
      <c r="I89" s="33"/>
      <c r="J89" s="34">
        <f t="shared" si="2"/>
        <v>0</v>
      </c>
      <c r="K89" s="35">
        <f t="shared" si="3"/>
        <v>0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25"/>
      <c r="B90" s="69" t="s">
        <v>112</v>
      </c>
      <c r="C90" s="37">
        <f>VLOOKUP(B90,'1'!A:E,3,FALSE)</f>
        <v>17.5</v>
      </c>
      <c r="D90" s="86">
        <f>VLOOKUP(B90,'1'!A:E,4,FALSE)</f>
        <v>12.25</v>
      </c>
      <c r="E90" s="29"/>
      <c r="F90" s="30">
        <f t="shared" ref="F90:F95" si="15">D90*E90</f>
        <v>0</v>
      </c>
      <c r="G90" s="31" t="s">
        <v>25</v>
      </c>
      <c r="H90" s="32" t="str">
        <f>VLOOKUP(B90,'1'!A:B,2,FALSE)</f>
        <v>3/4" 45 DEGREE ELBOW COMPRESSED PIPE</v>
      </c>
      <c r="I90" s="33">
        <f>VLOOKUP(B90,'1'!A:H,5,FALSE)</f>
        <v>0.11</v>
      </c>
      <c r="J90" s="34">
        <f t="shared" si="2"/>
        <v>0</v>
      </c>
      <c r="K90" s="35">
        <f t="shared" si="3"/>
        <v>0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25"/>
      <c r="B91" s="47" t="s">
        <v>113</v>
      </c>
      <c r="C91" s="37">
        <f>VLOOKUP(B91,'1'!A:E,3,FALSE)</f>
        <v>27.58</v>
      </c>
      <c r="D91" s="86">
        <f>VLOOKUP(B91,'1'!A:E,4,FALSE)</f>
        <v>19.3</v>
      </c>
      <c r="E91" s="39"/>
      <c r="F91" s="40">
        <f t="shared" si="15"/>
        <v>0</v>
      </c>
      <c r="G91" s="41" t="s">
        <v>27</v>
      </c>
      <c r="H91" s="66" t="str">
        <f>VLOOKUP(B91,'1'!A:B,2,FALSE)</f>
        <v>1" 45 DEGREE ELBOW COMPRESSED PIPE</v>
      </c>
      <c r="I91" s="33">
        <f>VLOOKUP(B91,'1'!A:H,5,FALSE)</f>
        <v>0.18</v>
      </c>
      <c r="J91" s="34">
        <f t="shared" si="2"/>
        <v>0</v>
      </c>
      <c r="K91" s="35">
        <f t="shared" si="3"/>
        <v>0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25"/>
      <c r="B92" s="47" t="s">
        <v>114</v>
      </c>
      <c r="C92" s="37">
        <f>VLOOKUP(B92,'1'!A:E,3,FALSE)</f>
        <v>50.21</v>
      </c>
      <c r="D92" s="86">
        <f>VLOOKUP(B92,'1'!A:E,4,FALSE)</f>
        <v>35.15</v>
      </c>
      <c r="E92" s="39"/>
      <c r="F92" s="40">
        <f t="shared" si="15"/>
        <v>0</v>
      </c>
      <c r="G92" s="41" t="s">
        <v>56</v>
      </c>
      <c r="H92" s="66" t="str">
        <f>VLOOKUP(B92,'1'!A:B,2,FALSE)</f>
        <v>1-1/2" 45 DEGREE ELBOW COMPRESSED PIPE</v>
      </c>
      <c r="I92" s="33">
        <f>VLOOKUP(B92,'1'!A:H,5,FALSE)</f>
        <v>0.49</v>
      </c>
      <c r="J92" s="34">
        <f t="shared" si="2"/>
        <v>0</v>
      </c>
      <c r="K92" s="35">
        <f t="shared" si="3"/>
        <v>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25"/>
      <c r="B93" s="47" t="s">
        <v>115</v>
      </c>
      <c r="C93" s="37">
        <f>VLOOKUP(B93,'1'!A:E,3,FALSE)</f>
        <v>67.01</v>
      </c>
      <c r="D93" s="86">
        <f>VLOOKUP(B93,'1'!A:E,4,FALSE)</f>
        <v>46.91</v>
      </c>
      <c r="E93" s="39"/>
      <c r="F93" s="40">
        <f t="shared" si="15"/>
        <v>0</v>
      </c>
      <c r="G93" s="41" t="s">
        <v>31</v>
      </c>
      <c r="H93" s="66" t="str">
        <f>VLOOKUP(B93,'1'!A:B,2,FALSE)</f>
        <v>2" 45 DEGREE ELBOW COMPRESSED PIPE</v>
      </c>
      <c r="I93" s="33">
        <f>VLOOKUP(B93,'1'!A:H,5,FALSE)</f>
        <v>0.77</v>
      </c>
      <c r="J93" s="34">
        <f t="shared" si="2"/>
        <v>0</v>
      </c>
      <c r="K93" s="35">
        <f t="shared" si="3"/>
        <v>0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25"/>
      <c r="B94" s="48" t="s">
        <v>116</v>
      </c>
      <c r="C94" s="37">
        <f>VLOOKUP(B94,'1'!A:E,3,FALSE)</f>
        <v>152.93</v>
      </c>
      <c r="D94" s="86">
        <f>VLOOKUP(B94,'1'!A:E,4,FALSE)</f>
        <v>107.05</v>
      </c>
      <c r="E94" s="39"/>
      <c r="F94" s="40">
        <f t="shared" si="15"/>
        <v>0</v>
      </c>
      <c r="G94" s="41" t="s">
        <v>33</v>
      </c>
      <c r="H94" s="66" t="str">
        <f>VLOOKUP(B94,'1'!A:B,2,FALSE)</f>
        <v>3" 45 DEGREE ELBOW COMPRESSED PIPE</v>
      </c>
      <c r="I94" s="33">
        <f>VLOOKUP(B94,'1'!A:H,5,FALSE)</f>
        <v>2.5</v>
      </c>
      <c r="J94" s="34">
        <f t="shared" si="2"/>
        <v>0</v>
      </c>
      <c r="K94" s="35">
        <f t="shared" si="3"/>
        <v>0</v>
      </c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49"/>
      <c r="B95" s="50" t="s">
        <v>117</v>
      </c>
      <c r="C95" s="37">
        <f>VLOOKUP(B95,'1'!A:E,3,FALSE)</f>
        <v>210.17</v>
      </c>
      <c r="D95" s="86">
        <f>VLOOKUP(B95,'1'!A:E,4,FALSE)</f>
        <v>147.12</v>
      </c>
      <c r="E95" s="39"/>
      <c r="F95" s="54">
        <f t="shared" si="15"/>
        <v>0</v>
      </c>
      <c r="G95" s="55" t="s">
        <v>35</v>
      </c>
      <c r="H95" s="67" t="str">
        <f>VLOOKUP(B95,'1'!A:B,2,FALSE)</f>
        <v>4" 45 DEGREE ELBOW COMPRESSED PIPE</v>
      </c>
      <c r="I95" s="33">
        <f>VLOOKUP(B95,'1'!A:H,5,FALSE)</f>
        <v>4</v>
      </c>
      <c r="J95" s="34">
        <f t="shared" si="2"/>
        <v>0</v>
      </c>
      <c r="K95" s="35">
        <f t="shared" si="3"/>
        <v>0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20"/>
      <c r="B96" s="79" t="s">
        <v>118</v>
      </c>
      <c r="C96" s="80"/>
      <c r="D96" s="80"/>
      <c r="E96" s="80"/>
      <c r="F96" s="80"/>
      <c r="G96" s="80"/>
      <c r="H96" s="81"/>
      <c r="I96" s="33"/>
      <c r="J96" s="34">
        <f t="shared" si="2"/>
        <v>0</v>
      </c>
      <c r="K96" s="35">
        <f t="shared" si="3"/>
        <v>0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25"/>
      <c r="B97" s="69"/>
      <c r="C97" s="37"/>
      <c r="D97" s="86"/>
      <c r="E97" s="96"/>
      <c r="F97" s="30"/>
      <c r="G97" s="31"/>
      <c r="H97" s="97"/>
      <c r="I97" s="33"/>
      <c r="J97" s="34">
        <f t="shared" si="2"/>
        <v>0</v>
      </c>
      <c r="K97" s="35">
        <f t="shared" si="3"/>
        <v>0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25"/>
      <c r="B98" s="47" t="s">
        <v>119</v>
      </c>
      <c r="C98" s="37">
        <f>VLOOKUP(B98,'1'!A:E,3,FALSE)</f>
        <v>36.71</v>
      </c>
      <c r="D98" s="86">
        <f>VLOOKUP(B98,'1'!A:E,4,FALSE)</f>
        <v>25.7</v>
      </c>
      <c r="E98" s="72"/>
      <c r="F98" s="98">
        <f t="shared" ref="F98:F99" si="16">D98*E98</f>
        <v>0</v>
      </c>
      <c r="G98" s="41" t="s">
        <v>25</v>
      </c>
      <c r="H98" s="42" t="str">
        <f>VLOOKUP(B98,'1'!A:B,2,FALSE)</f>
        <v>3/4" 90 DEGREE REDUCING ELBOW X 1/2" FNPT COMPRESSED PIPE</v>
      </c>
      <c r="I98" s="33">
        <f>VLOOKUP(B98,'1'!A:H,5,FALSE)</f>
        <v>0.25</v>
      </c>
      <c r="J98" s="34">
        <f t="shared" si="2"/>
        <v>0</v>
      </c>
      <c r="K98" s="35">
        <f t="shared" si="3"/>
        <v>0</v>
      </c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25"/>
      <c r="B99" s="47" t="s">
        <v>120</v>
      </c>
      <c r="C99" s="37">
        <f>VLOOKUP(B99,'1'!A:E,3,FALSE)</f>
        <v>43.4</v>
      </c>
      <c r="D99" s="86">
        <f>VLOOKUP(B99,'1'!A:E,4,FALSE)</f>
        <v>30.38</v>
      </c>
      <c r="E99" s="72"/>
      <c r="F99" s="98">
        <f t="shared" si="16"/>
        <v>0</v>
      </c>
      <c r="G99" s="41" t="s">
        <v>27</v>
      </c>
      <c r="H99" s="66" t="str">
        <f>VLOOKUP(B99,'1'!A:B,2,FALSE)</f>
        <v>1" 90 DEGREE REDUCING ELBOW X 1/2" FNPT COMPRESSED PIPE</v>
      </c>
      <c r="I99" s="33">
        <f>VLOOKUP(B99,'1'!A:H,5,FALSE)</f>
        <v>0.35</v>
      </c>
      <c r="J99" s="34">
        <f t="shared" si="2"/>
        <v>0</v>
      </c>
      <c r="K99" s="35">
        <f t="shared" si="3"/>
        <v>0</v>
      </c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25"/>
      <c r="B100" s="47"/>
      <c r="C100" s="37"/>
      <c r="D100" s="86"/>
      <c r="E100" s="74"/>
      <c r="F100" s="99"/>
      <c r="G100" s="55"/>
      <c r="H100" s="100"/>
      <c r="I100" s="33"/>
      <c r="J100" s="34">
        <f t="shared" si="2"/>
        <v>0</v>
      </c>
      <c r="K100" s="35">
        <f t="shared" si="3"/>
        <v>0</v>
      </c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20"/>
      <c r="B101" s="79" t="s">
        <v>121</v>
      </c>
      <c r="C101" s="80"/>
      <c r="D101" s="80"/>
      <c r="E101" s="80"/>
      <c r="F101" s="80"/>
      <c r="G101" s="80"/>
      <c r="H101" s="81"/>
      <c r="I101" s="33"/>
      <c r="J101" s="34">
        <f t="shared" si="2"/>
        <v>0</v>
      </c>
      <c r="K101" s="35">
        <f t="shared" si="3"/>
        <v>0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01"/>
      <c r="B102" s="83" t="s">
        <v>122</v>
      </c>
      <c r="C102" s="59">
        <f>VLOOKUP(B102,'1'!A:E,3,FALSE)</f>
        <v>22.19</v>
      </c>
      <c r="D102" s="102">
        <f>VLOOKUP(B102,'1'!A:E,4,FALSE)</f>
        <v>15.53</v>
      </c>
      <c r="E102" s="103"/>
      <c r="F102" s="30">
        <f t="shared" ref="F102:F107" si="17">D102*E102</f>
        <v>0</v>
      </c>
      <c r="G102" s="31" t="s">
        <v>25</v>
      </c>
      <c r="H102" s="32" t="str">
        <f>VLOOKUP(B102,'1'!A:B,2,FALSE)</f>
        <v>3/4" EQUAL TEE COMPRESSED PIPE</v>
      </c>
      <c r="I102" s="33">
        <f>VLOOKUP(B102,'1'!A:H,5,FALSE)</f>
        <v>0.26</v>
      </c>
      <c r="J102" s="34">
        <f t="shared" si="2"/>
        <v>0</v>
      </c>
      <c r="K102" s="35">
        <f t="shared" si="3"/>
        <v>0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01"/>
      <c r="B103" s="47" t="s">
        <v>123</v>
      </c>
      <c r="C103" s="37">
        <f>VLOOKUP(B103,'1'!A:E,3,FALSE)</f>
        <v>32.33</v>
      </c>
      <c r="D103" s="86">
        <f>VLOOKUP(B103,'1'!A:E,4,FALSE)</f>
        <v>22.63</v>
      </c>
      <c r="E103" s="72"/>
      <c r="F103" s="40">
        <f t="shared" si="17"/>
        <v>0</v>
      </c>
      <c r="G103" s="41" t="s">
        <v>27</v>
      </c>
      <c r="H103" s="104" t="str">
        <f>VLOOKUP(B103,'1'!A:B,2,FALSE)</f>
        <v>1" EQUAL TEE COMPRESSED PIPE</v>
      </c>
      <c r="I103" s="33">
        <f>VLOOKUP(B103,'1'!A:H,5,FALSE)</f>
        <v>0.33</v>
      </c>
      <c r="J103" s="34">
        <f t="shared" si="2"/>
        <v>0</v>
      </c>
      <c r="K103" s="35">
        <f t="shared" si="3"/>
        <v>0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01"/>
      <c r="B104" s="47" t="s">
        <v>124</v>
      </c>
      <c r="C104" s="37">
        <f>VLOOKUP(B104,'1'!A:E,3,FALSE)</f>
        <v>67.61</v>
      </c>
      <c r="D104" s="86">
        <f>VLOOKUP(B104,'1'!A:E,4,FALSE)</f>
        <v>47.33</v>
      </c>
      <c r="E104" s="72"/>
      <c r="F104" s="40">
        <f t="shared" si="17"/>
        <v>0</v>
      </c>
      <c r="G104" s="41" t="s">
        <v>29</v>
      </c>
      <c r="H104" s="104" t="str">
        <f>VLOOKUP(B104,'1'!A:B,2,FALSE)</f>
        <v>1-1/2" EQUAL TEE COMPRESSED PIPE</v>
      </c>
      <c r="I104" s="33">
        <f>VLOOKUP(B104,'1'!A:H,5,FALSE)</f>
        <v>0.66</v>
      </c>
      <c r="J104" s="34">
        <f t="shared" si="2"/>
        <v>0</v>
      </c>
      <c r="K104" s="35">
        <f t="shared" si="3"/>
        <v>0</v>
      </c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01"/>
      <c r="B105" s="47" t="s">
        <v>125</v>
      </c>
      <c r="C105" s="37">
        <f>VLOOKUP(B105,'1'!A:E,3,FALSE)</f>
        <v>81.98</v>
      </c>
      <c r="D105" s="86">
        <f>VLOOKUP(B105,'1'!A:E,4,FALSE)</f>
        <v>57.39</v>
      </c>
      <c r="E105" s="72"/>
      <c r="F105" s="40">
        <f t="shared" si="17"/>
        <v>0</v>
      </c>
      <c r="G105" s="41" t="s">
        <v>31</v>
      </c>
      <c r="H105" s="105" t="str">
        <f>VLOOKUP(B105,'1'!A:B,2,FALSE)</f>
        <v>2" EQUAL TEE COMPRESSED PIPE</v>
      </c>
      <c r="I105" s="33">
        <f>VLOOKUP(B105,'1'!A:H,5,FALSE)</f>
        <v>0.99</v>
      </c>
      <c r="J105" s="34">
        <f t="shared" si="2"/>
        <v>0</v>
      </c>
      <c r="K105" s="35">
        <f t="shared" si="3"/>
        <v>0</v>
      </c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01"/>
      <c r="B106" s="48" t="s">
        <v>126</v>
      </c>
      <c r="C106" s="37">
        <f>VLOOKUP(B106,'1'!A:E,3,FALSE)</f>
        <v>152.4</v>
      </c>
      <c r="D106" s="86">
        <f>VLOOKUP(B106,'1'!A:E,4,FALSE)</f>
        <v>106.68</v>
      </c>
      <c r="E106" s="72"/>
      <c r="F106" s="40">
        <f t="shared" si="17"/>
        <v>0</v>
      </c>
      <c r="G106" s="106" t="s">
        <v>33</v>
      </c>
      <c r="H106" s="105" t="str">
        <f>VLOOKUP(B106,'1'!A:B,2,FALSE)</f>
        <v>3" EQUAL TEE COMPRESSED PIPE</v>
      </c>
      <c r="I106" s="33">
        <f>VLOOKUP(B106,'1'!A:H,5,FALSE)</f>
        <v>4</v>
      </c>
      <c r="J106" s="34">
        <f t="shared" si="2"/>
        <v>0</v>
      </c>
      <c r="K106" s="35">
        <f t="shared" si="3"/>
        <v>0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01"/>
      <c r="B107" s="50" t="s">
        <v>127</v>
      </c>
      <c r="C107" s="37">
        <f>VLOOKUP(B107,'1'!A:E,3,FALSE)</f>
        <v>215.59</v>
      </c>
      <c r="D107" s="86">
        <f>VLOOKUP(B107,'1'!A:E,4,FALSE)</f>
        <v>150.91</v>
      </c>
      <c r="E107" s="72"/>
      <c r="F107" s="54">
        <f t="shared" si="17"/>
        <v>0</v>
      </c>
      <c r="G107" s="55" t="s">
        <v>35</v>
      </c>
      <c r="H107" s="107" t="str">
        <f>VLOOKUP(B107,'1'!A:B,2,FALSE)</f>
        <v>4" EQUAL TEE COMPRESSED PIPE</v>
      </c>
      <c r="I107" s="33">
        <f>VLOOKUP(B107,'1'!A:H,5,FALSE)</f>
        <v>5</v>
      </c>
      <c r="J107" s="34">
        <f t="shared" si="2"/>
        <v>0</v>
      </c>
      <c r="K107" s="35">
        <f t="shared" si="3"/>
        <v>0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20"/>
      <c r="B108" s="79" t="s">
        <v>128</v>
      </c>
      <c r="C108" s="80"/>
      <c r="D108" s="80"/>
      <c r="E108" s="80"/>
      <c r="F108" s="80"/>
      <c r="G108" s="80"/>
      <c r="H108" s="81"/>
      <c r="I108" s="33"/>
      <c r="J108" s="34">
        <f t="shared" si="2"/>
        <v>0</v>
      </c>
      <c r="K108" s="35">
        <f t="shared" si="3"/>
        <v>0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25"/>
      <c r="B109" s="108" t="s">
        <v>129</v>
      </c>
      <c r="C109" s="59">
        <f>VLOOKUP(B109,'1'!A:E,3,FALSE)</f>
        <v>23.36</v>
      </c>
      <c r="D109" s="102">
        <f>VLOOKUP(B109,'1'!A:E,4,FALSE)</f>
        <v>16.35</v>
      </c>
      <c r="E109" s="61"/>
      <c r="F109" s="30">
        <f t="shared" ref="F109:F114" si="18">D109*E109</f>
        <v>0</v>
      </c>
      <c r="G109" s="31" t="s">
        <v>25</v>
      </c>
      <c r="H109" s="32" t="str">
        <f>VLOOKUP(B109,'1'!A:B,2,FALSE)</f>
        <v>3/4" CROSS FITTING COMPRESSED PIPE</v>
      </c>
      <c r="I109" s="33">
        <f>VLOOKUP(B109,'1'!A:H,5,FALSE)</f>
        <v>0.33</v>
      </c>
      <c r="J109" s="34">
        <f t="shared" si="2"/>
        <v>0</v>
      </c>
      <c r="K109" s="35">
        <f t="shared" si="3"/>
        <v>0</v>
      </c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25"/>
      <c r="B110" s="85" t="s">
        <v>130</v>
      </c>
      <c r="C110" s="37">
        <f>VLOOKUP(B110,'1'!A:E,3,FALSE)</f>
        <v>36.59</v>
      </c>
      <c r="D110" s="86">
        <f>VLOOKUP(B110,'1'!A:E,4,FALSE)</f>
        <v>25.61</v>
      </c>
      <c r="E110" s="39"/>
      <c r="F110" s="40">
        <f t="shared" si="18"/>
        <v>0</v>
      </c>
      <c r="G110" s="41" t="s">
        <v>27</v>
      </c>
      <c r="H110" s="42" t="str">
        <f>VLOOKUP(B110,'1'!A:B,2,FALSE)</f>
        <v>1" CROSS FITTING COMPRESSED PIPE</v>
      </c>
      <c r="I110" s="33">
        <f>VLOOKUP(B110,'1'!A:H,5,FALSE)</f>
        <v>0.44</v>
      </c>
      <c r="J110" s="34">
        <f t="shared" si="2"/>
        <v>0</v>
      </c>
      <c r="K110" s="35">
        <f t="shared" si="3"/>
        <v>0</v>
      </c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25"/>
      <c r="B111" s="85" t="s">
        <v>131</v>
      </c>
      <c r="C111" s="37">
        <f>VLOOKUP(B111,'1'!A:E,3,FALSE)</f>
        <v>86.34</v>
      </c>
      <c r="D111" s="86">
        <f>VLOOKUP(B111,'1'!A:E,4,FALSE)</f>
        <v>60.44</v>
      </c>
      <c r="E111" s="39"/>
      <c r="F111" s="40">
        <f t="shared" si="18"/>
        <v>0</v>
      </c>
      <c r="G111" s="41" t="s">
        <v>29</v>
      </c>
      <c r="H111" s="42" t="str">
        <f>VLOOKUP(B111,'1'!A:B,2,FALSE)</f>
        <v>1-1/2" CROSS FITTING COMPRESSED PIPE</v>
      </c>
      <c r="I111" s="33">
        <f>VLOOKUP(B111,'1'!A:H,5,FALSE)</f>
        <v>0.77</v>
      </c>
      <c r="J111" s="34">
        <f t="shared" si="2"/>
        <v>0</v>
      </c>
      <c r="K111" s="35">
        <f t="shared" si="3"/>
        <v>0</v>
      </c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25"/>
      <c r="B112" s="85" t="s">
        <v>132</v>
      </c>
      <c r="C112" s="37">
        <f>VLOOKUP(B112,'1'!A:E,3,FALSE)</f>
        <v>97.16</v>
      </c>
      <c r="D112" s="86">
        <f>VLOOKUP(B112,'1'!A:E,4,FALSE)</f>
        <v>68.01</v>
      </c>
      <c r="E112" s="39"/>
      <c r="F112" s="40">
        <f t="shared" si="18"/>
        <v>0</v>
      </c>
      <c r="G112" s="41" t="s">
        <v>31</v>
      </c>
      <c r="H112" s="42" t="str">
        <f>VLOOKUP(B112,'1'!A:B,2,FALSE)</f>
        <v>2" CROSS FITTING COMPRESSED PIPE</v>
      </c>
      <c r="I112" s="33">
        <f>VLOOKUP(B112,'1'!A:H,5,FALSE)</f>
        <v>1.21</v>
      </c>
      <c r="J112" s="34">
        <f t="shared" si="2"/>
        <v>0</v>
      </c>
      <c r="K112" s="35">
        <f t="shared" si="3"/>
        <v>0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25"/>
      <c r="B113" s="87" t="s">
        <v>133</v>
      </c>
      <c r="C113" s="37">
        <f>VLOOKUP(B113,'1'!A:E,3,FALSE)</f>
        <v>263.25</v>
      </c>
      <c r="D113" s="86">
        <f>VLOOKUP(B113,'1'!A:E,4,FALSE)</f>
        <v>184.28</v>
      </c>
      <c r="E113" s="39"/>
      <c r="F113" s="40">
        <f t="shared" si="18"/>
        <v>0</v>
      </c>
      <c r="G113" s="41" t="s">
        <v>33</v>
      </c>
      <c r="H113" s="42" t="str">
        <f>VLOOKUP(B113,'1'!A:B,2,FALSE)</f>
        <v>3" CROSS FITTING COMPRESSED PIPE</v>
      </c>
      <c r="I113" s="33">
        <f>VLOOKUP(B113,'1'!A:H,5,FALSE)</f>
        <v>5</v>
      </c>
      <c r="J113" s="34">
        <f t="shared" si="2"/>
        <v>0</v>
      </c>
      <c r="K113" s="35">
        <f t="shared" si="3"/>
        <v>0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49"/>
      <c r="B114" s="87" t="s">
        <v>134</v>
      </c>
      <c r="C114" s="109">
        <f>VLOOKUP(B114,'1'!A:E,3,FALSE)</f>
        <v>334.67</v>
      </c>
      <c r="D114" s="110">
        <f>VLOOKUP(B114,'1'!A:E,4,FALSE)</f>
        <v>234.27</v>
      </c>
      <c r="E114" s="111"/>
      <c r="F114" s="54">
        <f t="shared" si="18"/>
        <v>0</v>
      </c>
      <c r="G114" s="55" t="s">
        <v>35</v>
      </c>
      <c r="H114" s="56" t="str">
        <f>VLOOKUP(B114,'1'!A:B,2,FALSE)</f>
        <v>4" CROSS FITTING COMPRESSED PIPE</v>
      </c>
      <c r="I114" s="33">
        <f>VLOOKUP(B114,'1'!A:H,5,FALSE)</f>
        <v>7</v>
      </c>
      <c r="J114" s="34">
        <f t="shared" si="2"/>
        <v>0</v>
      </c>
      <c r="K114" s="35">
        <f t="shared" si="3"/>
        <v>0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20"/>
      <c r="B115" s="79" t="s">
        <v>135</v>
      </c>
      <c r="C115" s="80"/>
      <c r="D115" s="80"/>
      <c r="E115" s="80"/>
      <c r="F115" s="80"/>
      <c r="G115" s="80"/>
      <c r="H115" s="81"/>
      <c r="I115" s="33"/>
      <c r="J115" s="34">
        <f t="shared" si="2"/>
        <v>0</v>
      </c>
      <c r="K115" s="35">
        <f t="shared" si="3"/>
        <v>0</v>
      </c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25"/>
      <c r="B116" s="69" t="s">
        <v>136</v>
      </c>
      <c r="C116" s="27">
        <f>VLOOKUP(B116,'1'!A:E,3,FALSE)</f>
        <v>47.93</v>
      </c>
      <c r="D116" s="92">
        <f>VLOOKUP(B116,'1'!A:E,4,FALSE)</f>
        <v>33.55</v>
      </c>
      <c r="E116" s="29"/>
      <c r="F116" s="30">
        <f t="shared" ref="F116:F122" si="19">D116*E116</f>
        <v>0</v>
      </c>
      <c r="G116" s="31" t="s">
        <v>27</v>
      </c>
      <c r="H116" s="32" t="str">
        <f>VLOOKUP(B116,'1'!A:B,2,FALSE)</f>
        <v>1" REDUCTION TEE X 3/4" COMPRESSED PIPE</v>
      </c>
      <c r="I116" s="33">
        <f>VLOOKUP(B116,'1'!A:H,5,FALSE)</f>
        <v>0.33</v>
      </c>
      <c r="J116" s="34">
        <f t="shared" si="2"/>
        <v>0</v>
      </c>
      <c r="K116" s="35">
        <f t="shared" si="3"/>
        <v>0</v>
      </c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25"/>
      <c r="B117" s="47" t="s">
        <v>137</v>
      </c>
      <c r="C117" s="37">
        <f>VLOOKUP(B117,'1'!A:E,3,FALSE)</f>
        <v>71.89</v>
      </c>
      <c r="D117" s="86">
        <f>VLOOKUP(B117,'1'!A:E,4,FALSE)</f>
        <v>50.32</v>
      </c>
      <c r="E117" s="39"/>
      <c r="F117" s="40">
        <f t="shared" si="19"/>
        <v>0</v>
      </c>
      <c r="G117" s="41" t="s">
        <v>29</v>
      </c>
      <c r="H117" s="66" t="str">
        <f>VLOOKUP(B117,'1'!A:B,2,FALSE)</f>
        <v>1-1/2" REDUCTION TEE X  3/4" COMPRESSED PIPE</v>
      </c>
      <c r="I117" s="33">
        <f>VLOOKUP(B117,'1'!A:H,5,FALSE)</f>
        <v>0.55</v>
      </c>
      <c r="J117" s="34">
        <f t="shared" si="2"/>
        <v>0</v>
      </c>
      <c r="K117" s="35">
        <f t="shared" si="3"/>
        <v>0</v>
      </c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25"/>
      <c r="B118" s="47" t="s">
        <v>138</v>
      </c>
      <c r="C118" s="37">
        <f>VLOOKUP(B118,'1'!A:E,3,FALSE)</f>
        <v>71.89</v>
      </c>
      <c r="D118" s="86">
        <f>VLOOKUP(B118,'1'!A:E,4,FALSE)</f>
        <v>50.32</v>
      </c>
      <c r="E118" s="39"/>
      <c r="F118" s="40">
        <f t="shared" si="19"/>
        <v>0</v>
      </c>
      <c r="G118" s="41" t="s">
        <v>29</v>
      </c>
      <c r="H118" s="66" t="str">
        <f>VLOOKUP(B118,'1'!A:B,2,FALSE)</f>
        <v>1-1/2" REDUCTION TEE X 1" COMPRESSED PIPE</v>
      </c>
      <c r="I118" s="33">
        <f>VLOOKUP(B118,'1'!A:H,5,FALSE)</f>
        <v>0.55</v>
      </c>
      <c r="J118" s="34">
        <f t="shared" si="2"/>
        <v>0</v>
      </c>
      <c r="K118" s="35">
        <f t="shared" si="3"/>
        <v>0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25"/>
      <c r="B119" s="47" t="s">
        <v>139</v>
      </c>
      <c r="C119" s="37">
        <f>VLOOKUP(B119,'1'!A:E,3,FALSE)</f>
        <v>79.61</v>
      </c>
      <c r="D119" s="86">
        <f>VLOOKUP(B119,'1'!A:E,4,FALSE)</f>
        <v>55.73</v>
      </c>
      <c r="E119" s="39"/>
      <c r="F119" s="40">
        <f t="shared" si="19"/>
        <v>0</v>
      </c>
      <c r="G119" s="41" t="s">
        <v>31</v>
      </c>
      <c r="H119" s="66" t="str">
        <f>VLOOKUP(B119,'1'!A:B,2,FALSE)</f>
        <v>2" REDUCTION TEE X  3/4" COMPRESSED PIPE</v>
      </c>
      <c r="I119" s="33">
        <f>VLOOKUP(B119,'1'!A:H,5,FALSE)</f>
        <v>0.97</v>
      </c>
      <c r="J119" s="34">
        <f t="shared" si="2"/>
        <v>0</v>
      </c>
      <c r="K119" s="35">
        <f t="shared" si="3"/>
        <v>0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25"/>
      <c r="B120" s="48" t="s">
        <v>140</v>
      </c>
      <c r="C120" s="37">
        <f>VLOOKUP(B120,'1'!A:E,3,FALSE)</f>
        <v>80.99</v>
      </c>
      <c r="D120" s="86">
        <f>VLOOKUP(B120,'1'!A:E,4,FALSE)</f>
        <v>56.69</v>
      </c>
      <c r="E120" s="111"/>
      <c r="F120" s="40">
        <f t="shared" si="19"/>
        <v>0</v>
      </c>
      <c r="G120" s="41" t="s">
        <v>31</v>
      </c>
      <c r="H120" s="66" t="str">
        <f>VLOOKUP(B120,'1'!A:B,2,FALSE)</f>
        <v>2" REDUCTION TEE X 1" COMPRESSED PIPE</v>
      </c>
      <c r="I120" s="33">
        <f>VLOOKUP(B120,'1'!A:H,5,FALSE)</f>
        <v>0.97</v>
      </c>
      <c r="J120" s="34">
        <f t="shared" si="2"/>
        <v>0</v>
      </c>
      <c r="K120" s="35">
        <f t="shared" si="3"/>
        <v>0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25"/>
      <c r="B121" s="48" t="s">
        <v>141</v>
      </c>
      <c r="C121" s="37">
        <f>VLOOKUP(B121,'1'!A:E,3,FALSE)</f>
        <v>150.29</v>
      </c>
      <c r="D121" s="86">
        <f>VLOOKUP(B121,'1'!A:E,4,FALSE)</f>
        <v>105.2</v>
      </c>
      <c r="E121" s="111"/>
      <c r="F121" s="40">
        <f t="shared" si="19"/>
        <v>0</v>
      </c>
      <c r="G121" s="41" t="s">
        <v>33</v>
      </c>
      <c r="H121" s="66" t="str">
        <f>VLOOKUP(B121,'1'!A:B,2,FALSE)</f>
        <v>3" REDUCTION TEE X 2" COMPRESSED PIPE</v>
      </c>
      <c r="I121" s="33">
        <f>VLOOKUP(B121,'1'!A:H,5,FALSE)</f>
        <v>4</v>
      </c>
      <c r="J121" s="34">
        <f t="shared" si="2"/>
        <v>0</v>
      </c>
      <c r="K121" s="35">
        <f t="shared" si="3"/>
        <v>0</v>
      </c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49"/>
      <c r="B122" s="50" t="s">
        <v>142</v>
      </c>
      <c r="C122" s="51">
        <f>VLOOKUP(B122,'1'!A:E,3,FALSE)</f>
        <v>215.59</v>
      </c>
      <c r="D122" s="93">
        <f>VLOOKUP(B122,'1'!A:E,4,FALSE)</f>
        <v>150.91</v>
      </c>
      <c r="E122" s="53"/>
      <c r="F122" s="54">
        <f t="shared" si="19"/>
        <v>0</v>
      </c>
      <c r="G122" s="55" t="s">
        <v>35</v>
      </c>
      <c r="H122" s="67" t="str">
        <f>VLOOKUP(B122,'1'!A:B,2,FALSE)</f>
        <v>4" REDUCTION TEE X 3" COMPRESSED PIPE</v>
      </c>
      <c r="I122" s="33">
        <f>VLOOKUP(B122,'1'!A:H,5,FALSE)</f>
        <v>5</v>
      </c>
      <c r="J122" s="34">
        <f t="shared" si="2"/>
        <v>0</v>
      </c>
      <c r="K122" s="35">
        <f t="shared" si="3"/>
        <v>0</v>
      </c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20"/>
      <c r="B123" s="79" t="s">
        <v>143</v>
      </c>
      <c r="C123" s="80"/>
      <c r="D123" s="80"/>
      <c r="E123" s="80"/>
      <c r="F123" s="80"/>
      <c r="G123" s="80"/>
      <c r="H123" s="81"/>
      <c r="I123" s="33"/>
      <c r="J123" s="34">
        <f t="shared" si="2"/>
        <v>0</v>
      </c>
      <c r="K123" s="35">
        <f t="shared" si="3"/>
        <v>0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25"/>
      <c r="B124" s="83" t="s">
        <v>144</v>
      </c>
      <c r="C124" s="59">
        <f>VLOOKUP(B124,'1'!A:E,3,FALSE)</f>
        <v>39.4</v>
      </c>
      <c r="D124" s="102">
        <f>VLOOKUP(B124,'1'!A:E,4,FALSE)</f>
        <v>27.58</v>
      </c>
      <c r="E124" s="61"/>
      <c r="F124" s="30">
        <f t="shared" ref="F124:F127" si="20">D124*E124</f>
        <v>0</v>
      </c>
      <c r="G124" s="31" t="s">
        <v>25</v>
      </c>
      <c r="H124" s="32" t="str">
        <f>VLOOKUP(B124,'1'!A:B,2,FALSE)</f>
        <v>3/4" REDUCING TEE X 1/2" FEMALE NPT COMPRESSED PIPE</v>
      </c>
      <c r="I124" s="33">
        <f>VLOOKUP(B124,'1'!A:H,5,FALSE)</f>
        <v>0.26</v>
      </c>
      <c r="J124" s="34">
        <f t="shared" si="2"/>
        <v>0</v>
      </c>
      <c r="K124" s="35">
        <f t="shared" si="3"/>
        <v>0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25"/>
      <c r="B125" s="47" t="s">
        <v>145</v>
      </c>
      <c r="C125" s="37">
        <f>VLOOKUP(B125,'1'!A:E,3,FALSE)</f>
        <v>47.93</v>
      </c>
      <c r="D125" s="86">
        <f>VLOOKUP(B125,'1'!A:E,4,FALSE)</f>
        <v>33.55</v>
      </c>
      <c r="E125" s="39"/>
      <c r="F125" s="40">
        <f t="shared" si="20"/>
        <v>0</v>
      </c>
      <c r="G125" s="41" t="s">
        <v>27</v>
      </c>
      <c r="H125" s="66" t="str">
        <f>VLOOKUP(B125,'1'!A:B,2,FALSE)</f>
        <v>1  REDUCING TEE X 1/2" FEMALE NPT  COMPRESSED PIPE</v>
      </c>
      <c r="I125" s="33">
        <f>VLOOKUP(B125,'1'!A:H,5,FALSE)</f>
        <v>0.26</v>
      </c>
      <c r="J125" s="34">
        <f t="shared" si="2"/>
        <v>0</v>
      </c>
      <c r="K125" s="35">
        <f t="shared" si="3"/>
        <v>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25"/>
      <c r="B126" s="47" t="s">
        <v>146</v>
      </c>
      <c r="C126" s="37">
        <f>VLOOKUP(B126,'1'!A:E,3,FALSE)</f>
        <v>71.89</v>
      </c>
      <c r="D126" s="86">
        <f>VLOOKUP(B126,'1'!A:E,4,FALSE)</f>
        <v>50.32</v>
      </c>
      <c r="E126" s="39"/>
      <c r="F126" s="40">
        <f t="shared" si="20"/>
        <v>0</v>
      </c>
      <c r="G126" s="41" t="s">
        <v>29</v>
      </c>
      <c r="H126" s="66" t="str">
        <f>VLOOKUP(B126,'1'!A:B,2,FALSE)</f>
        <v>1-1/2" REDUCING TEE X 1/2" FEMALE NPT COMPRESSED PIPE</v>
      </c>
      <c r="I126" s="33">
        <f>VLOOKUP(B126,'1'!A:H,5,FALSE)</f>
        <v>0.55</v>
      </c>
      <c r="J126" s="34">
        <f t="shared" si="2"/>
        <v>0</v>
      </c>
      <c r="K126" s="35">
        <f t="shared" si="3"/>
        <v>0</v>
      </c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25"/>
      <c r="B127" s="47" t="s">
        <v>147</v>
      </c>
      <c r="C127" s="37">
        <f>VLOOKUP(B127,'1'!A:E,3,FALSE)</f>
        <v>79.18</v>
      </c>
      <c r="D127" s="86">
        <f>VLOOKUP(B127,'1'!A:E,4,FALSE)</f>
        <v>55.42</v>
      </c>
      <c r="E127" s="39"/>
      <c r="F127" s="40">
        <f t="shared" si="20"/>
        <v>0</v>
      </c>
      <c r="G127" s="41" t="s">
        <v>31</v>
      </c>
      <c r="H127" s="66" t="str">
        <f>VLOOKUP(B127,'1'!A:B,2,FALSE)</f>
        <v>2" REDUCING TEE X 1/2" FEMALE NPT  COMPRESSED PIPE</v>
      </c>
      <c r="I127" s="33">
        <f>VLOOKUP(B127,'1'!A:H,5,FALSE)</f>
        <v>0.95</v>
      </c>
      <c r="J127" s="34">
        <f t="shared" si="2"/>
        <v>0</v>
      </c>
      <c r="K127" s="35">
        <f t="shared" si="3"/>
        <v>0</v>
      </c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49"/>
      <c r="B128" s="50"/>
      <c r="C128" s="51"/>
      <c r="D128" s="93"/>
      <c r="E128" s="112"/>
      <c r="F128" s="54"/>
      <c r="G128" s="55"/>
      <c r="H128" s="78"/>
      <c r="I128" s="33"/>
      <c r="J128" s="34">
        <f t="shared" si="2"/>
        <v>0</v>
      </c>
      <c r="K128" s="35">
        <f t="shared" si="3"/>
        <v>0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20"/>
      <c r="B129" s="79" t="s">
        <v>148</v>
      </c>
      <c r="C129" s="80"/>
      <c r="D129" s="80"/>
      <c r="E129" s="80"/>
      <c r="F129" s="80"/>
      <c r="G129" s="80"/>
      <c r="H129" s="81"/>
      <c r="I129" s="33"/>
      <c r="J129" s="34">
        <f t="shared" si="2"/>
        <v>0</v>
      </c>
      <c r="K129" s="35">
        <f t="shared" si="3"/>
        <v>0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01"/>
      <c r="B130" s="69" t="s">
        <v>149</v>
      </c>
      <c r="C130" s="37">
        <f>VLOOKUP(B130,'1'!A:E,3,FALSE)</f>
        <v>67.97</v>
      </c>
      <c r="D130" s="92">
        <f>VLOOKUP(B130,'1'!A:E,4,FALSE)</f>
        <v>47.58</v>
      </c>
      <c r="E130" s="29"/>
      <c r="F130" s="30">
        <f t="shared" ref="F130:F135" si="21">D130*E130</f>
        <v>0</v>
      </c>
      <c r="G130" s="31" t="s">
        <v>25</v>
      </c>
      <c r="H130" s="32" t="str">
        <f>VLOOKUP(B130,'1'!A:B,2,FALSE)</f>
        <v>3/4" VALVE KIT COMPRESSED PIPE LOCKABLE</v>
      </c>
      <c r="I130" s="33">
        <f>VLOOKUP(B130,'1'!A:H,5,FALSE)</f>
        <v>2</v>
      </c>
      <c r="J130" s="34">
        <f t="shared" si="2"/>
        <v>0</v>
      </c>
      <c r="K130" s="35">
        <f t="shared" si="3"/>
        <v>0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01"/>
      <c r="B131" s="47" t="s">
        <v>150</v>
      </c>
      <c r="C131" s="37">
        <f>VLOOKUP(B131,'1'!A:E,3,FALSE)</f>
        <v>98.73</v>
      </c>
      <c r="D131" s="86">
        <f>VLOOKUP(B131,'1'!A:E,4,FALSE)</f>
        <v>69.11</v>
      </c>
      <c r="E131" s="39"/>
      <c r="F131" s="40">
        <f t="shared" si="21"/>
        <v>0</v>
      </c>
      <c r="G131" s="41" t="s">
        <v>27</v>
      </c>
      <c r="H131" s="66" t="str">
        <f>VLOOKUP(B131,'1'!A:B,2,FALSE)</f>
        <v>1" VALVE KIT COMPRESSED PIPE LOCKABLE</v>
      </c>
      <c r="I131" s="33">
        <f>VLOOKUP(B131,'1'!A:H,5,FALSE)</f>
        <v>3</v>
      </c>
      <c r="J131" s="34">
        <f t="shared" si="2"/>
        <v>0</v>
      </c>
      <c r="K131" s="35">
        <f t="shared" si="3"/>
        <v>0</v>
      </c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01"/>
      <c r="B132" s="47" t="s">
        <v>151</v>
      </c>
      <c r="C132" s="37">
        <f>VLOOKUP(B132,'1'!A:E,3,FALSE)</f>
        <v>231.4</v>
      </c>
      <c r="D132" s="86">
        <f>VLOOKUP(B132,'1'!A:E,4,FALSE)</f>
        <v>161.98</v>
      </c>
      <c r="E132" s="39"/>
      <c r="F132" s="40">
        <f t="shared" si="21"/>
        <v>0</v>
      </c>
      <c r="G132" s="41" t="s">
        <v>29</v>
      </c>
      <c r="H132" s="66" t="str">
        <f>VLOOKUP(B132,'1'!A:B,2,FALSE)</f>
        <v>1-1/2" VALVE KIT COMPRESSED PIPE LOCKABLE</v>
      </c>
      <c r="I132" s="33">
        <f>VLOOKUP(B132,'1'!A:H,5,FALSE)</f>
        <v>4</v>
      </c>
      <c r="J132" s="34">
        <f t="shared" si="2"/>
        <v>0</v>
      </c>
      <c r="K132" s="35">
        <f t="shared" si="3"/>
        <v>0</v>
      </c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01"/>
      <c r="B133" s="47" t="s">
        <v>152</v>
      </c>
      <c r="C133" s="37">
        <f>VLOOKUP(B133,'1'!A:E,3,FALSE)</f>
        <v>335.7</v>
      </c>
      <c r="D133" s="86">
        <f>VLOOKUP(B133,'1'!A:E,4,FALSE)</f>
        <v>234.99</v>
      </c>
      <c r="E133" s="39"/>
      <c r="F133" s="40">
        <f t="shared" si="21"/>
        <v>0</v>
      </c>
      <c r="G133" s="41" t="s">
        <v>31</v>
      </c>
      <c r="H133" s="66" t="str">
        <f>VLOOKUP(B133,'1'!A:B,2,FALSE)</f>
        <v>2" VALVE KIT COMPRESSED PIPE LOCKABLE</v>
      </c>
      <c r="I133" s="33">
        <f>VLOOKUP(B133,'1'!A:H,5,FALSE)</f>
        <v>5</v>
      </c>
      <c r="J133" s="34">
        <f t="shared" si="2"/>
        <v>0</v>
      </c>
      <c r="K133" s="35">
        <f t="shared" si="3"/>
        <v>0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01"/>
      <c r="B134" s="47" t="s">
        <v>153</v>
      </c>
      <c r="C134" s="37">
        <f>VLOOKUP(B134,'1'!A:E,3,FALSE)</f>
        <v>1124.37</v>
      </c>
      <c r="D134" s="86">
        <f>VLOOKUP(B134,'1'!A:E,4,FALSE)</f>
        <v>787.06</v>
      </c>
      <c r="E134" s="39"/>
      <c r="F134" s="40">
        <f t="shared" si="21"/>
        <v>0</v>
      </c>
      <c r="G134" s="41" t="s">
        <v>33</v>
      </c>
      <c r="H134" s="66" t="str">
        <f>VLOOKUP(B134,'1'!A:B,2,FALSE)</f>
        <v>3" INLINE VALVE</v>
      </c>
      <c r="I134" s="33">
        <f>VLOOKUP(B134,'1'!A:H,5,FALSE)</f>
        <v>30</v>
      </c>
      <c r="J134" s="34">
        <f t="shared" si="2"/>
        <v>0</v>
      </c>
      <c r="K134" s="35">
        <f t="shared" si="3"/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01"/>
      <c r="B135" s="47" t="s">
        <v>154</v>
      </c>
      <c r="C135" s="113">
        <f>VLOOKUP(B135,'1'!A:E,3,FALSE)</f>
        <v>1480.03</v>
      </c>
      <c r="D135" s="65">
        <f>VLOOKUP(B135,'1'!A:E,4,FALSE)</f>
        <v>1036.02</v>
      </c>
      <c r="E135" s="39"/>
      <c r="F135" s="54">
        <f t="shared" si="21"/>
        <v>0</v>
      </c>
      <c r="G135" s="55" t="s">
        <v>35</v>
      </c>
      <c r="H135" s="67" t="str">
        <f>VLOOKUP(B135,'1'!A:B,2,FALSE)</f>
        <v>4" INLINE VALVE-MUST INCLUDE (2) FLANGES AND BOLTS</v>
      </c>
      <c r="I135" s="33">
        <f>VLOOKUP(B135,'1'!A:H,5,FALSE)</f>
        <v>40</v>
      </c>
      <c r="J135" s="34">
        <f t="shared" si="2"/>
        <v>0</v>
      </c>
      <c r="K135" s="35">
        <f t="shared" si="3"/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20"/>
      <c r="B136" s="79" t="s">
        <v>155</v>
      </c>
      <c r="C136" s="80"/>
      <c r="D136" s="80"/>
      <c r="E136" s="80"/>
      <c r="F136" s="80"/>
      <c r="G136" s="80"/>
      <c r="H136" s="81"/>
      <c r="I136" s="33"/>
      <c r="J136" s="34">
        <f t="shared" si="2"/>
        <v>0</v>
      </c>
      <c r="K136" s="35">
        <f t="shared" si="3"/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25"/>
      <c r="B137" s="108" t="s">
        <v>156</v>
      </c>
      <c r="C137" s="37">
        <f>VLOOKUP(B137,'1'!A:E,3,FALSE)</f>
        <v>66.77</v>
      </c>
      <c r="D137" s="86">
        <f>VLOOKUP(B137,'1'!A:E,4,FALSE)</f>
        <v>46.74</v>
      </c>
      <c r="E137" s="29"/>
      <c r="F137" s="30">
        <f t="shared" ref="F137:F144" si="22">D137*E137</f>
        <v>0</v>
      </c>
      <c r="G137" s="31" t="s">
        <v>27</v>
      </c>
      <c r="H137" s="32" t="str">
        <f>VLOOKUP(B137,'1'!A:B,2,FALSE)</f>
        <v>1" SADDLE DROP X  3/4" COMPRESSED PIPE</v>
      </c>
      <c r="I137" s="33">
        <f>VLOOKUP(B137,'1'!A:H,5,FALSE)</f>
        <v>0.51</v>
      </c>
      <c r="J137" s="34">
        <f t="shared" si="2"/>
        <v>0</v>
      </c>
      <c r="K137" s="35">
        <f t="shared" si="3"/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25"/>
      <c r="B138" s="85" t="s">
        <v>157</v>
      </c>
      <c r="C138" s="37">
        <f>VLOOKUP(B138,'1'!A:E,3,FALSE)</f>
        <v>78.23</v>
      </c>
      <c r="D138" s="86">
        <f>VLOOKUP(B138,'1'!A:E,4,FALSE)</f>
        <v>54.76</v>
      </c>
      <c r="E138" s="39"/>
      <c r="F138" s="40">
        <f t="shared" si="22"/>
        <v>0</v>
      </c>
      <c r="G138" s="41" t="s">
        <v>29</v>
      </c>
      <c r="H138" s="66" t="str">
        <f>VLOOKUP(B138,'1'!A:B,2,FALSE)</f>
        <v>1-1/2" SADDLE DROP X  3/4" COMPRESSED PIPE</v>
      </c>
      <c r="I138" s="33">
        <f>VLOOKUP(B138,'1'!A:H,5,FALSE)</f>
        <v>0.57</v>
      </c>
      <c r="J138" s="34">
        <f t="shared" si="2"/>
        <v>0</v>
      </c>
      <c r="K138" s="35">
        <f t="shared" si="3"/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25"/>
      <c r="B139" s="85" t="s">
        <v>158</v>
      </c>
      <c r="C139" s="37">
        <f>VLOOKUP(B139,'1'!A:E,3,FALSE)</f>
        <v>84.14</v>
      </c>
      <c r="D139" s="86">
        <f>VLOOKUP(B139,'1'!A:E,4,FALSE)</f>
        <v>58.9</v>
      </c>
      <c r="E139" s="39"/>
      <c r="F139" s="40">
        <f t="shared" si="22"/>
        <v>0</v>
      </c>
      <c r="G139" s="41" t="s">
        <v>29</v>
      </c>
      <c r="H139" s="66" t="str">
        <f>VLOOKUP(B139,'1'!A:B,2,FALSE)</f>
        <v>1-1/2" SADDLE DROP X  1" COMPRESSED PIPE</v>
      </c>
      <c r="I139" s="33">
        <f>VLOOKUP(B139,'1'!A:H,5,FALSE)</f>
        <v>0.68</v>
      </c>
      <c r="J139" s="34">
        <f t="shared" si="2"/>
        <v>0</v>
      </c>
      <c r="K139" s="35">
        <f t="shared" si="3"/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25"/>
      <c r="B140" s="85" t="s">
        <v>159</v>
      </c>
      <c r="C140" s="37">
        <f>VLOOKUP(B140,'1'!A:E,3,FALSE)</f>
        <v>86.35</v>
      </c>
      <c r="D140" s="86">
        <f>VLOOKUP(B140,'1'!A:E,4,FALSE)</f>
        <v>60.45</v>
      </c>
      <c r="E140" s="39"/>
      <c r="F140" s="40">
        <f t="shared" si="22"/>
        <v>0</v>
      </c>
      <c r="G140" s="41" t="s">
        <v>31</v>
      </c>
      <c r="H140" s="66" t="str">
        <f>VLOOKUP(B140,'1'!A:B,2,FALSE)</f>
        <v>2" SADDLE DROP X  3/4" COMPRESSED PIPE</v>
      </c>
      <c r="I140" s="33">
        <f>VLOOKUP(B140,'1'!A:H,5,FALSE)</f>
        <v>0.72</v>
      </c>
      <c r="J140" s="34">
        <f t="shared" si="2"/>
        <v>0</v>
      </c>
      <c r="K140" s="35">
        <f t="shared" si="3"/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25"/>
      <c r="B141" s="87" t="s">
        <v>160</v>
      </c>
      <c r="C141" s="37">
        <f>VLOOKUP(B141,'1'!A:E,3,FALSE)</f>
        <v>92.26</v>
      </c>
      <c r="D141" s="86">
        <f>VLOOKUP(B141,'1'!A:E,4,FALSE)</f>
        <v>64.58</v>
      </c>
      <c r="E141" s="111"/>
      <c r="F141" s="40">
        <f t="shared" si="22"/>
        <v>0</v>
      </c>
      <c r="G141" s="41" t="s">
        <v>31</v>
      </c>
      <c r="H141" s="66" t="str">
        <f>VLOOKUP(B141,'1'!A:B,2,FALSE)</f>
        <v>2" SADDLE DROP X  1" COMPRESSED PIPE</v>
      </c>
      <c r="I141" s="33">
        <f>VLOOKUP(B141,'1'!A:H,5,FALSE)</f>
        <v>0.83</v>
      </c>
      <c r="J141" s="34">
        <f t="shared" si="2"/>
        <v>0</v>
      </c>
      <c r="K141" s="35">
        <f t="shared" si="3"/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25"/>
      <c r="B142" s="87" t="s">
        <v>161</v>
      </c>
      <c r="C142" s="37">
        <f>VLOOKUP(B142,'1'!A:E,3,FALSE)</f>
        <v>89.97</v>
      </c>
      <c r="D142" s="86">
        <f>VLOOKUP(B142,'1'!A:E,4,FALSE)</f>
        <v>62.98</v>
      </c>
      <c r="E142" s="111"/>
      <c r="F142" s="40">
        <f t="shared" si="22"/>
        <v>0</v>
      </c>
      <c r="G142" s="41" t="s">
        <v>33</v>
      </c>
      <c r="H142" s="66" t="str">
        <f>VLOOKUP(B142,'1'!A:B,2,FALSE)</f>
        <v>3" SADDLE DROP X  3/4" COMPRESSED PIPE</v>
      </c>
      <c r="I142" s="33">
        <f>VLOOKUP(B142,'1'!A:H,5,FALSE)</f>
        <v>2</v>
      </c>
      <c r="J142" s="34">
        <f t="shared" si="2"/>
        <v>0</v>
      </c>
      <c r="K142" s="35">
        <f t="shared" si="3"/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25"/>
      <c r="B143" s="87" t="s">
        <v>162</v>
      </c>
      <c r="C143" s="37">
        <f>VLOOKUP(B143,'1'!A:E,3,FALSE)</f>
        <v>89.97</v>
      </c>
      <c r="D143" s="86">
        <f>VLOOKUP(B143,'1'!A:E,4,FALSE)</f>
        <v>62.98</v>
      </c>
      <c r="E143" s="111"/>
      <c r="F143" s="40">
        <f t="shared" si="22"/>
        <v>0</v>
      </c>
      <c r="G143" s="41" t="s">
        <v>33</v>
      </c>
      <c r="H143" s="66" t="str">
        <f>VLOOKUP(B143,'1'!A:B,2,FALSE)</f>
        <v>3" SADDLE DROP X  1" COMPRESSED PIPE</v>
      </c>
      <c r="I143" s="33">
        <f>VLOOKUP(B143,'1'!A:H,5,FALSE)</f>
        <v>2</v>
      </c>
      <c r="J143" s="34">
        <f t="shared" si="2"/>
        <v>0</v>
      </c>
      <c r="K143" s="35">
        <f t="shared" si="3"/>
        <v>0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49"/>
      <c r="B144" s="87" t="s">
        <v>163</v>
      </c>
      <c r="C144" s="37">
        <f>VLOOKUP(B144,'1'!A:E,3,FALSE)</f>
        <v>85.97</v>
      </c>
      <c r="D144" s="86">
        <f>VLOOKUP(B144,'1'!A:E,4,FALSE)</f>
        <v>60.18</v>
      </c>
      <c r="E144" s="111"/>
      <c r="F144" s="54">
        <f t="shared" si="22"/>
        <v>0</v>
      </c>
      <c r="G144" s="55" t="s">
        <v>35</v>
      </c>
      <c r="H144" s="67" t="str">
        <f>VLOOKUP(B144,'1'!A:B,2,FALSE)</f>
        <v>4" SADDLE DROP FASTPIPE X 1" FEMALE NPT / or 1" Pipe</v>
      </c>
      <c r="I144" s="33">
        <f>VLOOKUP(B144,'1'!A:H,5,FALSE)</f>
        <v>1.3</v>
      </c>
      <c r="J144" s="34">
        <f t="shared" si="2"/>
        <v>0</v>
      </c>
      <c r="K144" s="35">
        <f t="shared" si="3"/>
        <v>0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25"/>
      <c r="B145" s="79" t="s">
        <v>164</v>
      </c>
      <c r="C145" s="80"/>
      <c r="D145" s="80"/>
      <c r="E145" s="80"/>
      <c r="F145" s="80"/>
      <c r="G145" s="80"/>
      <c r="H145" s="81"/>
      <c r="I145" s="33"/>
      <c r="J145" s="34">
        <f t="shared" si="2"/>
        <v>0</v>
      </c>
      <c r="K145" s="35">
        <f t="shared" si="3"/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25"/>
      <c r="B146" s="108" t="s">
        <v>165</v>
      </c>
      <c r="C146" s="37">
        <f>VLOOKUP(B146,'1'!A:E,3,FALSE)</f>
        <v>47.09</v>
      </c>
      <c r="D146" s="86">
        <f>VLOOKUP(B146,'1'!A:E,4,FALSE)</f>
        <v>32.96</v>
      </c>
      <c r="E146" s="103"/>
      <c r="F146" s="30">
        <f t="shared" ref="F146:F150" si="23">D146*E146</f>
        <v>0</v>
      </c>
      <c r="G146" s="31" t="s">
        <v>27</v>
      </c>
      <c r="H146" s="32" t="str">
        <f>VLOOKUP(B146,'1'!A:B,2,FALSE)</f>
        <v>1" SADDLE DROP X 1/2" FNPT COMPRESSED PIPE</v>
      </c>
      <c r="I146" s="33">
        <f>VLOOKUP(B146,'1'!A:H,5,FALSE)</f>
        <v>0.29</v>
      </c>
      <c r="J146" s="34">
        <f t="shared" si="2"/>
        <v>0</v>
      </c>
      <c r="K146" s="35">
        <f t="shared" si="3"/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25"/>
      <c r="B147" s="85" t="s">
        <v>166</v>
      </c>
      <c r="C147" s="37">
        <f>VLOOKUP(B147,'1'!A:E,3,FALSE)</f>
        <v>52.66</v>
      </c>
      <c r="D147" s="86">
        <f>VLOOKUP(B147,'1'!A:E,4,FALSE)</f>
        <v>36.86</v>
      </c>
      <c r="E147" s="72"/>
      <c r="F147" s="40">
        <f t="shared" si="23"/>
        <v>0</v>
      </c>
      <c r="G147" s="41" t="s">
        <v>29</v>
      </c>
      <c r="H147" s="66" t="str">
        <f>VLOOKUP(B147,'1'!A:B,2,FALSE)</f>
        <v>1-1/2" SADDLE DROP X 1/2" FNPT COMPRESSED PIPE</v>
      </c>
      <c r="I147" s="33">
        <f>VLOOKUP(B147,'1'!A:H,5,FALSE)</f>
        <v>0.44</v>
      </c>
      <c r="J147" s="34">
        <f t="shared" si="2"/>
        <v>0</v>
      </c>
      <c r="K147" s="35">
        <f t="shared" si="3"/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25"/>
      <c r="B148" s="85" t="s">
        <v>167</v>
      </c>
      <c r="C148" s="37">
        <f>VLOOKUP(B148,'1'!A:E,3,FALSE)</f>
        <v>66.43</v>
      </c>
      <c r="D148" s="86">
        <f>VLOOKUP(B148,'1'!A:E,4,FALSE)</f>
        <v>46.5</v>
      </c>
      <c r="E148" s="72"/>
      <c r="F148" s="40">
        <f t="shared" si="23"/>
        <v>0</v>
      </c>
      <c r="G148" s="41" t="s">
        <v>31</v>
      </c>
      <c r="H148" s="66" t="str">
        <f>VLOOKUP(B148,'1'!A:B,2,FALSE)</f>
        <v>2" SADDLE DROP X 1/2" FNPT COMPRESSED PIPE</v>
      </c>
      <c r="I148" s="33">
        <f>VLOOKUP(B148,'1'!A:H,5,FALSE)</f>
        <v>0.6</v>
      </c>
      <c r="J148" s="34">
        <f t="shared" si="2"/>
        <v>0</v>
      </c>
      <c r="K148" s="35">
        <f t="shared" si="3"/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25"/>
      <c r="B149" s="85" t="s">
        <v>168</v>
      </c>
      <c r="C149" s="37">
        <f>VLOOKUP(B149,'1'!A:E,3,FALSE)</f>
        <v>54.49</v>
      </c>
      <c r="D149" s="86">
        <f>VLOOKUP(B149,'1'!A:E,4,FALSE)</f>
        <v>38.14</v>
      </c>
      <c r="E149" s="72"/>
      <c r="F149" s="40">
        <f t="shared" si="23"/>
        <v>0</v>
      </c>
      <c r="G149" s="41" t="s">
        <v>33</v>
      </c>
      <c r="H149" s="66" t="str">
        <f>VLOOKUP(B149,'1'!A:B,2,FALSE)</f>
        <v>3" SADDLE DROP FASTPIPE X  1/2"  FEMALE NPT INDUSTRIAL</v>
      </c>
      <c r="I149" s="33">
        <f>VLOOKUP(B149,'1'!A:H,5,FALSE)</f>
        <v>2.1</v>
      </c>
      <c r="J149" s="34">
        <f t="shared" si="2"/>
        <v>0</v>
      </c>
      <c r="K149" s="35">
        <f t="shared" si="3"/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25"/>
      <c r="B150" s="85" t="s">
        <v>163</v>
      </c>
      <c r="C150" s="37">
        <f>VLOOKUP(B150,'1'!A:E,3,FALSE)</f>
        <v>85.97</v>
      </c>
      <c r="D150" s="86">
        <f>VLOOKUP(B150,'1'!A:E,4,FALSE)</f>
        <v>60.18</v>
      </c>
      <c r="E150" s="72"/>
      <c r="F150" s="54">
        <f t="shared" si="23"/>
        <v>0</v>
      </c>
      <c r="G150" s="55" t="s">
        <v>35</v>
      </c>
      <c r="H150" s="67" t="str">
        <f>VLOOKUP(B150,'1'!A:B,2,FALSE)</f>
        <v>4" SADDLE DROP FASTPIPE X 1" FEMALE NPT / or 1" Pipe</v>
      </c>
      <c r="I150" s="33">
        <f>VLOOKUP(B150,'1'!A:H,5,FALSE)</f>
        <v>1.3</v>
      </c>
      <c r="J150" s="34">
        <f t="shared" si="2"/>
        <v>0</v>
      </c>
      <c r="K150" s="35">
        <f t="shared" si="3"/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20"/>
      <c r="B151" s="79" t="s">
        <v>169</v>
      </c>
      <c r="C151" s="80"/>
      <c r="D151" s="80"/>
      <c r="E151" s="80"/>
      <c r="F151" s="80"/>
      <c r="G151" s="80"/>
      <c r="H151" s="81"/>
      <c r="I151" s="33"/>
      <c r="J151" s="34">
        <f t="shared" si="2"/>
        <v>0</v>
      </c>
      <c r="K151" s="35">
        <f t="shared" si="3"/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25"/>
      <c r="B152" s="69" t="s">
        <v>170</v>
      </c>
      <c r="C152" s="27">
        <f>VLOOKUP(B152,'1'!A:E,3,FALSE)</f>
        <v>25.19</v>
      </c>
      <c r="D152" s="114">
        <f>VLOOKUP(B152,'1'!A:E,4,FALSE)</f>
        <v>17.63</v>
      </c>
      <c r="E152" s="70"/>
      <c r="F152" s="30">
        <f t="shared" ref="F152:F163" si="24">D152*E152</f>
        <v>0</v>
      </c>
      <c r="G152" s="31" t="s">
        <v>25</v>
      </c>
      <c r="H152" s="32" t="str">
        <f>VLOOKUP(B152,'1'!A:B,2,FALSE)</f>
        <v>3/4" COMPRESSED PIPE X 1/2" NPT MALE THREADED NIPPLE</v>
      </c>
      <c r="I152" s="33">
        <f>VLOOKUP(B152,'1'!A:H,5,FALSE)</f>
        <v>0.11</v>
      </c>
      <c r="J152" s="34">
        <f t="shared" si="2"/>
        <v>0</v>
      </c>
      <c r="K152" s="35">
        <f t="shared" si="3"/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25"/>
      <c r="B153" s="47" t="s">
        <v>171</v>
      </c>
      <c r="C153" s="37">
        <f>VLOOKUP(B153,'1'!A:E,3,FALSE)</f>
        <v>27.92</v>
      </c>
      <c r="D153" s="115">
        <f>VLOOKUP(B153,'1'!A:E,4,FALSE)</f>
        <v>19.54</v>
      </c>
      <c r="E153" s="72"/>
      <c r="F153" s="98">
        <f t="shared" si="24"/>
        <v>0</v>
      </c>
      <c r="G153" s="41" t="s">
        <v>25</v>
      </c>
      <c r="H153" s="104" t="str">
        <f>VLOOKUP(B153,'1'!A:B,2,FALSE)</f>
        <v>3/4" COMPRESSED PIPE X 3/4" NPT MALE THREADED NIPPLE</v>
      </c>
      <c r="I153" s="33">
        <f>VLOOKUP(B153,'1'!A:H,5,FALSE)</f>
        <v>0.13</v>
      </c>
      <c r="J153" s="34">
        <f t="shared" si="2"/>
        <v>0</v>
      </c>
      <c r="K153" s="35">
        <f t="shared" si="3"/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25"/>
      <c r="B154" s="47" t="s">
        <v>172</v>
      </c>
      <c r="C154" s="37">
        <f>VLOOKUP(B154,'1'!A:E,3,FALSE)</f>
        <v>36.74</v>
      </c>
      <c r="D154" s="115">
        <f>VLOOKUP(B154,'1'!A:E,4,FALSE)</f>
        <v>25.72</v>
      </c>
      <c r="E154" s="72"/>
      <c r="F154" s="98">
        <f t="shared" si="24"/>
        <v>0</v>
      </c>
      <c r="G154" s="41" t="s">
        <v>27</v>
      </c>
      <c r="H154" s="104" t="str">
        <f>VLOOKUP(B154,'1'!A:B,2,FALSE)</f>
        <v>1" COMPRESSED PIPE X 1/2" NPT MALE THREADED NIPPLE</v>
      </c>
      <c r="I154" s="33">
        <f>VLOOKUP(B154,'1'!A:H,5,FALSE)</f>
        <v>0.13</v>
      </c>
      <c r="J154" s="34">
        <f t="shared" si="2"/>
        <v>0</v>
      </c>
      <c r="K154" s="35">
        <f t="shared" si="3"/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25"/>
      <c r="B155" s="47" t="s">
        <v>173</v>
      </c>
      <c r="C155" s="37">
        <f>VLOOKUP(B155,'1'!A:E,3,FALSE)</f>
        <v>36.74</v>
      </c>
      <c r="D155" s="115">
        <f>VLOOKUP(B155,'1'!A:E,4,FALSE)</f>
        <v>25.72</v>
      </c>
      <c r="E155" s="72"/>
      <c r="F155" s="98">
        <f t="shared" si="24"/>
        <v>0</v>
      </c>
      <c r="G155" s="41" t="s">
        <v>27</v>
      </c>
      <c r="H155" s="104" t="str">
        <f>VLOOKUP(B155,'1'!A:B,2,FALSE)</f>
        <v>1" COMPRESSED PIPE X 3/4" NPT MALE THREADED NIPPLE</v>
      </c>
      <c r="I155" s="33">
        <f>VLOOKUP(B155,'1'!A:H,5,FALSE)</f>
        <v>0.13</v>
      </c>
      <c r="J155" s="34">
        <f t="shared" si="2"/>
        <v>0</v>
      </c>
      <c r="K155" s="35">
        <f t="shared" si="3"/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25"/>
      <c r="B156" s="47" t="s">
        <v>174</v>
      </c>
      <c r="C156" s="37">
        <f>VLOOKUP(B156,'1'!A:E,3,FALSE)</f>
        <v>36.74</v>
      </c>
      <c r="D156" s="115">
        <f>VLOOKUP(B156,'1'!A:E,4,FALSE)</f>
        <v>25.72</v>
      </c>
      <c r="E156" s="72"/>
      <c r="F156" s="40">
        <f t="shared" si="24"/>
        <v>0</v>
      </c>
      <c r="G156" s="41" t="s">
        <v>27</v>
      </c>
      <c r="H156" s="66" t="str">
        <f>VLOOKUP(B156,'1'!A:B,2,FALSE)</f>
        <v>1" COMPRESSED PIPE X 1" NPT MALE THREADED NIPPLE</v>
      </c>
      <c r="I156" s="33">
        <f>VLOOKUP(B156,'1'!A:H,5,FALSE)</f>
        <v>0.15</v>
      </c>
      <c r="J156" s="34">
        <f t="shared" si="2"/>
        <v>0</v>
      </c>
      <c r="K156" s="35">
        <f t="shared" si="3"/>
        <v>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25"/>
      <c r="B157" s="47" t="s">
        <v>175</v>
      </c>
      <c r="C157" s="37">
        <f>VLOOKUP(B157,'1'!A:E,3,FALSE)</f>
        <v>58.78</v>
      </c>
      <c r="D157" s="115">
        <f>VLOOKUP(B157,'1'!A:E,4,FALSE)</f>
        <v>41.14</v>
      </c>
      <c r="E157" s="72"/>
      <c r="F157" s="116">
        <f t="shared" si="24"/>
        <v>0</v>
      </c>
      <c r="G157" s="117" t="s">
        <v>29</v>
      </c>
      <c r="H157" s="118" t="str">
        <f>VLOOKUP(B157,'1'!A:B,2,FALSE)</f>
        <v>1-1/2" COMPRESSED PIPE X 1" NPT MALE THREADED NIPPLE</v>
      </c>
      <c r="I157" s="33">
        <f>VLOOKUP(B157,'1'!A:H,5,FALSE)</f>
        <v>0.33</v>
      </c>
      <c r="J157" s="34">
        <f t="shared" si="2"/>
        <v>0</v>
      </c>
      <c r="K157" s="35">
        <f t="shared" si="3"/>
        <v>0</v>
      </c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25"/>
      <c r="B158" s="47" t="s">
        <v>176</v>
      </c>
      <c r="C158" s="37">
        <f>VLOOKUP(B158,'1'!A:E,3,FALSE)</f>
        <v>59.15</v>
      </c>
      <c r="D158" s="115">
        <f>VLOOKUP(B158,'1'!A:E,4,FALSE)</f>
        <v>41.4</v>
      </c>
      <c r="E158" s="72"/>
      <c r="F158" s="40">
        <f t="shared" si="24"/>
        <v>0</v>
      </c>
      <c r="G158" s="41" t="s">
        <v>29</v>
      </c>
      <c r="H158" s="66" t="str">
        <f>VLOOKUP(B158,'1'!A:B,2,FALSE)</f>
        <v>1-1/2" COMPRESSED PIPE X 1-1/2" NPT MALE THREADED NIPPLE</v>
      </c>
      <c r="I158" s="33">
        <f>VLOOKUP(B158,'1'!A:H,5,FALSE)</f>
        <v>0.35</v>
      </c>
      <c r="J158" s="34">
        <f t="shared" si="2"/>
        <v>0</v>
      </c>
      <c r="K158" s="35">
        <f t="shared" si="3"/>
        <v>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25"/>
      <c r="B159" s="47" t="s">
        <v>177</v>
      </c>
      <c r="C159" s="37">
        <f>VLOOKUP(B159,'1'!A:E,3,FALSE)</f>
        <v>68.36</v>
      </c>
      <c r="D159" s="115">
        <f>VLOOKUP(B159,'1'!A:E,4,FALSE)</f>
        <v>47.85</v>
      </c>
      <c r="E159" s="72"/>
      <c r="F159" s="40">
        <f t="shared" si="24"/>
        <v>0</v>
      </c>
      <c r="G159" s="41" t="s">
        <v>31</v>
      </c>
      <c r="H159" s="66" t="str">
        <f>VLOOKUP(B159,'1'!A:B,2,FALSE)</f>
        <v>2" COMPRESSED PIPE X 1-1/2" NPT MALE THREADED NIPPLE</v>
      </c>
      <c r="I159" s="33">
        <f>VLOOKUP(B159,'1'!A:H,5,FALSE)</f>
        <v>0.62</v>
      </c>
      <c r="J159" s="34">
        <f t="shared" si="2"/>
        <v>0</v>
      </c>
      <c r="K159" s="35">
        <f t="shared" si="3"/>
        <v>0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25"/>
      <c r="B160" s="48" t="s">
        <v>178</v>
      </c>
      <c r="C160" s="37">
        <f>VLOOKUP(B160,'1'!A:E,3,FALSE)</f>
        <v>69.56</v>
      </c>
      <c r="D160" s="115">
        <f>VLOOKUP(B160,'1'!A:E,4,FALSE)</f>
        <v>48.69</v>
      </c>
      <c r="E160" s="119"/>
      <c r="F160" s="120">
        <f t="shared" si="24"/>
        <v>0</v>
      </c>
      <c r="G160" s="41" t="s">
        <v>31</v>
      </c>
      <c r="H160" s="121" t="str">
        <f>VLOOKUP(B160,'1'!A:B,2,FALSE)</f>
        <v>2" COMPRESSED PIPE X 2" NPT MALE THREADED NIPPLE</v>
      </c>
      <c r="I160" s="33">
        <f>VLOOKUP(B160,'1'!A:H,5,FALSE)</f>
        <v>0.66</v>
      </c>
      <c r="J160" s="34">
        <f t="shared" si="2"/>
        <v>0</v>
      </c>
      <c r="K160" s="35">
        <f t="shared" si="3"/>
        <v>0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25"/>
      <c r="B161" s="48" t="s">
        <v>179</v>
      </c>
      <c r="C161" s="109">
        <f>VLOOKUP(B161,'1'!A:E,3,FALSE)</f>
        <v>171.91</v>
      </c>
      <c r="D161" s="122">
        <f>VLOOKUP(B161,'1'!A:E,4,FALSE)</f>
        <v>120.34</v>
      </c>
      <c r="E161" s="119"/>
      <c r="F161" s="120">
        <f t="shared" si="24"/>
        <v>0</v>
      </c>
      <c r="G161" s="106" t="s">
        <v>33</v>
      </c>
      <c r="H161" s="121" t="str">
        <f>VLOOKUP(B161,'1'!A:B,2,FALSE)</f>
        <v>3" COMPRESSED PIPE X 2" NPT MALE THREADED NIPPLE</v>
      </c>
      <c r="I161" s="33">
        <f>VLOOKUP(B161,'1'!A:H,5,FALSE)</f>
        <v>5</v>
      </c>
      <c r="J161" s="34">
        <f t="shared" si="2"/>
        <v>0</v>
      </c>
      <c r="K161" s="35">
        <f t="shared" si="3"/>
        <v>0</v>
      </c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25"/>
      <c r="B162" s="48" t="s">
        <v>180</v>
      </c>
      <c r="C162" s="109">
        <f>VLOOKUP(B162,'1'!A:E,3,FALSE)</f>
        <v>192.48</v>
      </c>
      <c r="D162" s="122">
        <f>VLOOKUP(B162,'1'!A:E,4,FALSE)</f>
        <v>134.74</v>
      </c>
      <c r="E162" s="119"/>
      <c r="F162" s="120">
        <f t="shared" si="24"/>
        <v>0</v>
      </c>
      <c r="G162" s="106" t="s">
        <v>33</v>
      </c>
      <c r="H162" s="121" t="str">
        <f>VLOOKUP(B162,'1'!A:B,2,FALSE)</f>
        <v>3" COMPRESSED PIPE X 3" NPT MALE THREADED NIPPLE</v>
      </c>
      <c r="I162" s="33">
        <f>VLOOKUP(B162,'1'!A:H,5,FALSE)</f>
        <v>5</v>
      </c>
      <c r="J162" s="34">
        <f t="shared" si="2"/>
        <v>0</v>
      </c>
      <c r="K162" s="35">
        <f t="shared" si="3"/>
        <v>0</v>
      </c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49"/>
      <c r="B163" s="50" t="s">
        <v>181</v>
      </c>
      <c r="C163" s="51">
        <f>VLOOKUP(B163,'1'!A:E,3,FALSE)</f>
        <v>216</v>
      </c>
      <c r="D163" s="123">
        <f>VLOOKUP(B163,'1'!A:E,4,FALSE)</f>
        <v>151.2</v>
      </c>
      <c r="E163" s="94"/>
      <c r="F163" s="54">
        <f t="shared" si="24"/>
        <v>0</v>
      </c>
      <c r="G163" s="55" t="s">
        <v>35</v>
      </c>
      <c r="H163" s="67" t="str">
        <f>VLOOKUP(B163,'1'!A:B,2,FALSE)</f>
        <v>4" COMPRESSED PIPE X 4" NPT MALE THREADED NIPPLE</v>
      </c>
      <c r="I163" s="33">
        <f>VLOOKUP(B163,'1'!A:H,5,FALSE)</f>
        <v>3</v>
      </c>
      <c r="J163" s="34">
        <f t="shared" si="2"/>
        <v>0</v>
      </c>
      <c r="K163" s="35">
        <f t="shared" si="3"/>
        <v>0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20"/>
      <c r="B164" s="79" t="s">
        <v>182</v>
      </c>
      <c r="C164" s="80"/>
      <c r="D164" s="80"/>
      <c r="E164" s="80"/>
      <c r="F164" s="80"/>
      <c r="G164" s="80"/>
      <c r="H164" s="81"/>
      <c r="I164" s="33"/>
      <c r="J164" s="34">
        <f t="shared" si="2"/>
        <v>0</v>
      </c>
      <c r="K164" s="35">
        <f t="shared" si="3"/>
        <v>0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25"/>
      <c r="B165" s="88" t="s">
        <v>183</v>
      </c>
      <c r="C165" s="37">
        <f>VLOOKUP(B165,'1'!A:E,3,FALSE)</f>
        <v>27.92</v>
      </c>
      <c r="D165" s="86">
        <f>VLOOKUP(B165,'1'!A:E,4,FALSE)</f>
        <v>19.55</v>
      </c>
      <c r="E165" s="70"/>
      <c r="F165" s="30">
        <f t="shared" ref="F165:F167" si="25">D165*E165</f>
        <v>0</v>
      </c>
      <c r="G165" s="31" t="s">
        <v>25</v>
      </c>
      <c r="H165" s="32" t="str">
        <f>VLOOKUP(B165,'1'!A:B,2,FALSE)</f>
        <v>3/4" COMPRESSED PIPE X 3/4" NPT FEMALE THREADED NIPPLE</v>
      </c>
      <c r="I165" s="33">
        <f>VLOOKUP(B165,'1'!A:H,5,FALSE)</f>
        <v>0.13</v>
      </c>
      <c r="J165" s="34">
        <f t="shared" si="2"/>
        <v>0</v>
      </c>
      <c r="K165" s="35">
        <f t="shared" si="3"/>
        <v>0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25"/>
      <c r="B166" s="85" t="s">
        <v>184</v>
      </c>
      <c r="C166" s="37">
        <f>VLOOKUP(B166,'1'!A:E,3,FALSE)</f>
        <v>36.74</v>
      </c>
      <c r="D166" s="86">
        <f>VLOOKUP(B166,'1'!A:E,4,FALSE)</f>
        <v>25.72</v>
      </c>
      <c r="E166" s="72"/>
      <c r="F166" s="40">
        <f t="shared" si="25"/>
        <v>0</v>
      </c>
      <c r="G166" s="41" t="s">
        <v>27</v>
      </c>
      <c r="H166" s="66" t="str">
        <f>VLOOKUP(B166,'1'!A:B,2,FALSE)</f>
        <v>1" COMPRESSED PIPE X 1" NPT FEMALE THREADED NIPPLE</v>
      </c>
      <c r="I166" s="33">
        <f>VLOOKUP(B166,'1'!A:H,5,FALSE)</f>
        <v>0.15</v>
      </c>
      <c r="J166" s="34">
        <f t="shared" si="2"/>
        <v>0</v>
      </c>
      <c r="K166" s="35">
        <f t="shared" si="3"/>
        <v>0</v>
      </c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25"/>
      <c r="B167" s="85" t="s">
        <v>185</v>
      </c>
      <c r="C167" s="37">
        <f>VLOOKUP(B167,'1'!A:E,3,FALSE)</f>
        <v>63.58</v>
      </c>
      <c r="D167" s="86">
        <f>VLOOKUP(B167,'1'!A:E,4,FALSE)</f>
        <v>44.5</v>
      </c>
      <c r="E167" s="72"/>
      <c r="F167" s="40">
        <f t="shared" si="25"/>
        <v>0</v>
      </c>
      <c r="G167" s="41" t="s">
        <v>29</v>
      </c>
      <c r="H167" s="66" t="str">
        <f>VLOOKUP(B167,'1'!A:B,2,FALSE)</f>
        <v>1-1/2" COMPRESSED PIPE X 1-1/2" NPT FEMALE THREADED NIPPLE</v>
      </c>
      <c r="I167" s="33">
        <f>VLOOKUP(B167,'1'!A:H,5,FALSE)</f>
        <v>0.44</v>
      </c>
      <c r="J167" s="34">
        <f t="shared" si="2"/>
        <v>0</v>
      </c>
      <c r="K167" s="35">
        <f t="shared" si="3"/>
        <v>0</v>
      </c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49"/>
      <c r="B168" s="95"/>
      <c r="C168" s="51"/>
      <c r="D168" s="93"/>
      <c r="E168" s="76"/>
      <c r="F168" s="54"/>
      <c r="G168" s="55"/>
      <c r="H168" s="78"/>
      <c r="I168" s="33"/>
      <c r="J168" s="34">
        <f t="shared" si="2"/>
        <v>0</v>
      </c>
      <c r="K168" s="35">
        <f t="shared" si="3"/>
        <v>0</v>
      </c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25"/>
      <c r="B169" s="79" t="s">
        <v>186</v>
      </c>
      <c r="C169" s="80"/>
      <c r="D169" s="80"/>
      <c r="E169" s="80"/>
      <c r="F169" s="80"/>
      <c r="G169" s="80"/>
      <c r="H169" s="81"/>
      <c r="I169" s="33"/>
      <c r="J169" s="34">
        <f t="shared" si="2"/>
        <v>0</v>
      </c>
      <c r="K169" s="35">
        <f t="shared" si="3"/>
        <v>0</v>
      </c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25"/>
      <c r="B170" s="85" t="s">
        <v>187</v>
      </c>
      <c r="C170" s="37">
        <f>VLOOKUP(B170,'1'!A:E,3,FALSE)</f>
        <v>41.13</v>
      </c>
      <c r="D170" s="86">
        <f>VLOOKUP(B170,'1'!A:E,4,FALSE)</f>
        <v>28.79</v>
      </c>
      <c r="E170" s="70"/>
      <c r="F170" s="30">
        <f t="shared" ref="F170:F173" si="26">D170*E170</f>
        <v>0</v>
      </c>
      <c r="G170" s="31" t="s">
        <v>25</v>
      </c>
      <c r="H170" s="32" t="str">
        <f>VLOOKUP(B170,'1'!A:B,2,FALSE)</f>
        <v>3/4" COMPRESSED PIPE X 3/4" NPT FEMALE SWIVEL </v>
      </c>
      <c r="I170" s="33">
        <f>VLOOKUP(B170,'1'!A:H,5,FALSE)</f>
        <v>0.13</v>
      </c>
      <c r="J170" s="34">
        <f t="shared" si="2"/>
        <v>0</v>
      </c>
      <c r="K170" s="35">
        <f t="shared" si="3"/>
        <v>0</v>
      </c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25"/>
      <c r="B171" s="85" t="s">
        <v>188</v>
      </c>
      <c r="C171" s="37">
        <f>VLOOKUP(B171,'1'!A:E,3,FALSE)</f>
        <v>60.12</v>
      </c>
      <c r="D171" s="86">
        <f>VLOOKUP(B171,'1'!A:E,4,FALSE)</f>
        <v>42.08</v>
      </c>
      <c r="E171" s="72"/>
      <c r="F171" s="40">
        <f t="shared" si="26"/>
        <v>0</v>
      </c>
      <c r="G171" s="41" t="s">
        <v>27</v>
      </c>
      <c r="H171" s="66" t="str">
        <f>VLOOKUP(B171,'1'!A:B,2,FALSE)</f>
        <v>1" COMPRESSED PIPE X 3/4" NPT FEMALE SWIVEL </v>
      </c>
      <c r="I171" s="33">
        <f>VLOOKUP(B171,'1'!A:H,5,FALSE)</f>
        <v>0.15</v>
      </c>
      <c r="J171" s="34">
        <f t="shared" si="2"/>
        <v>0</v>
      </c>
      <c r="K171" s="35">
        <f t="shared" si="3"/>
        <v>0</v>
      </c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25"/>
      <c r="B172" s="85" t="s">
        <v>189</v>
      </c>
      <c r="C172" s="37">
        <f>VLOOKUP(B172,'1'!A:E,3,FALSE)</f>
        <v>75.94</v>
      </c>
      <c r="D172" s="86">
        <f>VLOOKUP(B172,'1'!A:E,4,FALSE)</f>
        <v>53.16</v>
      </c>
      <c r="E172" s="72"/>
      <c r="F172" s="40">
        <f t="shared" si="26"/>
        <v>0</v>
      </c>
      <c r="G172" s="41" t="s">
        <v>29</v>
      </c>
      <c r="H172" s="66" t="str">
        <f>VLOOKUP(B172,'1'!A:B,2,FALSE)</f>
        <v>1-1/2" COMPRESSED PIPE X 3/4" NPT FEMALE SWIVEL </v>
      </c>
      <c r="I172" s="33">
        <f>VLOOKUP(B172,'1'!A:H,5,FALSE)</f>
        <v>0.44</v>
      </c>
      <c r="J172" s="34">
        <f t="shared" si="2"/>
        <v>0</v>
      </c>
      <c r="K172" s="35">
        <f t="shared" si="3"/>
        <v>0</v>
      </c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25"/>
      <c r="B173" s="85" t="s">
        <v>190</v>
      </c>
      <c r="C173" s="37">
        <f>VLOOKUP(B173,'1'!A:E,3,FALSE)</f>
        <v>101.25</v>
      </c>
      <c r="D173" s="86">
        <f>VLOOKUP(B173,'1'!A:E,4,FALSE)</f>
        <v>70.88</v>
      </c>
      <c r="E173" s="72"/>
      <c r="F173" s="54">
        <f t="shared" si="26"/>
        <v>0</v>
      </c>
      <c r="G173" s="55" t="s">
        <v>31</v>
      </c>
      <c r="H173" s="67" t="str">
        <f>VLOOKUP(B173,'1'!A:B,2,FALSE)</f>
        <v>2" COMPRESSED PIPE X 2" NPT FEMALE SWIVEL </v>
      </c>
      <c r="I173" s="33">
        <f>VLOOKUP(B173,'1'!A:H,5,FALSE)</f>
        <v>0.66</v>
      </c>
      <c r="J173" s="34">
        <f t="shared" si="2"/>
        <v>0</v>
      </c>
      <c r="K173" s="35">
        <f t="shared" si="3"/>
        <v>0</v>
      </c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20"/>
      <c r="B174" s="79" t="s">
        <v>191</v>
      </c>
      <c r="C174" s="80"/>
      <c r="D174" s="80"/>
      <c r="E174" s="80"/>
      <c r="F174" s="80"/>
      <c r="G174" s="80"/>
      <c r="H174" s="81"/>
      <c r="I174" s="33"/>
      <c r="J174" s="34">
        <f t="shared" si="2"/>
        <v>0</v>
      </c>
      <c r="K174" s="35">
        <f t="shared" si="3"/>
        <v>0</v>
      </c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25"/>
      <c r="B175" s="108" t="s">
        <v>192</v>
      </c>
      <c r="C175" s="37">
        <f>VLOOKUP(B175,'1'!A:E,3,FALSE)</f>
        <v>29.71</v>
      </c>
      <c r="D175" s="86">
        <f>VLOOKUP(B175,'1'!A:E,4,FALSE)</f>
        <v>20.8</v>
      </c>
      <c r="E175" s="70"/>
      <c r="F175" s="30">
        <f t="shared" ref="F175:F180" si="27">D175*E175</f>
        <v>0</v>
      </c>
      <c r="G175" s="31" t="s">
        <v>25</v>
      </c>
      <c r="H175" s="32" t="str">
        <f>VLOOKUP(B175,'1'!A:B,2,FALSE)</f>
        <v>3/4" END CAP COMPRESSED PIPE</v>
      </c>
      <c r="I175" s="33">
        <f>VLOOKUP(B175,'1'!A:H,5,FALSE)</f>
        <v>0.11</v>
      </c>
      <c r="J175" s="34">
        <f t="shared" si="2"/>
        <v>0</v>
      </c>
      <c r="K175" s="35">
        <f t="shared" si="3"/>
        <v>0</v>
      </c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25"/>
      <c r="B176" s="85" t="s">
        <v>193</v>
      </c>
      <c r="C176" s="37">
        <f>VLOOKUP(B176,'1'!A:E,3,FALSE)</f>
        <v>39.53</v>
      </c>
      <c r="D176" s="86">
        <f>VLOOKUP(B176,'1'!A:E,4,FALSE)</f>
        <v>27.67</v>
      </c>
      <c r="E176" s="72"/>
      <c r="F176" s="40">
        <f t="shared" si="27"/>
        <v>0</v>
      </c>
      <c r="G176" s="41" t="s">
        <v>27</v>
      </c>
      <c r="H176" s="66" t="str">
        <f>VLOOKUP(B176,'1'!A:B,2,FALSE)</f>
        <v>1" END CAP COMPRESSED PIPE</v>
      </c>
      <c r="I176" s="33">
        <f>VLOOKUP(B176,'1'!A:H,5,FALSE)</f>
        <v>0.11</v>
      </c>
      <c r="J176" s="34">
        <f t="shared" si="2"/>
        <v>0</v>
      </c>
      <c r="K176" s="35">
        <f t="shared" si="3"/>
        <v>0</v>
      </c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25"/>
      <c r="B177" s="85" t="s">
        <v>194</v>
      </c>
      <c r="C177" s="37">
        <f>VLOOKUP(B177,'1'!A:E,3,FALSE)</f>
        <v>49.28</v>
      </c>
      <c r="D177" s="86">
        <f>VLOOKUP(B177,'1'!A:E,4,FALSE)</f>
        <v>34.5</v>
      </c>
      <c r="E177" s="72"/>
      <c r="F177" s="40">
        <f t="shared" si="27"/>
        <v>0</v>
      </c>
      <c r="G177" s="41" t="s">
        <v>29</v>
      </c>
      <c r="H177" s="66" t="str">
        <f>VLOOKUP(B177,'1'!A:B,2,FALSE)</f>
        <v>1-1/2" END CAP COMPRESSED PIPE</v>
      </c>
      <c r="I177" s="33">
        <f>VLOOKUP(B177,'1'!A:H,5,FALSE)</f>
        <v>0.22</v>
      </c>
      <c r="J177" s="34">
        <f t="shared" si="2"/>
        <v>0</v>
      </c>
      <c r="K177" s="35">
        <f t="shared" si="3"/>
        <v>0</v>
      </c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25"/>
      <c r="B178" s="85" t="s">
        <v>195</v>
      </c>
      <c r="C178" s="37">
        <f>VLOOKUP(B178,'1'!A:E,3,FALSE)</f>
        <v>71.96</v>
      </c>
      <c r="D178" s="86">
        <f>VLOOKUP(B178,'1'!A:E,4,FALSE)</f>
        <v>50.37</v>
      </c>
      <c r="E178" s="72"/>
      <c r="F178" s="40">
        <f t="shared" si="27"/>
        <v>0</v>
      </c>
      <c r="G178" s="41" t="s">
        <v>31</v>
      </c>
      <c r="H178" s="66" t="str">
        <f>VLOOKUP(B178,'1'!A:B,2,FALSE)</f>
        <v>2" END CAP COMPRESSED PIPE</v>
      </c>
      <c r="I178" s="33">
        <f>VLOOKUP(B178,'1'!A:H,5,FALSE)</f>
        <v>0.22</v>
      </c>
      <c r="J178" s="34">
        <f t="shared" si="2"/>
        <v>0</v>
      </c>
      <c r="K178" s="35">
        <f t="shared" si="3"/>
        <v>0</v>
      </c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25"/>
      <c r="B179" s="85" t="s">
        <v>196</v>
      </c>
      <c r="C179" s="37">
        <f>VLOOKUP(B179,'1'!A:E,3,FALSE)</f>
        <v>83.32</v>
      </c>
      <c r="D179" s="86">
        <f>VLOOKUP(B179,'1'!A:E,4,FALSE)</f>
        <v>58.32</v>
      </c>
      <c r="E179" s="72"/>
      <c r="F179" s="40">
        <f t="shared" si="27"/>
        <v>0</v>
      </c>
      <c r="G179" s="41" t="s">
        <v>33</v>
      </c>
      <c r="H179" s="66" t="str">
        <f>VLOOKUP(B179,'1'!A:B,2,FALSE)</f>
        <v>3" END CAP COMPRESSED PIPE</v>
      </c>
      <c r="I179" s="33">
        <f>VLOOKUP(B179,'1'!A:H,5,FALSE)</f>
        <v>3</v>
      </c>
      <c r="J179" s="34">
        <f t="shared" si="2"/>
        <v>0</v>
      </c>
      <c r="K179" s="35">
        <f t="shared" si="3"/>
        <v>0</v>
      </c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25"/>
      <c r="B180" s="85" t="s">
        <v>197</v>
      </c>
      <c r="C180" s="37">
        <f>VLOOKUP(B180,'1'!A:E,3,FALSE)</f>
        <v>109.17</v>
      </c>
      <c r="D180" s="86">
        <f>VLOOKUP(B180,'1'!A:E,4,FALSE)</f>
        <v>76.42</v>
      </c>
      <c r="E180" s="72"/>
      <c r="F180" s="54">
        <f t="shared" si="27"/>
        <v>0</v>
      </c>
      <c r="G180" s="55" t="s">
        <v>35</v>
      </c>
      <c r="H180" s="67" t="str">
        <f>VLOOKUP(B180,'1'!A:B,2,FALSE)</f>
        <v>4" END CAP COMPRESSED PIPE</v>
      </c>
      <c r="I180" s="33">
        <f>VLOOKUP(B180,'1'!A:H,5,FALSE)</f>
        <v>2</v>
      </c>
      <c r="J180" s="34">
        <f t="shared" si="2"/>
        <v>0</v>
      </c>
      <c r="K180" s="35">
        <f t="shared" si="3"/>
        <v>0</v>
      </c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20"/>
      <c r="B181" s="79" t="s">
        <v>198</v>
      </c>
      <c r="C181" s="80"/>
      <c r="D181" s="80"/>
      <c r="E181" s="80"/>
      <c r="F181" s="80"/>
      <c r="G181" s="80"/>
      <c r="H181" s="81"/>
      <c r="I181" s="33"/>
      <c r="J181" s="34">
        <f t="shared" si="2"/>
        <v>0</v>
      </c>
      <c r="K181" s="35">
        <f t="shared" si="3"/>
        <v>0</v>
      </c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25"/>
      <c r="B182" s="47" t="s">
        <v>199</v>
      </c>
      <c r="C182" s="37">
        <f>VLOOKUP(B182,'1'!A:E,3,FALSE)</f>
        <v>39.66</v>
      </c>
      <c r="D182" s="86">
        <f>VLOOKUP(B182,'1'!A:E,4,FALSE)</f>
        <v>27.76</v>
      </c>
      <c r="E182" s="72"/>
      <c r="F182" s="30">
        <f t="shared" ref="F182:F187" si="28">D182*E182</f>
        <v>0</v>
      </c>
      <c r="G182" s="31" t="s">
        <v>25</v>
      </c>
      <c r="H182" s="32" t="str">
        <f>VLOOKUP(B182,'1'!A:B,2,FALSE)</f>
        <v>3/4" COMPRESSED PIPE X 1/2" COMPRESSED TUBING TRANS UNION</v>
      </c>
      <c r="I182" s="33">
        <f>VLOOKUP(B182,'1'!A:H,5,FALSE)</f>
        <v>0.2</v>
      </c>
      <c r="J182" s="34">
        <f t="shared" si="2"/>
        <v>0</v>
      </c>
      <c r="K182" s="35">
        <f t="shared" si="3"/>
        <v>0</v>
      </c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25"/>
      <c r="B183" s="47" t="s">
        <v>200</v>
      </c>
      <c r="C183" s="37">
        <f>VLOOKUP(B183,'1'!A:E,3,FALSE)</f>
        <v>46.35</v>
      </c>
      <c r="D183" s="86">
        <f>VLOOKUP(B183,'1'!A:E,4,FALSE)</f>
        <v>32.45</v>
      </c>
      <c r="E183" s="72"/>
      <c r="F183" s="40">
        <f t="shared" si="28"/>
        <v>0</v>
      </c>
      <c r="G183" s="41" t="s">
        <v>25</v>
      </c>
      <c r="H183" s="66" t="str">
        <f>VLOOKUP(B183,'1'!A:B,2,FALSE)</f>
        <v>3/4" COMPRESSED PIPE X 3/4" COMPRESSED TUBING TRANS UNION</v>
      </c>
      <c r="I183" s="33">
        <f>VLOOKUP(B183,'1'!A:H,5,FALSE)</f>
        <v>0.2</v>
      </c>
      <c r="J183" s="34">
        <f t="shared" si="2"/>
        <v>0</v>
      </c>
      <c r="K183" s="35">
        <f t="shared" si="3"/>
        <v>0</v>
      </c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25"/>
      <c r="B184" s="47" t="s">
        <v>201</v>
      </c>
      <c r="C184" s="37">
        <f>VLOOKUP(B184,'1'!A:E,3,FALSE)</f>
        <v>55.9</v>
      </c>
      <c r="D184" s="86">
        <f>VLOOKUP(B184,'1'!A:E,4,FALSE)</f>
        <v>39.13</v>
      </c>
      <c r="E184" s="72"/>
      <c r="F184" s="40">
        <f t="shared" si="28"/>
        <v>0</v>
      </c>
      <c r="G184" s="41" t="s">
        <v>25</v>
      </c>
      <c r="H184" s="66" t="str">
        <f>VLOOKUP(B184,'1'!A:B,2,FALSE)</f>
        <v>3/4" COMPRESSED PIPE X 1" COMPRESSED TUBING TRANSUNION</v>
      </c>
      <c r="I184" s="33">
        <f>VLOOKUP(B184,'1'!A:H,5,FALSE)</f>
        <v>0.2</v>
      </c>
      <c r="J184" s="34">
        <f t="shared" si="2"/>
        <v>0</v>
      </c>
      <c r="K184" s="35">
        <f t="shared" si="3"/>
        <v>0</v>
      </c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25"/>
      <c r="B185" s="47" t="s">
        <v>202</v>
      </c>
      <c r="C185" s="37">
        <f>VLOOKUP(B185,'1'!A:E,3,FALSE)</f>
        <v>41.43</v>
      </c>
      <c r="D185" s="86">
        <f>VLOOKUP(B185,'1'!A:E,4,FALSE)</f>
        <v>29</v>
      </c>
      <c r="E185" s="72"/>
      <c r="F185" s="40">
        <f t="shared" si="28"/>
        <v>0</v>
      </c>
      <c r="G185" s="41" t="s">
        <v>27</v>
      </c>
      <c r="H185" s="66" t="str">
        <f>VLOOKUP(B185,'1'!A:B,2,FALSE)</f>
        <v>1" COMPRESSED PIPE X 1/2" COMPRESSED TUBING TRANS UNION</v>
      </c>
      <c r="I185" s="33">
        <f>VLOOKUP(B185,'1'!A:H,5,FALSE)</f>
        <v>0.2</v>
      </c>
      <c r="J185" s="34">
        <f t="shared" si="2"/>
        <v>0</v>
      </c>
      <c r="K185" s="35">
        <f t="shared" si="3"/>
        <v>0</v>
      </c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25"/>
      <c r="B186" s="47" t="s">
        <v>203</v>
      </c>
      <c r="C186" s="37">
        <f>VLOOKUP(B186,'1'!A:E,3,FALSE)</f>
        <v>47.8</v>
      </c>
      <c r="D186" s="86">
        <f>VLOOKUP(B186,'1'!A:E,4,FALSE)</f>
        <v>33.46</v>
      </c>
      <c r="E186" s="72"/>
      <c r="F186" s="40">
        <f t="shared" si="28"/>
        <v>0</v>
      </c>
      <c r="G186" s="41" t="s">
        <v>27</v>
      </c>
      <c r="H186" s="66" t="str">
        <f>VLOOKUP(B186,'1'!A:B,2,FALSE)</f>
        <v>1" COMPRESSED PIPE X 3/4" COMPRESSED TUBING TRANS UNION</v>
      </c>
      <c r="I186" s="33">
        <f>VLOOKUP(B186,'1'!A:H,5,FALSE)</f>
        <v>0.2</v>
      </c>
      <c r="J186" s="34">
        <f t="shared" si="2"/>
        <v>0</v>
      </c>
      <c r="K186" s="35">
        <f t="shared" si="3"/>
        <v>0</v>
      </c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49"/>
      <c r="B187" s="50" t="s">
        <v>204</v>
      </c>
      <c r="C187" s="37">
        <f>VLOOKUP(B187,'1'!A:E,3,FALSE)</f>
        <v>57.35</v>
      </c>
      <c r="D187" s="86">
        <f>VLOOKUP(B187,'1'!A:E,4,FALSE)</f>
        <v>40.15</v>
      </c>
      <c r="E187" s="94"/>
      <c r="F187" s="54">
        <f t="shared" si="28"/>
        <v>0</v>
      </c>
      <c r="G187" s="55" t="s">
        <v>27</v>
      </c>
      <c r="H187" s="67" t="str">
        <f>VLOOKUP(B187,'1'!A:B,2,FALSE)</f>
        <v>1" COMPRESSED PIPE X 1" COMPRESSED TUBING TRANS UNION</v>
      </c>
      <c r="I187" s="33">
        <f>VLOOKUP(B187,'1'!A:H,5,FALSE)</f>
        <v>0.2</v>
      </c>
      <c r="J187" s="34">
        <f t="shared" si="2"/>
        <v>0</v>
      </c>
      <c r="K187" s="35">
        <f t="shared" si="3"/>
        <v>0</v>
      </c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20"/>
      <c r="B188" s="79" t="s">
        <v>205</v>
      </c>
      <c r="C188" s="80"/>
      <c r="D188" s="80"/>
      <c r="E188" s="80"/>
      <c r="F188" s="80"/>
      <c r="G188" s="80"/>
      <c r="H188" s="81"/>
      <c r="I188" s="33"/>
      <c r="J188" s="34">
        <f t="shared" si="2"/>
        <v>0</v>
      </c>
      <c r="K188" s="35">
        <f t="shared" si="3"/>
        <v>0</v>
      </c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25"/>
      <c r="B189" s="83" t="s">
        <v>206</v>
      </c>
      <c r="C189" s="37">
        <f>VLOOKUP(B189,'1'!A:E,3,FALSE)</f>
        <v>68.65</v>
      </c>
      <c r="D189" s="102">
        <f>VLOOKUP(B189,'1'!A:E,4,FALSE)</f>
        <v>48.06</v>
      </c>
      <c r="E189" s="70"/>
      <c r="F189" s="30">
        <f t="shared" ref="F189:F190" si="29">D189*E189</f>
        <v>0</v>
      </c>
      <c r="G189" s="31" t="s">
        <v>25</v>
      </c>
      <c r="H189" s="64" t="str">
        <f>VLOOKUP(B189,'1'!A:B,2,FALSE)</f>
        <v>3/4" MULTI PORT WALL OUTLET, 1/2" NPT (4X) </v>
      </c>
      <c r="I189" s="33">
        <f>VLOOKUP(B189,'1'!A:H,5,FALSE)</f>
        <v>1.3</v>
      </c>
      <c r="J189" s="34">
        <f t="shared" si="2"/>
        <v>0</v>
      </c>
      <c r="K189" s="35">
        <f t="shared" si="3"/>
        <v>0</v>
      </c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25"/>
      <c r="B190" s="47" t="s">
        <v>207</v>
      </c>
      <c r="C190" s="37">
        <f>VLOOKUP(B190,'1'!A:E,3,FALSE)</f>
        <v>76.07</v>
      </c>
      <c r="D190" s="86">
        <f>VLOOKUP(B190,'1'!A:E,4,FALSE)</f>
        <v>53.25</v>
      </c>
      <c r="E190" s="72"/>
      <c r="F190" s="40">
        <f t="shared" si="29"/>
        <v>0</v>
      </c>
      <c r="G190" s="41" t="s">
        <v>27</v>
      </c>
      <c r="H190" s="66" t="str">
        <f>VLOOKUP(B190,'1'!A:B,2,FALSE)</f>
        <v>1" MULTI PORT WALL OUTLET, 1/2" NPT (4X) </v>
      </c>
      <c r="I190" s="33">
        <f>VLOOKUP(B190,'1'!A:H,5,FALSE)</f>
        <v>1.35</v>
      </c>
      <c r="J190" s="34">
        <f t="shared" si="2"/>
        <v>0</v>
      </c>
      <c r="K190" s="35">
        <f t="shared" si="3"/>
        <v>0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25"/>
      <c r="B191" s="47"/>
      <c r="C191" s="37"/>
      <c r="D191" s="86"/>
      <c r="E191" s="74"/>
      <c r="F191" s="40"/>
      <c r="G191" s="41"/>
      <c r="H191" s="75"/>
      <c r="I191" s="33"/>
      <c r="J191" s="34">
        <f t="shared" si="2"/>
        <v>0</v>
      </c>
      <c r="K191" s="35">
        <f t="shared" si="3"/>
        <v>0</v>
      </c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25"/>
      <c r="B192" s="47" t="s">
        <v>208</v>
      </c>
      <c r="C192" s="37">
        <f>VLOOKUP(B192,'1'!A:E,3,FALSE)</f>
        <v>79.36</v>
      </c>
      <c r="D192" s="86">
        <f>VLOOKUP(B192,'1'!A:E,4,FALSE)</f>
        <v>55.55</v>
      </c>
      <c r="E192" s="72"/>
      <c r="F192" s="40">
        <f t="shared" ref="F192:F193" si="30">D192*E192</f>
        <v>0</v>
      </c>
      <c r="G192" s="41" t="s">
        <v>25</v>
      </c>
      <c r="H192" s="66" t="str">
        <f>VLOOKUP(B192,'1'!A:B,2,FALSE)</f>
        <v>3/4" MULTI PORT WALL OUTLET W/SHUTOFF, 1/2" NPT (4X) </v>
      </c>
      <c r="I192" s="33">
        <f>VLOOKUP(B192,'1'!A:H,5,FALSE)</f>
        <v>1.78</v>
      </c>
      <c r="J192" s="34">
        <f t="shared" si="2"/>
        <v>0</v>
      </c>
      <c r="K192" s="35">
        <f t="shared" si="3"/>
        <v>0</v>
      </c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25"/>
      <c r="B193" s="47" t="s">
        <v>209</v>
      </c>
      <c r="C193" s="37">
        <f>VLOOKUP(B193,'1'!A:E,3,FALSE)</f>
        <v>95.8</v>
      </c>
      <c r="D193" s="86">
        <f>VLOOKUP(B193,'1'!A:E,4,FALSE)</f>
        <v>67.06</v>
      </c>
      <c r="E193" s="72"/>
      <c r="F193" s="40">
        <f t="shared" si="30"/>
        <v>0</v>
      </c>
      <c r="G193" s="41" t="s">
        <v>27</v>
      </c>
      <c r="H193" s="66" t="str">
        <f>VLOOKUP(B193,'1'!A:B,2,FALSE)</f>
        <v>1" MULTI PORT WALL OUTLET W/SHUTOFF, 1/2" NPT (4X)</v>
      </c>
      <c r="I193" s="33">
        <f>VLOOKUP(B193,'1'!A:H,5,FALSE)</f>
        <v>2.25</v>
      </c>
      <c r="J193" s="34">
        <f t="shared" si="2"/>
        <v>0</v>
      </c>
      <c r="K193" s="35">
        <f t="shared" si="3"/>
        <v>0</v>
      </c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25"/>
      <c r="B194" s="47"/>
      <c r="C194" s="37"/>
      <c r="D194" s="86"/>
      <c r="E194" s="74"/>
      <c r="F194" s="40"/>
      <c r="G194" s="41"/>
      <c r="H194" s="75"/>
      <c r="I194" s="33"/>
      <c r="J194" s="34">
        <f t="shared" si="2"/>
        <v>0</v>
      </c>
      <c r="K194" s="35">
        <f t="shared" si="3"/>
        <v>0</v>
      </c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25"/>
      <c r="B195" s="47" t="s">
        <v>210</v>
      </c>
      <c r="C195" s="37">
        <f>VLOOKUP(B195,'1'!A:E,3,FALSE)</f>
        <v>75.92</v>
      </c>
      <c r="D195" s="86">
        <f>VLOOKUP(B195,'1'!A:E,4,FALSE)</f>
        <v>53.14</v>
      </c>
      <c r="E195" s="72"/>
      <c r="F195" s="40">
        <f t="shared" ref="F195:F196" si="31">D195*E195</f>
        <v>0</v>
      </c>
      <c r="G195" s="41" t="s">
        <v>25</v>
      </c>
      <c r="H195" s="66" t="str">
        <f>VLOOKUP(B195,'1'!A:B,2,FALSE)</f>
        <v>3/4" FASTPIPE SINGLE PORT OUTLET KIT COMPRESSED PIPE</v>
      </c>
      <c r="I195" s="33">
        <f>VLOOKUP(B195,'1'!A:H,5,FALSE)</f>
        <v>1.25</v>
      </c>
      <c r="J195" s="34">
        <f t="shared" si="2"/>
        <v>0</v>
      </c>
      <c r="K195" s="35">
        <f t="shared" si="3"/>
        <v>0</v>
      </c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25"/>
      <c r="B196" s="47" t="s">
        <v>211</v>
      </c>
      <c r="C196" s="37">
        <f>VLOOKUP(B196,'1'!A:E,3,FALSE)</f>
        <v>101.49</v>
      </c>
      <c r="D196" s="86">
        <f>VLOOKUP(B196,'1'!A:E,4,FALSE)</f>
        <v>71.04</v>
      </c>
      <c r="E196" s="72"/>
      <c r="F196" s="54">
        <f t="shared" si="31"/>
        <v>0</v>
      </c>
      <c r="G196" s="55" t="s">
        <v>27</v>
      </c>
      <c r="H196" s="67" t="str">
        <f>VLOOKUP(B196,'1'!A:B,2,FALSE)</f>
        <v>1" FASTPIPE SINGLE PORT OUTLET KIT COMPRESSED PIPE</v>
      </c>
      <c r="I196" s="33">
        <f>VLOOKUP(B196,'1'!A:H,5,FALSE)</f>
        <v>1.3</v>
      </c>
      <c r="J196" s="34">
        <f t="shared" si="2"/>
        <v>0</v>
      </c>
      <c r="K196" s="35">
        <f t="shared" si="3"/>
        <v>0</v>
      </c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20"/>
      <c r="B197" s="79" t="s">
        <v>212</v>
      </c>
      <c r="C197" s="80"/>
      <c r="D197" s="80"/>
      <c r="E197" s="80"/>
      <c r="F197" s="80"/>
      <c r="G197" s="80"/>
      <c r="H197" s="81"/>
      <c r="I197" s="33"/>
      <c r="J197" s="34">
        <f t="shared" si="2"/>
        <v>0</v>
      </c>
      <c r="K197" s="35">
        <f t="shared" si="3"/>
        <v>0</v>
      </c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25"/>
      <c r="B198" s="69"/>
      <c r="C198" s="27"/>
      <c r="D198" s="92"/>
      <c r="E198" s="96"/>
      <c r="F198" s="30"/>
      <c r="G198" s="31"/>
      <c r="H198" s="97"/>
      <c r="I198" s="33"/>
      <c r="J198" s="34">
        <f t="shared" si="2"/>
        <v>0</v>
      </c>
      <c r="K198" s="35">
        <f t="shared" si="3"/>
        <v>0</v>
      </c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25"/>
      <c r="B199" s="47" t="s">
        <v>213</v>
      </c>
      <c r="C199" s="37">
        <f>VLOOKUP(B199,'1'!A:E,3,FALSE)</f>
        <v>72.95</v>
      </c>
      <c r="D199" s="86">
        <f>VLOOKUP(B199,'1'!A:E,4,FALSE)</f>
        <v>51.07</v>
      </c>
      <c r="E199" s="72"/>
      <c r="F199" s="40">
        <f t="shared" ref="F199:F200" si="32">D199*E199</f>
        <v>0</v>
      </c>
      <c r="G199" s="41" t="s">
        <v>25</v>
      </c>
      <c r="H199" s="66" t="str">
        <f>VLOOKUP(B199,'1'!A:B,2,FALSE)</f>
        <v>3/4" THRU WALL OUTLET KIT, 1/2" NPT ON FACE</v>
      </c>
      <c r="I199" s="33">
        <f>VLOOKUP(B199,'1'!A:H,5,FALSE)</f>
        <v>2</v>
      </c>
      <c r="J199" s="34">
        <f t="shared" si="2"/>
        <v>0</v>
      </c>
      <c r="K199" s="35">
        <f t="shared" si="3"/>
        <v>0</v>
      </c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25"/>
      <c r="B200" s="47" t="s">
        <v>214</v>
      </c>
      <c r="C200" s="37">
        <f>VLOOKUP(B200,'1'!A:E,3,FALSE)</f>
        <v>83.49</v>
      </c>
      <c r="D200" s="86">
        <f>VLOOKUP(B200,'1'!A:E,4,FALSE)</f>
        <v>58.44</v>
      </c>
      <c r="E200" s="72"/>
      <c r="F200" s="40">
        <f t="shared" si="32"/>
        <v>0</v>
      </c>
      <c r="G200" s="41" t="s">
        <v>27</v>
      </c>
      <c r="H200" s="66" t="str">
        <f>VLOOKUP(B200,'1'!A:B,2,FALSE)</f>
        <v>1" THRU WALL OUTLET KIT, 1/2" NPT ON FACE</v>
      </c>
      <c r="I200" s="33">
        <f>VLOOKUP(B200,'1'!A:H,5,FALSE)</f>
        <v>2</v>
      </c>
      <c r="J200" s="34">
        <f t="shared" si="2"/>
        <v>0</v>
      </c>
      <c r="K200" s="35">
        <f t="shared" si="3"/>
        <v>0</v>
      </c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49"/>
      <c r="B201" s="50"/>
      <c r="C201" s="51"/>
      <c r="D201" s="93"/>
      <c r="E201" s="76"/>
      <c r="F201" s="54"/>
      <c r="G201" s="55"/>
      <c r="H201" s="78"/>
      <c r="I201" s="33"/>
      <c r="J201" s="34">
        <f t="shared" si="2"/>
        <v>0</v>
      </c>
      <c r="K201" s="35">
        <f t="shared" si="3"/>
        <v>0</v>
      </c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20"/>
      <c r="B202" s="79" t="s">
        <v>215</v>
      </c>
      <c r="C202" s="80"/>
      <c r="D202" s="80"/>
      <c r="E202" s="80"/>
      <c r="F202" s="80"/>
      <c r="G202" s="80"/>
      <c r="H202" s="81"/>
      <c r="I202" s="33"/>
      <c r="J202" s="34">
        <f t="shared" si="2"/>
        <v>0</v>
      </c>
      <c r="K202" s="35">
        <f t="shared" si="3"/>
        <v>0</v>
      </c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25"/>
      <c r="B203" s="124" t="s">
        <v>216</v>
      </c>
      <c r="C203" s="37">
        <f>VLOOKUP(B203,'1'!A:E,3,FALSE)</f>
        <v>56.59</v>
      </c>
      <c r="D203" s="92">
        <f>VLOOKUP(B203,'1'!A:E,4,FALSE)</f>
        <v>39.61</v>
      </c>
      <c r="E203" s="29"/>
      <c r="F203" s="30">
        <f t="shared" ref="F203:F206" si="33">D203*E203</f>
        <v>0</v>
      </c>
      <c r="G203" s="31" t="s">
        <v>27</v>
      </c>
      <c r="H203" s="64" t="str">
        <f>VLOOKUP(B203,'1'!A:B,2,FALSE)</f>
        <v>1" EXPANSION NPT FEM X FEM</v>
      </c>
      <c r="I203" s="33">
        <f>VLOOKUP(B203,'1'!A:H,5,FALSE)</f>
        <v>4</v>
      </c>
      <c r="J203" s="34">
        <f t="shared" si="2"/>
        <v>0</v>
      </c>
      <c r="K203" s="35">
        <f t="shared" si="3"/>
        <v>0</v>
      </c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25"/>
      <c r="B204" s="125" t="s">
        <v>217</v>
      </c>
      <c r="C204" s="37">
        <f>VLOOKUP(B204,'1'!A:E,3,FALSE)</f>
        <v>83.97</v>
      </c>
      <c r="D204" s="86">
        <f>VLOOKUP(B204,'1'!A:E,4,FALSE)</f>
        <v>58.78</v>
      </c>
      <c r="E204" s="39"/>
      <c r="F204" s="40">
        <f t="shared" si="33"/>
        <v>0</v>
      </c>
      <c r="G204" s="41" t="s">
        <v>29</v>
      </c>
      <c r="H204" s="66" t="str">
        <f>VLOOKUP(B204,'1'!A:B,2,FALSE)</f>
        <v>1-1/2" EXPANSION JOINT NPT FEM X FEM</v>
      </c>
      <c r="I204" s="33">
        <f>VLOOKUP(B204,'1'!A:H,5,FALSE)</f>
        <v>6</v>
      </c>
      <c r="J204" s="34">
        <f t="shared" si="2"/>
        <v>0</v>
      </c>
      <c r="K204" s="35">
        <f t="shared" si="3"/>
        <v>0</v>
      </c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25"/>
      <c r="B205" s="125" t="s">
        <v>218</v>
      </c>
      <c r="C205" s="37">
        <f>VLOOKUP(B205,'1'!A:E,3,FALSE)</f>
        <v>97.87</v>
      </c>
      <c r="D205" s="86">
        <f>VLOOKUP(B205,'1'!A:E,4,FALSE)</f>
        <v>68.51</v>
      </c>
      <c r="E205" s="39"/>
      <c r="F205" s="40">
        <f t="shared" si="33"/>
        <v>0</v>
      </c>
      <c r="G205" s="41" t="s">
        <v>31</v>
      </c>
      <c r="H205" s="66" t="str">
        <f>VLOOKUP(B205,'1'!A:B,2,FALSE)</f>
        <v>2" EXPANSION JOINT TU-32-EE NPT FEM X FEM</v>
      </c>
      <c r="I205" s="33">
        <f>VLOOKUP(B205,'1'!A:H,5,FALSE)</f>
        <v>12</v>
      </c>
      <c r="J205" s="34">
        <f t="shared" si="2"/>
        <v>0</v>
      </c>
      <c r="K205" s="35">
        <f t="shared" si="3"/>
        <v>0</v>
      </c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25"/>
      <c r="B206" s="126" t="s">
        <v>219</v>
      </c>
      <c r="C206" s="109">
        <f>VLOOKUP(B206,'1'!A:E,3,FALSE)</f>
        <v>174.67</v>
      </c>
      <c r="D206" s="110">
        <f>VLOOKUP(B206,'1'!A:E,4,FALSE)</f>
        <v>122.27</v>
      </c>
      <c r="E206" s="111"/>
      <c r="F206" s="40">
        <f t="shared" si="33"/>
        <v>0</v>
      </c>
      <c r="G206" s="41" t="s">
        <v>33</v>
      </c>
      <c r="H206" s="66" t="str">
        <f>VLOOKUP(B206,'1'!A:B,2,FALSE)</f>
        <v>3" EXPANSION JOINT NPT FEM X FEM  TU-48-EE</v>
      </c>
      <c r="I206" s="33">
        <f>VLOOKUP(B206,'1'!A:H,5,FALSE)</f>
        <v>18</v>
      </c>
      <c r="J206" s="34">
        <f t="shared" si="2"/>
        <v>0</v>
      </c>
      <c r="K206" s="35">
        <f t="shared" si="3"/>
        <v>0</v>
      </c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25"/>
      <c r="B207" s="126"/>
      <c r="C207" s="109"/>
      <c r="D207" s="110"/>
      <c r="E207" s="111"/>
      <c r="F207" s="40"/>
      <c r="G207" s="41"/>
      <c r="H207" s="75"/>
      <c r="I207" s="33"/>
      <c r="J207" s="34">
        <f t="shared" si="2"/>
        <v>0</v>
      </c>
      <c r="K207" s="35">
        <f t="shared" si="3"/>
        <v>0</v>
      </c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49"/>
      <c r="B208" s="95" t="s">
        <v>220</v>
      </c>
      <c r="C208" s="51">
        <f>VLOOKUP(B208,'1'!A:E,3,FALSE)</f>
        <v>131.45</v>
      </c>
      <c r="D208" s="93">
        <f>VLOOKUP(B208,'1'!A:E,4,FALSE)</f>
        <v>92.01</v>
      </c>
      <c r="E208" s="53"/>
      <c r="F208" s="54">
        <f>D208*E208</f>
        <v>0</v>
      </c>
      <c r="G208" s="55" t="s">
        <v>35</v>
      </c>
      <c r="H208" s="67" t="str">
        <f>VLOOKUP(B208,'1'!A:B,2,FALSE)</f>
        <v>4" FLANGE EXPANSION JOINT,  ANSI 150#,  8 bolt x  9.0"" O.D.</v>
      </c>
      <c r="I208" s="33">
        <f>VLOOKUP(B208,'1'!A:H,5,FALSE)</f>
        <v>28</v>
      </c>
      <c r="J208" s="34">
        <f t="shared" si="2"/>
        <v>0</v>
      </c>
      <c r="K208" s="35">
        <f t="shared" si="3"/>
        <v>0</v>
      </c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20"/>
      <c r="B209" s="79" t="s">
        <v>221</v>
      </c>
      <c r="C209" s="80"/>
      <c r="D209" s="80"/>
      <c r="E209" s="80"/>
      <c r="F209" s="80"/>
      <c r="G209" s="80"/>
      <c r="H209" s="81"/>
      <c r="I209" s="33"/>
      <c r="J209" s="34">
        <f t="shared" si="2"/>
        <v>0</v>
      </c>
      <c r="K209" s="35">
        <f t="shared" si="3"/>
        <v>0</v>
      </c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01"/>
      <c r="B210" s="47"/>
      <c r="C210" s="37"/>
      <c r="D210" s="86"/>
      <c r="E210" s="74"/>
      <c r="F210" s="30"/>
      <c r="G210" s="31"/>
      <c r="H210" s="97"/>
      <c r="I210" s="33"/>
      <c r="J210" s="34">
        <f t="shared" si="2"/>
        <v>0</v>
      </c>
      <c r="K210" s="35">
        <f t="shared" si="3"/>
        <v>0</v>
      </c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01"/>
      <c r="B211" s="47" t="s">
        <v>222</v>
      </c>
      <c r="C211" s="37">
        <f>VLOOKUP(B211,'1'!A:E,3,FALSE)</f>
        <v>274.43</v>
      </c>
      <c r="D211" s="86">
        <f>VLOOKUP(B211,'1'!A:E,4,FALSE)</f>
        <v>192.1</v>
      </c>
      <c r="E211" s="72"/>
      <c r="F211" s="40">
        <f t="shared" ref="F211:F212" si="34">D211*E211</f>
        <v>0</v>
      </c>
      <c r="G211" s="41" t="s">
        <v>33</v>
      </c>
      <c r="H211" s="42" t="str">
        <f>VLOOKUP(B211,'1'!A:B,2,FALSE)</f>
        <v>3" FLANGE, ANSI</v>
      </c>
      <c r="I211" s="33">
        <f>VLOOKUP(B211,'1'!A:H,5,FALSE)</f>
        <v>30</v>
      </c>
      <c r="J211" s="34">
        <f t="shared" si="2"/>
        <v>0</v>
      </c>
      <c r="K211" s="35">
        <f t="shared" si="3"/>
        <v>0</v>
      </c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01"/>
      <c r="B212" s="47" t="s">
        <v>223</v>
      </c>
      <c r="C212" s="37">
        <f>VLOOKUP(B212,'1'!A:E,3,FALSE)</f>
        <v>337.34</v>
      </c>
      <c r="D212" s="86">
        <f>VLOOKUP(B212,'1'!A:E,4,FALSE)</f>
        <v>236.14</v>
      </c>
      <c r="E212" s="72"/>
      <c r="F212" s="40">
        <f t="shared" si="34"/>
        <v>0</v>
      </c>
      <c r="G212" s="41" t="s">
        <v>35</v>
      </c>
      <c r="H212" s="42" t="str">
        <f>VLOOKUP(B212,'1'!A:B,2,FALSE)</f>
        <v>4" FLANGE, ANSI</v>
      </c>
      <c r="I212" s="33">
        <f>VLOOKUP(B212,'1'!A:H,5,FALSE)</f>
        <v>20</v>
      </c>
      <c r="J212" s="34">
        <f t="shared" si="2"/>
        <v>0</v>
      </c>
      <c r="K212" s="35">
        <f t="shared" si="3"/>
        <v>0</v>
      </c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01"/>
      <c r="B213" s="47"/>
      <c r="C213" s="37"/>
      <c r="D213" s="86"/>
      <c r="E213" s="74"/>
      <c r="F213" s="40"/>
      <c r="G213" s="41"/>
      <c r="H213" s="75"/>
      <c r="I213" s="33"/>
      <c r="J213" s="34">
        <f t="shared" si="2"/>
        <v>0</v>
      </c>
      <c r="K213" s="35">
        <f t="shared" si="3"/>
        <v>0</v>
      </c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25"/>
      <c r="B214" s="47"/>
      <c r="C214" s="37"/>
      <c r="D214" s="86"/>
      <c r="E214" s="74"/>
      <c r="F214" s="98"/>
      <c r="G214" s="41"/>
      <c r="H214" s="127"/>
      <c r="I214" s="33"/>
      <c r="J214" s="34">
        <f t="shared" si="2"/>
        <v>0</v>
      </c>
      <c r="K214" s="35">
        <f t="shared" si="3"/>
        <v>0</v>
      </c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25"/>
      <c r="B215" s="47" t="s">
        <v>224</v>
      </c>
      <c r="C215" s="37">
        <f>VLOOKUP(B215,'1'!A:E,3,FALSE)</f>
        <v>41.88</v>
      </c>
      <c r="D215" s="86">
        <f>VLOOKUP(B215,'1'!A:E,4,FALSE)</f>
        <v>29.32</v>
      </c>
      <c r="E215" s="72"/>
      <c r="F215" s="98">
        <f t="shared" ref="F215:F216" si="35">D215*E215</f>
        <v>0</v>
      </c>
      <c r="G215" s="41" t="s">
        <v>33</v>
      </c>
      <c r="H215" s="104" t="str">
        <f>VLOOKUP(B215,'1'!A:B,2,FALSE)</f>
        <v>3" FASTPIPE FLANGE GASKET AND BOLT SET</v>
      </c>
      <c r="I215" s="33">
        <f>VLOOKUP(B215,'1'!A:H,5,FALSE)</f>
        <v>2.5</v>
      </c>
      <c r="J215" s="34">
        <f t="shared" si="2"/>
        <v>0</v>
      </c>
      <c r="K215" s="35">
        <f t="shared" si="3"/>
        <v>0</v>
      </c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25"/>
      <c r="B216" s="47" t="s">
        <v>225</v>
      </c>
      <c r="C216" s="37">
        <f>VLOOKUP(B216,'1'!A:E,3,FALSE)</f>
        <v>73.69</v>
      </c>
      <c r="D216" s="86">
        <f>VLOOKUP(B216,'1'!A:E,4,FALSE)</f>
        <v>51.58</v>
      </c>
      <c r="E216" s="72"/>
      <c r="F216" s="98">
        <f t="shared" si="35"/>
        <v>0</v>
      </c>
      <c r="G216" s="41" t="s">
        <v>35</v>
      </c>
      <c r="H216" s="104" t="str">
        <f>VLOOKUP(B216,'1'!A:B,2,FALSE)</f>
        <v>4" FASTPIPE FLANGE GASKET AND BOLT SET</v>
      </c>
      <c r="I216" s="33">
        <f>VLOOKUP(B216,'1'!A:H,5,FALSE)</f>
        <v>3.55</v>
      </c>
      <c r="J216" s="34">
        <f t="shared" si="2"/>
        <v>0</v>
      </c>
      <c r="K216" s="35">
        <f t="shared" si="3"/>
        <v>0</v>
      </c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25"/>
      <c r="B217" s="47"/>
      <c r="C217" s="37"/>
      <c r="D217" s="86"/>
      <c r="E217" s="74"/>
      <c r="F217" s="99"/>
      <c r="G217" s="55"/>
      <c r="H217" s="100"/>
      <c r="I217" s="33"/>
      <c r="J217" s="34">
        <f t="shared" si="2"/>
        <v>0</v>
      </c>
      <c r="K217" s="35">
        <f t="shared" si="3"/>
        <v>0</v>
      </c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20"/>
      <c r="B218" s="79" t="s">
        <v>226</v>
      </c>
      <c r="C218" s="80"/>
      <c r="D218" s="80"/>
      <c r="E218" s="80"/>
      <c r="F218" s="80"/>
      <c r="G218" s="80"/>
      <c r="H218" s="81"/>
      <c r="I218" s="128"/>
      <c r="J218" s="34">
        <f t="shared" si="2"/>
        <v>0</v>
      </c>
      <c r="K218" s="35">
        <f t="shared" si="3"/>
        <v>0</v>
      </c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01"/>
      <c r="B219" s="69" t="s">
        <v>227</v>
      </c>
      <c r="C219" s="129">
        <f>VLOOKUP(B219,'1'!A:E,3,FALSE)</f>
        <v>9.47</v>
      </c>
      <c r="D219" s="27">
        <f>VLOOKUP(B219,'1'!A:E,4,FALSE)</f>
        <v>6.63</v>
      </c>
      <c r="E219" s="70"/>
      <c r="F219" s="30">
        <f t="shared" ref="F219:F224" si="36">D219*E219</f>
        <v>0</v>
      </c>
      <c r="G219" s="31" t="s">
        <v>25</v>
      </c>
      <c r="H219" s="64" t="str">
        <f>VLOOKUP(B219,'1'!A:B,2,FALSE)</f>
        <v>3/4" COMPRESSED PIPE REPLACEMENT ORING</v>
      </c>
      <c r="I219" s="128">
        <f>VLOOKUP(B219,'1'!A:H,5,FALSE)</f>
        <v>0.02</v>
      </c>
      <c r="J219" s="34">
        <f t="shared" si="2"/>
        <v>0</v>
      </c>
      <c r="K219" s="35">
        <f t="shared" si="3"/>
        <v>0</v>
      </c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01"/>
      <c r="B220" s="83" t="s">
        <v>228</v>
      </c>
      <c r="C220" s="130">
        <f>VLOOKUP(B220,'1'!A:E,3,FALSE)</f>
        <v>15.99</v>
      </c>
      <c r="D220" s="59">
        <f>VLOOKUP(B220,'1'!A:E,4,FALSE)</f>
        <v>11.19</v>
      </c>
      <c r="E220" s="103"/>
      <c r="F220" s="98">
        <f t="shared" si="36"/>
        <v>0</v>
      </c>
      <c r="G220" s="131" t="s">
        <v>27</v>
      </c>
      <c r="H220" s="132" t="str">
        <f>VLOOKUP(B220,'1'!A:B,2,FALSE)</f>
        <v>1" COMPRESSED PIPE REPLACEMENT ORING</v>
      </c>
      <c r="I220" s="128">
        <f>VLOOKUP(B220,'1'!A:H,5,FALSE)</f>
        <v>0.03</v>
      </c>
      <c r="J220" s="34">
        <f t="shared" si="2"/>
        <v>0</v>
      </c>
      <c r="K220" s="35">
        <f t="shared" si="3"/>
        <v>0</v>
      </c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01"/>
      <c r="B221" s="83" t="s">
        <v>229</v>
      </c>
      <c r="C221" s="130">
        <f>VLOOKUP(B221,'1'!A:E,3,FALSE)</f>
        <v>38.04</v>
      </c>
      <c r="D221" s="59">
        <f>VLOOKUP(B221,'1'!A:E,4,FALSE)</f>
        <v>26.63</v>
      </c>
      <c r="E221" s="103"/>
      <c r="F221" s="98">
        <f t="shared" si="36"/>
        <v>0</v>
      </c>
      <c r="G221" s="131" t="s">
        <v>29</v>
      </c>
      <c r="H221" s="132" t="str">
        <f>VLOOKUP(B221,'1'!A:B,2,FALSE)</f>
        <v>1-1/2" COMPRESSED PIPE REPLACEMENT ORING</v>
      </c>
      <c r="I221" s="128">
        <f>VLOOKUP(B221,'1'!A:H,5,FALSE)</f>
        <v>0.04</v>
      </c>
      <c r="J221" s="34">
        <f t="shared" si="2"/>
        <v>0</v>
      </c>
      <c r="K221" s="35">
        <f t="shared" si="3"/>
        <v>0</v>
      </c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01"/>
      <c r="B222" s="83" t="s">
        <v>230</v>
      </c>
      <c r="C222" s="130">
        <f>VLOOKUP(B222,'1'!A:E,3,FALSE)</f>
        <v>49.95</v>
      </c>
      <c r="D222" s="59">
        <f>VLOOKUP(B222,'1'!A:E,4,FALSE)</f>
        <v>34.97</v>
      </c>
      <c r="E222" s="103"/>
      <c r="F222" s="98">
        <f t="shared" si="36"/>
        <v>0</v>
      </c>
      <c r="G222" s="131" t="s">
        <v>31</v>
      </c>
      <c r="H222" s="132" t="str">
        <f>VLOOKUP(B222,'1'!A:B,2,FALSE)</f>
        <v>2" COMPRESSED PIPE REPLACEMENT ORING</v>
      </c>
      <c r="I222" s="128">
        <f>VLOOKUP(B222,'1'!A:H,5,FALSE)</f>
        <v>0.05</v>
      </c>
      <c r="J222" s="34">
        <f t="shared" si="2"/>
        <v>0</v>
      </c>
      <c r="K222" s="35">
        <f t="shared" si="3"/>
        <v>0</v>
      </c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01"/>
      <c r="B223" s="83" t="s">
        <v>231</v>
      </c>
      <c r="C223" s="130">
        <f>VLOOKUP(B223,'1'!A:E,3,FALSE)</f>
        <v>187.95</v>
      </c>
      <c r="D223" s="59">
        <f>VLOOKUP(B223,'1'!A:E,4,FALSE)</f>
        <v>131.57</v>
      </c>
      <c r="E223" s="103"/>
      <c r="F223" s="98">
        <f t="shared" si="36"/>
        <v>0</v>
      </c>
      <c r="G223" s="131" t="s">
        <v>33</v>
      </c>
      <c r="H223" s="132" t="str">
        <f>VLOOKUP(B223,'1'!A:B,2,FALSE)</f>
        <v>3" COMPRESSED PIPE REPLACEMENT ORING</v>
      </c>
      <c r="I223" s="128">
        <f>VLOOKUP(B223,'1'!A:H,5,FALSE)</f>
        <v>0.1</v>
      </c>
      <c r="J223" s="34">
        <f t="shared" si="2"/>
        <v>0</v>
      </c>
      <c r="K223" s="35">
        <f t="shared" si="3"/>
        <v>0</v>
      </c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01"/>
      <c r="B224" s="83" t="s">
        <v>232</v>
      </c>
      <c r="C224" s="130">
        <f>VLOOKUP(B224,'1'!A:E,3,FALSE)</f>
        <v>249.95</v>
      </c>
      <c r="D224" s="59">
        <f>VLOOKUP(B224,'1'!A:E,4,FALSE)</f>
        <v>174.97</v>
      </c>
      <c r="E224" s="103"/>
      <c r="F224" s="98">
        <f t="shared" si="36"/>
        <v>0</v>
      </c>
      <c r="G224" s="131" t="s">
        <v>35</v>
      </c>
      <c r="H224" s="132" t="str">
        <f>VLOOKUP(B224,'1'!A:B,2,FALSE)</f>
        <v>4" COMPRESSED PIPE REPLACEMENT ORING</v>
      </c>
      <c r="I224" s="128">
        <f>VLOOKUP(B224,'1'!A:H,5,FALSE)</f>
        <v>0.2</v>
      </c>
      <c r="J224" s="34">
        <f t="shared" si="2"/>
        <v>0</v>
      </c>
      <c r="K224" s="35">
        <f t="shared" si="3"/>
        <v>0</v>
      </c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01"/>
      <c r="B225" s="83"/>
      <c r="C225" s="130"/>
      <c r="D225" s="59"/>
      <c r="E225" s="103"/>
      <c r="F225" s="98"/>
      <c r="G225" s="131"/>
      <c r="H225" s="133"/>
      <c r="I225" s="128"/>
      <c r="J225" s="34">
        <f t="shared" si="2"/>
        <v>0</v>
      </c>
      <c r="K225" s="35">
        <f t="shared" si="3"/>
        <v>0</v>
      </c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01"/>
      <c r="B226" s="134" t="s">
        <v>233</v>
      </c>
      <c r="C226" s="135">
        <f>VLOOKUP(B226,'1'!A:E,3,FALSE)</f>
        <v>7.45</v>
      </c>
      <c r="D226" s="37">
        <f>VLOOKUP(B226,'1'!A:E,4,FALSE)</f>
        <v>5.22</v>
      </c>
      <c r="E226" s="103"/>
      <c r="F226" s="98">
        <f t="shared" ref="F226:F230" si="37">D226*E226</f>
        <v>0</v>
      </c>
      <c r="G226" s="41" t="s">
        <v>27</v>
      </c>
      <c r="H226" s="66" t="str">
        <f>VLOOKUP(B226,'1'!A:B,2,FALSE)</f>
        <v>1" SADDLE DROP REPLACEMENT GASKET  COMPRESSED PIPE</v>
      </c>
      <c r="I226" s="128">
        <f>VLOOKUP(B226,'1'!A:H,5,FALSE)</f>
        <v>0.02</v>
      </c>
      <c r="J226" s="34">
        <f t="shared" si="2"/>
        <v>0</v>
      </c>
      <c r="K226" s="35">
        <f t="shared" si="3"/>
        <v>0</v>
      </c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01"/>
      <c r="B227" s="134" t="s">
        <v>234</v>
      </c>
      <c r="C227" s="135">
        <f>VLOOKUP(B227,'1'!A:E,3,FALSE)</f>
        <v>7.74</v>
      </c>
      <c r="D227" s="59">
        <f>VLOOKUP(B227,'1'!A:E,4,FALSE)</f>
        <v>5.42</v>
      </c>
      <c r="E227" s="103"/>
      <c r="F227" s="98">
        <f t="shared" si="37"/>
        <v>0</v>
      </c>
      <c r="G227" s="131" t="s">
        <v>29</v>
      </c>
      <c r="H227" s="132" t="str">
        <f>VLOOKUP(B227,'1'!A:B,2,FALSE)</f>
        <v>1-1/2" SADDLE DROP REPLACEMENT GASKET  COMPRESSED PIPE</v>
      </c>
      <c r="I227" s="128">
        <f>VLOOKUP(B227,'1'!A:H,5,FALSE)</f>
        <v>0.03</v>
      </c>
      <c r="J227" s="34">
        <f t="shared" si="2"/>
        <v>0</v>
      </c>
      <c r="K227" s="35">
        <f t="shared" si="3"/>
        <v>0</v>
      </c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01"/>
      <c r="B228" s="134" t="s">
        <v>235</v>
      </c>
      <c r="C228" s="135">
        <f>VLOOKUP(B228,'1'!A:E,3,FALSE)</f>
        <v>7.74</v>
      </c>
      <c r="D228" s="59">
        <f>VLOOKUP(B228,'1'!A:E,4,FALSE)</f>
        <v>5.42</v>
      </c>
      <c r="E228" s="103"/>
      <c r="F228" s="98">
        <f t="shared" si="37"/>
        <v>0</v>
      </c>
      <c r="G228" s="131" t="s">
        <v>31</v>
      </c>
      <c r="H228" s="132" t="str">
        <f>VLOOKUP(B228,'1'!A:B,2,FALSE)</f>
        <v>2" SADDLE DROP REPLACEMENT GASKET  COMPRESSED PIPE</v>
      </c>
      <c r="I228" s="128">
        <f>VLOOKUP(B228,'1'!A:H,5,FALSE)</f>
        <v>0.04</v>
      </c>
      <c r="J228" s="34">
        <f t="shared" si="2"/>
        <v>0</v>
      </c>
      <c r="K228" s="35">
        <f t="shared" si="3"/>
        <v>0</v>
      </c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01"/>
      <c r="B229" s="134" t="s">
        <v>236</v>
      </c>
      <c r="C229" s="135">
        <f>VLOOKUP(B229,'1'!A:E,3,FALSE)</f>
        <v>8.36</v>
      </c>
      <c r="D229" s="59">
        <f>VLOOKUP(B229,'1'!A:E,4,FALSE)</f>
        <v>5.85</v>
      </c>
      <c r="E229" s="103"/>
      <c r="F229" s="98">
        <f t="shared" si="37"/>
        <v>0</v>
      </c>
      <c r="G229" s="131" t="s">
        <v>33</v>
      </c>
      <c r="H229" s="132" t="str">
        <f>VLOOKUP(B229,'1'!A:B,2,FALSE)</f>
        <v>3" SADDLE DROP REPLACEMENT GASKET  COMPRESSED PIPE</v>
      </c>
      <c r="I229" s="128">
        <f>VLOOKUP(B229,'1'!A:H,5,FALSE)</f>
        <v>0.05</v>
      </c>
      <c r="J229" s="34">
        <f t="shared" si="2"/>
        <v>0</v>
      </c>
      <c r="K229" s="35">
        <f t="shared" si="3"/>
        <v>0</v>
      </c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01"/>
      <c r="B230" s="136" t="s">
        <v>237</v>
      </c>
      <c r="C230" s="137">
        <f>VLOOKUP(B230,'1'!A:E,3,FALSE)</f>
        <v>10.01</v>
      </c>
      <c r="D230" s="138">
        <f>VLOOKUP(B230,'1'!A:E,4,FALSE)</f>
        <v>7</v>
      </c>
      <c r="E230" s="139"/>
      <c r="F230" s="99">
        <f t="shared" si="37"/>
        <v>0</v>
      </c>
      <c r="G230" s="140" t="s">
        <v>35</v>
      </c>
      <c r="H230" s="141" t="str">
        <f>VLOOKUP(B230,'1'!A:B,2,FALSE)</f>
        <v>4" SADDLE DROP REPLACEMENT GASKET  COMPRESSED PIPE</v>
      </c>
      <c r="I230" s="128">
        <f>VLOOKUP(B230,'1'!A:H,5,FALSE)</f>
        <v>0.1</v>
      </c>
      <c r="J230" s="34">
        <f t="shared" si="2"/>
        <v>0</v>
      </c>
      <c r="K230" s="35">
        <f t="shared" si="3"/>
        <v>0</v>
      </c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20"/>
      <c r="B231" s="79" t="s">
        <v>238</v>
      </c>
      <c r="C231" s="80"/>
      <c r="D231" s="80"/>
      <c r="E231" s="80"/>
      <c r="F231" s="80"/>
      <c r="G231" s="80"/>
      <c r="H231" s="81"/>
      <c r="I231" s="128"/>
      <c r="J231" s="34">
        <f t="shared" si="2"/>
        <v>0</v>
      </c>
      <c r="K231" s="35">
        <f t="shared" si="3"/>
        <v>0</v>
      </c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25"/>
      <c r="B232" s="69" t="s">
        <v>239</v>
      </c>
      <c r="C232" s="129">
        <f>VLOOKUP(B232,'1'!A:E,3,FALSE)</f>
        <v>21.57</v>
      </c>
      <c r="D232" s="27">
        <f>VLOOKUP(B232,'1'!A:E,4,FALSE)</f>
        <v>21.57</v>
      </c>
      <c r="E232" s="70"/>
      <c r="F232" s="30">
        <f t="shared" ref="F232:F235" si="38">D232*E232</f>
        <v>0</v>
      </c>
      <c r="G232" s="31"/>
      <c r="H232" s="64" t="str">
        <f>VLOOKUP(B232,'1'!A:B,2,FALSE)</f>
        <v>3/4"-1" PIPE DEBURRING TOOL FASTPIPE, non returnable</v>
      </c>
      <c r="I232" s="128">
        <f>VLOOKUP(B232,'1'!A:H,5,FALSE)</f>
        <v>0.14</v>
      </c>
      <c r="J232" s="34">
        <f t="shared" si="2"/>
        <v>0</v>
      </c>
      <c r="K232" s="35">
        <f t="shared" si="3"/>
        <v>0</v>
      </c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25"/>
      <c r="B233" s="83" t="s">
        <v>240</v>
      </c>
      <c r="C233" s="130">
        <f>VLOOKUP(B233,'1'!A:E,3,FALSE)</f>
        <v>99.47</v>
      </c>
      <c r="D233" s="59">
        <f>VLOOKUP(B233,'1'!A:E,4,FALSE)</f>
        <v>99.47</v>
      </c>
      <c r="E233" s="103"/>
      <c r="F233" s="98">
        <f t="shared" si="38"/>
        <v>0</v>
      </c>
      <c r="G233" s="131"/>
      <c r="H233" s="132" t="str">
        <f>VLOOKUP(B233,'1'!A:B,2,FALSE)</f>
        <v>3/4" thru  2" HAND DEBURRING TOOL, non returnable</v>
      </c>
      <c r="I233" s="128">
        <f>VLOOKUP(B233,'1'!A:H,5,FALSE)</f>
        <v>1</v>
      </c>
      <c r="J233" s="34">
        <f t="shared" si="2"/>
        <v>0</v>
      </c>
      <c r="K233" s="35">
        <f t="shared" si="3"/>
        <v>0</v>
      </c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25"/>
      <c r="B234" s="83" t="s">
        <v>224</v>
      </c>
      <c r="C234" s="130">
        <f>VLOOKUP(B234,'1'!A:E,3,FALSE)</f>
        <v>41.88</v>
      </c>
      <c r="D234" s="59">
        <f>VLOOKUP(B234,'1'!A:E,4,FALSE)</f>
        <v>29.32</v>
      </c>
      <c r="E234" s="103"/>
      <c r="F234" s="98">
        <f t="shared" si="38"/>
        <v>0</v>
      </c>
      <c r="G234" s="131"/>
      <c r="H234" s="132" t="str">
        <f>VLOOKUP(B234,'1'!A:B,2,FALSE)</f>
        <v>3" FASTPIPE FLANGE GASKET AND BOLT SET</v>
      </c>
      <c r="I234" s="128">
        <f>VLOOKUP(B234,'1'!A:H,5,FALSE)</f>
        <v>2.5</v>
      </c>
      <c r="J234" s="34">
        <f t="shared" si="2"/>
        <v>0</v>
      </c>
      <c r="K234" s="35">
        <f t="shared" si="3"/>
        <v>0</v>
      </c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25"/>
      <c r="B235" s="83" t="s">
        <v>225</v>
      </c>
      <c r="C235" s="130">
        <f>VLOOKUP(B235,'1'!A:E,3,FALSE)</f>
        <v>73.69</v>
      </c>
      <c r="D235" s="59">
        <f>VLOOKUP(B235,'1'!A:E,4,FALSE)</f>
        <v>51.58</v>
      </c>
      <c r="E235" s="103"/>
      <c r="F235" s="98">
        <f t="shared" si="38"/>
        <v>0</v>
      </c>
      <c r="G235" s="131"/>
      <c r="H235" s="132" t="str">
        <f>VLOOKUP(B235,'1'!A:B,2,FALSE)</f>
        <v>4" FASTPIPE FLANGE GASKET AND BOLT SET</v>
      </c>
      <c r="I235" s="128">
        <f>VLOOKUP(B235,'1'!A:H,5,FALSE)</f>
        <v>3.55</v>
      </c>
      <c r="J235" s="34">
        <f t="shared" si="2"/>
        <v>0</v>
      </c>
      <c r="K235" s="35">
        <f t="shared" si="3"/>
        <v>0</v>
      </c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25"/>
      <c r="B236" s="47"/>
      <c r="C236" s="142"/>
      <c r="D236" s="37"/>
      <c r="E236" s="143"/>
      <c r="F236" s="98"/>
      <c r="G236" s="41"/>
      <c r="H236" s="75"/>
      <c r="I236" s="128"/>
      <c r="J236" s="34">
        <f t="shared" si="2"/>
        <v>0</v>
      </c>
      <c r="K236" s="35">
        <f t="shared" si="3"/>
        <v>0</v>
      </c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25"/>
      <c r="B237" s="83" t="s">
        <v>241</v>
      </c>
      <c r="C237" s="130">
        <f>VLOOKUP(B237,'1'!A:E,3,FALSE)</f>
        <v>43.09</v>
      </c>
      <c r="D237" s="59">
        <f>VLOOKUP(B237,'1'!A:E,4,FALSE)</f>
        <v>43.09</v>
      </c>
      <c r="E237" s="103"/>
      <c r="F237" s="98">
        <f t="shared" ref="F237:F239" si="39">D237*E237</f>
        <v>0</v>
      </c>
      <c r="G237" s="131"/>
      <c r="H237" s="132" t="str">
        <f>VLOOKUP(B237,'1'!A:B,2,FALSE)</f>
        <v>PIPE CUTTER 3/4" THRU 2"  FASTPIPE, non returnable</v>
      </c>
      <c r="I237" s="128">
        <f>VLOOKUP(B237,'1'!A:H,5,FALSE)</f>
        <v>1.19</v>
      </c>
      <c r="J237" s="34">
        <f t="shared" si="2"/>
        <v>0</v>
      </c>
      <c r="K237" s="35">
        <f t="shared" si="3"/>
        <v>0</v>
      </c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25"/>
      <c r="B238" s="83" t="s">
        <v>242</v>
      </c>
      <c r="C238" s="130">
        <f>VLOOKUP(B238,'1'!A:E,3,FALSE)</f>
        <v>239.32</v>
      </c>
      <c r="D238" s="59">
        <f>VLOOKUP(B238,'1'!A:E,4,FALSE)</f>
        <v>239.32</v>
      </c>
      <c r="E238" s="103"/>
      <c r="F238" s="98">
        <f t="shared" si="39"/>
        <v>0</v>
      </c>
      <c r="G238" s="131"/>
      <c r="H238" s="132" t="str">
        <f>VLOOKUP(B238,'1'!A:B,2,FALSE)</f>
        <v>PIPE CUTTER 2"x3-1/2", non returnable</v>
      </c>
      <c r="I238" s="128">
        <f>VLOOKUP(B238,'1'!A:H,5,FALSE)</f>
        <v>3.5</v>
      </c>
      <c r="J238" s="34">
        <f t="shared" si="2"/>
        <v>0</v>
      </c>
      <c r="K238" s="35">
        <f t="shared" si="3"/>
        <v>0</v>
      </c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49"/>
      <c r="B239" s="144" t="s">
        <v>243</v>
      </c>
      <c r="C239" s="145">
        <f>VLOOKUP(B239,'1'!A:E,3,FALSE)</f>
        <v>352.24</v>
      </c>
      <c r="D239" s="138">
        <f>VLOOKUP(B239,'1'!A:E,4,FALSE)</f>
        <v>352.24</v>
      </c>
      <c r="E239" s="139"/>
      <c r="F239" s="99">
        <f t="shared" si="39"/>
        <v>0</v>
      </c>
      <c r="G239" s="140"/>
      <c r="H239" s="141" t="str">
        <f>VLOOKUP(B239,'1'!A:B,2,FALSE)</f>
        <v>MANUAL PIPE CUTTER 4" THRU 6", non returnable</v>
      </c>
      <c r="I239" s="128">
        <f>VLOOKUP(B239,'1'!A:H,5,FALSE)</f>
        <v>4.3</v>
      </c>
      <c r="J239" s="34">
        <f t="shared" si="2"/>
        <v>0</v>
      </c>
      <c r="K239" s="35">
        <f t="shared" si="3"/>
        <v>0</v>
      </c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20"/>
      <c r="B240" s="79" t="s">
        <v>238</v>
      </c>
      <c r="C240" s="80"/>
      <c r="D240" s="80"/>
      <c r="E240" s="80"/>
      <c r="F240" s="80"/>
      <c r="G240" s="80"/>
      <c r="H240" s="81"/>
      <c r="I240" s="128"/>
      <c r="J240" s="34">
        <f t="shared" si="2"/>
        <v>0</v>
      </c>
      <c r="K240" s="35">
        <f t="shared" si="3"/>
        <v>0</v>
      </c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25"/>
      <c r="B241" s="146" t="s">
        <v>244</v>
      </c>
      <c r="C241" s="147">
        <f>VLOOKUP(B241,'1'!A:E,3,FALSE)</f>
        <v>1019.79</v>
      </c>
      <c r="D241" s="148">
        <f>VLOOKUP(B241,'1'!A:E,4,FALSE)</f>
        <v>1019.79</v>
      </c>
      <c r="E241" s="70"/>
      <c r="F241" s="30">
        <f t="shared" ref="F241:F247" si="40">D241*E241</f>
        <v>0</v>
      </c>
      <c r="G241" s="31"/>
      <c r="H241" s="64" t="str">
        <f>VLOOKUP(B241,'1'!A:B,2,FALSE)</f>
        <v>JAW SET COMPRESSED PIPE 3/4", 1", 1-1/2", 2"  </v>
      </c>
      <c r="I241" s="128">
        <f>VLOOKUP(B241,'1'!A:H,5,FALSE)</f>
        <v>26.46</v>
      </c>
      <c r="J241" s="34">
        <f t="shared" si="2"/>
        <v>0</v>
      </c>
      <c r="K241" s="35">
        <f t="shared" si="3"/>
        <v>0</v>
      </c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25"/>
      <c r="B242" s="134" t="s">
        <v>245</v>
      </c>
      <c r="C242" s="43">
        <f>VLOOKUP(B242,'1'!A:E,3,FALSE)</f>
        <v>140.56</v>
      </c>
      <c r="D242" s="149">
        <f>VLOOKUP(B242,'1'!A:E,4,FALSE)</f>
        <v>140.56</v>
      </c>
      <c r="E242" s="150"/>
      <c r="F242" s="151">
        <f t="shared" si="40"/>
        <v>0</v>
      </c>
      <c r="G242" s="41" t="s">
        <v>25</v>
      </c>
      <c r="H242" s="42" t="str">
        <f>VLOOKUP(B242,'1'!A:B,2,FALSE)</f>
        <v>JAWS 3/4" COMPRESSED PIPE </v>
      </c>
      <c r="I242" s="128">
        <f>VLOOKUP(B242,'1'!A:H,5,FALSE)</f>
        <v>1.85</v>
      </c>
      <c r="J242" s="34">
        <f t="shared" si="2"/>
        <v>0</v>
      </c>
      <c r="K242" s="35">
        <f t="shared" si="3"/>
        <v>0</v>
      </c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25"/>
      <c r="B243" s="134" t="s">
        <v>246</v>
      </c>
      <c r="C243" s="43">
        <f>VLOOKUP(B243,'1'!A:E,3,FALSE)</f>
        <v>140.56</v>
      </c>
      <c r="D243" s="149">
        <f>VLOOKUP(B243,'1'!A:E,4,FALSE)</f>
        <v>140.56</v>
      </c>
      <c r="E243" s="150"/>
      <c r="F243" s="151">
        <f t="shared" si="40"/>
        <v>0</v>
      </c>
      <c r="G243" s="41" t="s">
        <v>27</v>
      </c>
      <c r="H243" s="42" t="str">
        <f>VLOOKUP(B243,'1'!A:B,2,FALSE)</f>
        <v>JAWS 1" COMPRESSED PIPE </v>
      </c>
      <c r="I243" s="128">
        <f>VLOOKUP(B243,'1'!A:H,5,FALSE)</f>
        <v>1.85</v>
      </c>
      <c r="J243" s="34">
        <f t="shared" si="2"/>
        <v>0</v>
      </c>
      <c r="K243" s="35">
        <f t="shared" si="3"/>
        <v>0</v>
      </c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25"/>
      <c r="B244" s="134" t="s">
        <v>247</v>
      </c>
      <c r="C244" s="43">
        <f>VLOOKUP(B244,'1'!A:E,3,FALSE)</f>
        <v>369.89</v>
      </c>
      <c r="D244" s="149">
        <f>VLOOKUP(B244,'1'!A:E,4,FALSE)</f>
        <v>369.89</v>
      </c>
      <c r="E244" s="150"/>
      <c r="F244" s="151">
        <f t="shared" si="40"/>
        <v>0</v>
      </c>
      <c r="G244" s="41" t="s">
        <v>29</v>
      </c>
      <c r="H244" s="42" t="str">
        <f>VLOOKUP(B244,'1'!A:B,2,FALSE)</f>
        <v>JAWS 1-1/2" COMPRESSED PIPE </v>
      </c>
      <c r="I244" s="128">
        <f>VLOOKUP(B244,'1'!A:H,5,FALSE)</f>
        <v>3</v>
      </c>
      <c r="J244" s="34">
        <f t="shared" si="2"/>
        <v>0</v>
      </c>
      <c r="K244" s="35">
        <f t="shared" si="3"/>
        <v>0</v>
      </c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25"/>
      <c r="B245" s="134" t="s">
        <v>248</v>
      </c>
      <c r="C245" s="43">
        <f>VLOOKUP(B245,'1'!A:E,3,FALSE)</f>
        <v>369.89</v>
      </c>
      <c r="D245" s="149">
        <f>VLOOKUP(B245,'1'!A:E,4,FALSE)</f>
        <v>369.89</v>
      </c>
      <c r="E245" s="150"/>
      <c r="F245" s="151">
        <f t="shared" si="40"/>
        <v>0</v>
      </c>
      <c r="G245" s="41" t="s">
        <v>31</v>
      </c>
      <c r="H245" s="42" t="str">
        <f>VLOOKUP(B245,'1'!A:B,2,FALSE)</f>
        <v>JAWS 2" COMPRESSED PIPE </v>
      </c>
      <c r="I245" s="128">
        <f>VLOOKUP(B245,'1'!A:H,5,FALSE)</f>
        <v>3.04</v>
      </c>
      <c r="J245" s="34">
        <f t="shared" si="2"/>
        <v>0</v>
      </c>
      <c r="K245" s="35">
        <f t="shared" si="3"/>
        <v>0</v>
      </c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25"/>
      <c r="B246" s="134" t="s">
        <v>249</v>
      </c>
      <c r="C246" s="43">
        <f>VLOOKUP(B246,'1'!A:E,3,FALSE)</f>
        <v>649.25</v>
      </c>
      <c r="D246" s="149">
        <f>VLOOKUP(B246,'1'!A:E,4,FALSE)</f>
        <v>649.25</v>
      </c>
      <c r="E246" s="150"/>
      <c r="F246" s="151">
        <f t="shared" si="40"/>
        <v>0</v>
      </c>
      <c r="G246" s="41" t="s">
        <v>33</v>
      </c>
      <c r="H246" s="42" t="str">
        <f>VLOOKUP(B246,'1'!A:B,2,FALSE)</f>
        <v>JAWS 3" COMPRESSED PIPE </v>
      </c>
      <c r="I246" s="128">
        <f>VLOOKUP(B246,'1'!A:H,5,FALSE)</f>
        <v>5</v>
      </c>
      <c r="J246" s="34">
        <f t="shared" si="2"/>
        <v>0</v>
      </c>
      <c r="K246" s="35">
        <f t="shared" si="3"/>
        <v>0</v>
      </c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25"/>
      <c r="B247" s="134" t="s">
        <v>250</v>
      </c>
      <c r="C247" s="43">
        <f>VLOOKUP(B247,'1'!A:E,3,FALSE)</f>
        <v>679.37</v>
      </c>
      <c r="D247" s="149">
        <f>VLOOKUP(B247,'1'!A:E,4,FALSE)</f>
        <v>679.37</v>
      </c>
      <c r="E247" s="150"/>
      <c r="F247" s="151">
        <f t="shared" si="40"/>
        <v>0</v>
      </c>
      <c r="G247" s="41" t="s">
        <v>35</v>
      </c>
      <c r="H247" s="42" t="str">
        <f>VLOOKUP(B247,'1'!A:B,2,FALSE)</f>
        <v>JAWS 4" COMPRESSED PIPE </v>
      </c>
      <c r="I247" s="128">
        <f>VLOOKUP(B247,'1'!A:H,5,FALSE)</f>
        <v>6</v>
      </c>
      <c r="J247" s="34">
        <f t="shared" si="2"/>
        <v>0</v>
      </c>
      <c r="K247" s="35">
        <f t="shared" si="3"/>
        <v>0</v>
      </c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25"/>
      <c r="B248" s="47"/>
      <c r="C248" s="43"/>
      <c r="D248" s="38"/>
      <c r="E248" s="152"/>
      <c r="F248" s="151"/>
      <c r="G248" s="41"/>
      <c r="H248" s="46"/>
      <c r="I248" s="128"/>
      <c r="J248" s="34">
        <f t="shared" si="2"/>
        <v>0</v>
      </c>
      <c r="K248" s="35">
        <f t="shared" si="3"/>
        <v>0</v>
      </c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25"/>
      <c r="B249" s="47" t="s">
        <v>251</v>
      </c>
      <c r="C249" s="43">
        <f>VLOOKUP(B249,'1'!A:E,3,FALSE)</f>
        <v>3370.5</v>
      </c>
      <c r="D249" s="38">
        <f>VLOOKUP(B249,'1'!A:E,4,FALSE)</f>
        <v>3370.5</v>
      </c>
      <c r="E249" s="150"/>
      <c r="F249" s="151">
        <f t="shared" ref="F249:F255" si="41">D249*E249</f>
        <v>0</v>
      </c>
      <c r="G249" s="41"/>
      <c r="H249" s="42" t="str">
        <f>VLOOKUP(B249,'1'!A:B,2,FALSE)</f>
        <v>PRESS TOOL 3/4"-2"  LUGGING FP INDUSTRIAL 4" &amp; 6" PIPE</v>
      </c>
      <c r="I249" s="128">
        <f>VLOOKUP(B249,'1'!A:H,5,FALSE)</f>
        <v>19</v>
      </c>
      <c r="J249" s="34">
        <f t="shared" si="2"/>
        <v>0</v>
      </c>
      <c r="K249" s="35">
        <f t="shared" si="3"/>
        <v>0</v>
      </c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25"/>
      <c r="B250" s="47" t="s">
        <v>252</v>
      </c>
      <c r="C250" s="43">
        <f>VLOOKUP(B250,'1'!A:E,3,FALSE)</f>
        <v>2246.67</v>
      </c>
      <c r="D250" s="38">
        <f>VLOOKUP(B250,'1'!A:E,4,FALSE)</f>
        <v>2246.67</v>
      </c>
      <c r="E250" s="150"/>
      <c r="F250" s="151">
        <f t="shared" si="41"/>
        <v>0</v>
      </c>
      <c r="G250" s="41"/>
      <c r="H250" s="42" t="str">
        <f>VLOOKUP(B250,'1'!A:B,2,FALSE)</f>
        <v>PRESS TOOL, 2 BATTERIES, CASE 3" AND 4"</v>
      </c>
      <c r="I250" s="128">
        <v>19.0</v>
      </c>
      <c r="J250" s="34">
        <f t="shared" si="2"/>
        <v>0</v>
      </c>
      <c r="K250" s="35">
        <f t="shared" si="3"/>
        <v>0</v>
      </c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25"/>
      <c r="B251" s="134" t="s">
        <v>253</v>
      </c>
      <c r="C251" s="43">
        <f>VLOOKUP(B251,'1'!A:E,3,FALSE)</f>
        <v>594.78</v>
      </c>
      <c r="D251" s="38">
        <f>VLOOKUP(B251,'1'!A:E,4,FALSE)</f>
        <v>594.78</v>
      </c>
      <c r="E251" s="150"/>
      <c r="F251" s="151">
        <f t="shared" si="41"/>
        <v>0</v>
      </c>
      <c r="G251" s="41"/>
      <c r="H251" s="42" t="str">
        <f>VLOOKUP(B251,'1'!A:B,2,FALSE)</f>
        <v>PIPE DEBURRING TOOL / PIPE MARKER 4", ELECT DRILL REQ</v>
      </c>
      <c r="I251" s="128">
        <f>VLOOKUP(B251,'1'!A:H,5,FALSE)</f>
        <v>0.94</v>
      </c>
      <c r="J251" s="34">
        <f t="shared" si="2"/>
        <v>0</v>
      </c>
      <c r="K251" s="35">
        <f t="shared" si="3"/>
        <v>0</v>
      </c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25"/>
      <c r="B252" s="134" t="s">
        <v>254</v>
      </c>
      <c r="C252" s="43">
        <f>VLOOKUP(B252,'1'!A:E,3,FALSE)</f>
        <v>829.53</v>
      </c>
      <c r="D252" s="38">
        <f>VLOOKUP(B252,'1'!A:E,4,FALSE)</f>
        <v>829.53</v>
      </c>
      <c r="E252" s="150"/>
      <c r="F252" s="151">
        <f t="shared" si="41"/>
        <v>0</v>
      </c>
      <c r="G252" s="41"/>
      <c r="H252" s="42" t="str">
        <f>VLOOKUP(B252,'1'!A:B,2,FALSE)</f>
        <v>PIPE DEBURRING TOOL / PIPE MARKER 6", ELECT DRILL REQ</v>
      </c>
      <c r="I252" s="128">
        <f>VLOOKUP(B252,'1'!A:H,5,FALSE)</f>
        <v>1.6</v>
      </c>
      <c r="J252" s="34">
        <f t="shared" si="2"/>
        <v>0</v>
      </c>
      <c r="K252" s="35">
        <f t="shared" si="3"/>
        <v>0</v>
      </c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25"/>
      <c r="B253" s="134" t="s">
        <v>255</v>
      </c>
      <c r="C253" s="43">
        <f>VLOOKUP(B253,'1'!A:E,3,FALSE)</f>
        <v>737.89</v>
      </c>
      <c r="D253" s="38">
        <f>VLOOKUP(B253,'1'!A:E,4,FALSE)</f>
        <v>737.89</v>
      </c>
      <c r="E253" s="150"/>
      <c r="F253" s="151">
        <f t="shared" si="41"/>
        <v>0</v>
      </c>
      <c r="G253" s="41"/>
      <c r="H253" s="42" t="str">
        <f>VLOOKUP(B253,'1'!A:B,2,FALSE)</f>
        <v>HAND PUMP PRESS TOOL</v>
      </c>
      <c r="I253" s="128">
        <f>VLOOKUP(B253,'1'!A:H,5,FALSE)</f>
        <v>24</v>
      </c>
      <c r="J253" s="34">
        <f t="shared" si="2"/>
        <v>0</v>
      </c>
      <c r="K253" s="35">
        <f t="shared" si="3"/>
        <v>0</v>
      </c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25"/>
      <c r="B254" s="47" t="s">
        <v>256</v>
      </c>
      <c r="C254" s="43">
        <f>VLOOKUP(B254,'1'!A:E,3,FALSE)</f>
        <v>32.75</v>
      </c>
      <c r="D254" s="38">
        <f>VLOOKUP(B254,'1'!A:E,4,FALSE)</f>
        <v>32.75</v>
      </c>
      <c r="E254" s="150"/>
      <c r="F254" s="151">
        <f t="shared" si="41"/>
        <v>0</v>
      </c>
      <c r="G254" s="41"/>
      <c r="H254" s="42" t="str">
        <f>VLOOKUP(B254,'1'!A:B,2,FALSE)</f>
        <v>1" SADDLE DROP DRILL BIT (9/16) FASTPIPE, non returnable</v>
      </c>
      <c r="I254" s="128">
        <f>VLOOKUP(B254,'1'!A:H,5,FALSE)</f>
        <v>0.2</v>
      </c>
      <c r="J254" s="34">
        <f t="shared" si="2"/>
        <v>0</v>
      </c>
      <c r="K254" s="35">
        <f t="shared" si="3"/>
        <v>0</v>
      </c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25"/>
      <c r="B255" s="47" t="s">
        <v>257</v>
      </c>
      <c r="C255" s="43">
        <f>VLOOKUP(B255,'1'!A:E,3,FALSE)</f>
        <v>32.99</v>
      </c>
      <c r="D255" s="38">
        <f>VLOOKUP(B255,'1'!A:E,4,FALSE)</f>
        <v>32.99</v>
      </c>
      <c r="E255" s="150"/>
      <c r="F255" s="151">
        <f t="shared" si="41"/>
        <v>0</v>
      </c>
      <c r="G255" s="41"/>
      <c r="H255" s="42" t="str">
        <f>VLOOKUP(B255,'1'!A:B,2,FALSE)</f>
        <v>1-1/2" , 2" , 3" SADDLE DROP DRILL BIT (3/4) FASTPIPE</v>
      </c>
      <c r="I255" s="128">
        <f>VLOOKUP(B255,'1'!A:H,5,FALSE)</f>
        <v>0.2</v>
      </c>
      <c r="J255" s="34">
        <f t="shared" si="2"/>
        <v>0</v>
      </c>
      <c r="K255" s="35">
        <f t="shared" si="3"/>
        <v>0</v>
      </c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25"/>
      <c r="B256" s="48"/>
      <c r="C256" s="153"/>
      <c r="D256" s="154"/>
      <c r="E256" s="155"/>
      <c r="F256" s="156"/>
      <c r="G256" s="106"/>
      <c r="H256" s="157"/>
      <c r="I256" s="128"/>
      <c r="J256" s="34">
        <f t="shared" si="2"/>
        <v>0</v>
      </c>
      <c r="K256" s="35">
        <f t="shared" si="3"/>
        <v>0</v>
      </c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49"/>
      <c r="B257" s="158">
        <v>50700.0</v>
      </c>
      <c r="C257" s="159">
        <f>VLOOKUP(B257,'1'!A:E,3,FALSE)</f>
        <v>16.79</v>
      </c>
      <c r="D257" s="52">
        <f>VLOOKUP(B257,'1'!A:E,4,FALSE)</f>
        <v>11.75</v>
      </c>
      <c r="E257" s="160"/>
      <c r="F257" s="161">
        <f>D257*E257</f>
        <v>0</v>
      </c>
      <c r="G257" s="55"/>
      <c r="H257" s="56" t="str">
        <f>VLOOKUP(B257,'1'!A:B,2,FALSE)</f>
        <v>(1) Bottle Pipe Sealant, (1) roll of Teflon Tape</v>
      </c>
      <c r="I257" s="128">
        <f>VLOOKUP(B257,'1'!A:H,5,FALSE)</f>
        <v>1</v>
      </c>
      <c r="J257" s="34">
        <f t="shared" si="2"/>
        <v>0</v>
      </c>
      <c r="K257" s="35">
        <f t="shared" si="3"/>
        <v>0</v>
      </c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B258" s="79" t="s">
        <v>258</v>
      </c>
      <c r="C258" s="80"/>
      <c r="D258" s="80"/>
      <c r="E258" s="80"/>
      <c r="F258" s="80"/>
      <c r="G258" s="80"/>
      <c r="H258" s="81"/>
      <c r="I258" s="128"/>
      <c r="J258" s="34">
        <f t="shared" si="2"/>
        <v>0</v>
      </c>
      <c r="K258" s="35">
        <f t="shared" si="3"/>
        <v>0</v>
      </c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62"/>
      <c r="B259" s="146"/>
      <c r="C259" s="163">
        <f>IFERROR(VLOOKUP(B259,'1'!A:E,3,FALSE),0)</f>
        <v>0</v>
      </c>
      <c r="D259" s="164">
        <f>IFERROR(VLOOKUP(B259,'1'!A:E,4,FALSE),0)</f>
        <v>0</v>
      </c>
      <c r="E259" s="70"/>
      <c r="F259" s="30">
        <f t="shared" ref="F259:F268" si="42">D259*E259</f>
        <v>0</v>
      </c>
      <c r="G259" s="31"/>
      <c r="H259" s="97">
        <f>IFERROR(VLOOKUP(B259,'1'!A:B,2,FALSE),0)</f>
        <v>0</v>
      </c>
      <c r="I259" s="128">
        <f>IFERROR(VLOOKUP(B259,'1'!A:H,5,FALSE),0)</f>
        <v>0</v>
      </c>
      <c r="J259" s="34">
        <f t="shared" si="2"/>
        <v>0</v>
      </c>
      <c r="K259" s="35">
        <f t="shared" si="3"/>
        <v>0</v>
      </c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62"/>
      <c r="B260" s="134" t="s">
        <v>259</v>
      </c>
      <c r="C260" s="43">
        <f>IFERROR(VLOOKUP(B260,'1'!A:E,3,FALSE),0)</f>
        <v>108.1</v>
      </c>
      <c r="D260" s="165">
        <f>IFERROR(VLOOKUP(B260,'1'!A:E,4,FALSE),0)</f>
        <v>75.67</v>
      </c>
      <c r="E260" s="150"/>
      <c r="F260" s="151">
        <f t="shared" si="42"/>
        <v>0</v>
      </c>
      <c r="G260" s="41"/>
      <c r="H260" s="46" t="str">
        <f>IFERROR(VLOOKUP(B260,'1'!A:B,2,FALSE),0)</f>
        <v>3" X 2" REDUCTION UNION COMPRESSED PIPE</v>
      </c>
      <c r="I260" s="128">
        <f>IFERROR(VLOOKUP(B260,'1'!A:H,5,FALSE),0)</f>
        <v>4</v>
      </c>
      <c r="J260" s="34">
        <f t="shared" si="2"/>
        <v>0</v>
      </c>
      <c r="K260" s="35">
        <f t="shared" si="3"/>
        <v>0</v>
      </c>
      <c r="L260" s="1"/>
      <c r="M260" s="1"/>
      <c r="N260" s="16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62"/>
      <c r="B261" s="134"/>
      <c r="C261" s="43">
        <f>IFERROR(VLOOKUP(B261,'1'!A:E,3,FALSE),0)</f>
        <v>0</v>
      </c>
      <c r="D261" s="165">
        <f>IFERROR(VLOOKUP(B261,'1'!A:E,4,FALSE),0)</f>
        <v>0</v>
      </c>
      <c r="E261" s="150"/>
      <c r="F261" s="151">
        <f t="shared" si="42"/>
        <v>0</v>
      </c>
      <c r="G261" s="41"/>
      <c r="H261" s="46">
        <f>IFERROR(VLOOKUP(B261,'1'!A:B,2,FALSE),0)</f>
        <v>0</v>
      </c>
      <c r="I261" s="128">
        <f>IFERROR(VLOOKUP(B261,'1'!A:H,5,FALSE),0)</f>
        <v>0</v>
      </c>
      <c r="J261" s="34">
        <f t="shared" si="2"/>
        <v>0</v>
      </c>
      <c r="K261" s="35">
        <f t="shared" si="3"/>
        <v>0</v>
      </c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62"/>
      <c r="B262" s="134"/>
      <c r="C262" s="43">
        <f>IFERROR(VLOOKUP(B262,'1'!A:E,3,FALSE),0)</f>
        <v>0</v>
      </c>
      <c r="D262" s="165">
        <f>IFERROR(VLOOKUP(B262,'1'!A:E,4,FALSE),0)</f>
        <v>0</v>
      </c>
      <c r="E262" s="150"/>
      <c r="F262" s="151">
        <f t="shared" si="42"/>
        <v>0</v>
      </c>
      <c r="G262" s="41"/>
      <c r="H262" s="46">
        <f>IFERROR(VLOOKUP(B262,'1'!A:B,2,FALSE),0)</f>
        <v>0</v>
      </c>
      <c r="I262" s="128">
        <f>IFERROR(VLOOKUP(B262,'1'!A:H,5,FALSE),0)</f>
        <v>0</v>
      </c>
      <c r="J262" s="34">
        <f t="shared" si="2"/>
        <v>0</v>
      </c>
      <c r="K262" s="35">
        <f t="shared" si="3"/>
        <v>0</v>
      </c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62"/>
      <c r="B263" s="134"/>
      <c r="C263" s="43">
        <f>IFERROR(VLOOKUP(B263,'1'!A:E,3,FALSE),0)</f>
        <v>0</v>
      </c>
      <c r="D263" s="165">
        <f>IFERROR(VLOOKUP(B263,'1'!A:E,4,FALSE),0)</f>
        <v>0</v>
      </c>
      <c r="E263" s="150"/>
      <c r="F263" s="151">
        <f t="shared" si="42"/>
        <v>0</v>
      </c>
      <c r="G263" s="41"/>
      <c r="H263" s="46">
        <f>IFERROR(VLOOKUP(B263,'1'!A:B,2,FALSE),0)</f>
        <v>0</v>
      </c>
      <c r="I263" s="128">
        <f>IFERROR(VLOOKUP(B263,'1'!A:H,5,FALSE),0)</f>
        <v>0</v>
      </c>
      <c r="J263" s="34">
        <f t="shared" si="2"/>
        <v>0</v>
      </c>
      <c r="K263" s="35">
        <f t="shared" si="3"/>
        <v>0</v>
      </c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62"/>
      <c r="B264" s="134"/>
      <c r="C264" s="43">
        <f>IFERROR(VLOOKUP(B264,'1'!A:E,3,FALSE),0)</f>
        <v>0</v>
      </c>
      <c r="D264" s="165">
        <f>IFERROR(VLOOKUP(B264,'1'!A:E,4,FALSE),0)</f>
        <v>0</v>
      </c>
      <c r="E264" s="150"/>
      <c r="F264" s="151">
        <f t="shared" si="42"/>
        <v>0</v>
      </c>
      <c r="G264" s="41"/>
      <c r="H264" s="46">
        <f>IFERROR(VLOOKUP(B264,'1'!A:B,2,FALSE),0)</f>
        <v>0</v>
      </c>
      <c r="I264" s="128">
        <f>IFERROR(VLOOKUP(B264,'1'!A:H,5,FALSE),0)</f>
        <v>0</v>
      </c>
      <c r="J264" s="34">
        <f t="shared" si="2"/>
        <v>0</v>
      </c>
      <c r="K264" s="35">
        <f t="shared" si="3"/>
        <v>0</v>
      </c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62"/>
      <c r="B265" s="47"/>
      <c r="C265" s="43">
        <f>IFERROR(VLOOKUP(B265,'1'!A:E,3,FALSE),0)</f>
        <v>0</v>
      </c>
      <c r="D265" s="165">
        <f>IFERROR(VLOOKUP(B265,'1'!A:E,4,FALSE),0)</f>
        <v>0</v>
      </c>
      <c r="E265" s="150"/>
      <c r="F265" s="151">
        <f t="shared" si="42"/>
        <v>0</v>
      </c>
      <c r="G265" s="41"/>
      <c r="H265" s="46">
        <f>IFERROR(VLOOKUP(B265,'1'!A:B,2,FALSE),0)</f>
        <v>0</v>
      </c>
      <c r="I265" s="128">
        <f>IFERROR(VLOOKUP(B265,'1'!A:H,5,FALSE),0)</f>
        <v>0</v>
      </c>
      <c r="J265" s="34">
        <f t="shared" si="2"/>
        <v>0</v>
      </c>
      <c r="K265" s="35">
        <f t="shared" si="3"/>
        <v>0</v>
      </c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62"/>
      <c r="B266" s="47"/>
      <c r="C266" s="43">
        <f>IFERROR(VLOOKUP(B266,'1'!A:E,3,FALSE),0)</f>
        <v>0</v>
      </c>
      <c r="D266" s="165">
        <f>IFERROR(VLOOKUP(B266,'1'!A:E,4,FALSE),0)</f>
        <v>0</v>
      </c>
      <c r="E266" s="150"/>
      <c r="F266" s="151">
        <f t="shared" si="42"/>
        <v>0</v>
      </c>
      <c r="G266" s="41"/>
      <c r="H266" s="46">
        <f>IFERROR(VLOOKUP(B266,'1'!A:B,2,FALSE),0)</f>
        <v>0</v>
      </c>
      <c r="I266" s="128">
        <f>IFERROR(VLOOKUP(B266,'1'!A:H,5,FALSE),0)</f>
        <v>0</v>
      </c>
      <c r="J266" s="34">
        <f t="shared" si="2"/>
        <v>0</v>
      </c>
      <c r="K266" s="35">
        <f t="shared" si="3"/>
        <v>0</v>
      </c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62"/>
      <c r="B267" s="47"/>
      <c r="C267" s="43">
        <f>IFERROR(VLOOKUP(B267,'1'!A:E,3,FALSE),0)</f>
        <v>0</v>
      </c>
      <c r="D267" s="165">
        <f>IFERROR(VLOOKUP(B267,'1'!A:E,4,FALSE),0)</f>
        <v>0</v>
      </c>
      <c r="E267" s="150"/>
      <c r="F267" s="151">
        <f t="shared" si="42"/>
        <v>0</v>
      </c>
      <c r="G267" s="41"/>
      <c r="H267" s="46">
        <f>IFERROR(VLOOKUP(B267,'1'!A:B,2,FALSE),0)</f>
        <v>0</v>
      </c>
      <c r="I267" s="128">
        <f>IFERROR(VLOOKUP(B267,'1'!A:H,5,FALSE),0)</f>
        <v>0</v>
      </c>
      <c r="J267" s="34">
        <f t="shared" si="2"/>
        <v>0</v>
      </c>
      <c r="K267" s="35">
        <f t="shared" si="3"/>
        <v>0</v>
      </c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62"/>
      <c r="B268" s="50"/>
      <c r="C268" s="159">
        <f>IFERROR(VLOOKUP(B268,'1'!A:E,3,FALSE),0)</f>
        <v>0</v>
      </c>
      <c r="D268" s="166">
        <f>IFERROR(VLOOKUP(B268,'1'!A:E,4,FALSE),0)</f>
        <v>0</v>
      </c>
      <c r="E268" s="160"/>
      <c r="F268" s="161">
        <f t="shared" si="42"/>
        <v>0</v>
      </c>
      <c r="G268" s="55"/>
      <c r="H268" s="167">
        <f>IFERROR(VLOOKUP(B268,'1'!A:B,2,FALSE),0)</f>
        <v>0</v>
      </c>
      <c r="I268" s="168">
        <f>IFERROR(VLOOKUP(B268,'1'!A:H,5,FALSE),0)</f>
        <v>0</v>
      </c>
      <c r="J268" s="34">
        <f t="shared" si="2"/>
        <v>0</v>
      </c>
      <c r="K268" s="35">
        <f t="shared" si="3"/>
        <v>0</v>
      </c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62"/>
      <c r="B269" s="169"/>
      <c r="C269" s="170" t="s">
        <v>260</v>
      </c>
      <c r="D269" s="171"/>
      <c r="E269" s="3"/>
      <c r="F269" s="170" t="s">
        <v>261</v>
      </c>
      <c r="G269" s="2"/>
      <c r="H269" s="1"/>
      <c r="I269" s="172"/>
      <c r="J269" s="1"/>
      <c r="K269" s="17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62"/>
      <c r="B270" s="169"/>
      <c r="C270" s="174">
        <f>SUM(K8:K268)</f>
        <v>0</v>
      </c>
      <c r="D270" s="171"/>
      <c r="E270" s="3"/>
      <c r="F270" s="175">
        <f>SUM(F7:F268)</f>
        <v>0</v>
      </c>
      <c r="G270" s="2"/>
      <c r="H270" s="1"/>
      <c r="I270" s="172"/>
      <c r="J270" s="1"/>
      <c r="K270" s="17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hidden="1" customHeight="1">
      <c r="A271" s="162"/>
      <c r="B271" s="169"/>
      <c r="C271" s="176"/>
      <c r="D271" s="171"/>
      <c r="E271" s="3"/>
      <c r="F271" s="177">
        <f>F270*0</f>
        <v>0</v>
      </c>
      <c r="G271" s="178"/>
      <c r="H271" s="179" t="s">
        <v>262</v>
      </c>
      <c r="I271" s="172"/>
      <c r="J271" s="1"/>
      <c r="K271" s="17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30.75" customHeight="1">
      <c r="A272" s="162"/>
      <c r="B272" s="180"/>
      <c r="C272" s="176"/>
      <c r="D272" s="181" t="s">
        <v>263</v>
      </c>
      <c r="F272" s="177">
        <v>0.0</v>
      </c>
      <c r="G272" s="178"/>
      <c r="H272" s="182" t="s">
        <v>264</v>
      </c>
      <c r="I272" s="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45.0" customHeight="1">
      <c r="A273" s="162"/>
      <c r="B273" s="169"/>
      <c r="C273" s="176"/>
      <c r="D273" s="181" t="s">
        <v>265</v>
      </c>
      <c r="F273" s="177">
        <f>(F270-F271)+F272</f>
        <v>0</v>
      </c>
      <c r="G273" s="178"/>
      <c r="H273" s="182" t="s">
        <v>266</v>
      </c>
      <c r="I273" s="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83"/>
      <c r="B274" s="183" t="s">
        <v>267</v>
      </c>
      <c r="C274" s="176"/>
      <c r="D274" s="171"/>
      <c r="E274" s="3"/>
      <c r="F274" s="176"/>
      <c r="G274" s="2"/>
      <c r="H274" s="1"/>
      <c r="I274" s="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84" t="s">
        <v>268</v>
      </c>
      <c r="B275" s="185">
        <f>SUM(J15:J19)</f>
        <v>0</v>
      </c>
      <c r="C275" s="176"/>
      <c r="D275" s="171"/>
      <c r="E275" s="3"/>
      <c r="F275" s="173"/>
      <c r="G275" s="2"/>
      <c r="H275" s="1"/>
      <c r="I275" s="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84" t="s">
        <v>269</v>
      </c>
      <c r="B276" s="185">
        <f>SUM(J8:J13)+SUM(J21:J29)</f>
        <v>0</v>
      </c>
      <c r="C276" s="176"/>
      <c r="D276" s="171"/>
      <c r="E276" s="3"/>
      <c r="F276" s="173"/>
      <c r="G276" s="2"/>
      <c r="H276" s="1"/>
      <c r="I276" s="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84" t="s">
        <v>270</v>
      </c>
      <c r="B277" s="186">
        <f>SUM(J31:J268)</f>
        <v>0</v>
      </c>
      <c r="C277" s="176"/>
      <c r="D277" s="171"/>
      <c r="E277" s="3"/>
      <c r="F277" s="173"/>
      <c r="G277" s="2"/>
      <c r="H277" s="1"/>
      <c r="I277" s="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87" t="s">
        <v>18</v>
      </c>
      <c r="B278" s="188">
        <f>SUM(B275:B277)</f>
        <v>0</v>
      </c>
      <c r="C278" s="176"/>
      <c r="D278" s="171"/>
      <c r="E278" s="3"/>
      <c r="F278" s="173"/>
      <c r="G278" s="2"/>
      <c r="H278" s="1"/>
      <c r="I278" s="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83" t="s">
        <v>271</v>
      </c>
      <c r="B279" s="189"/>
      <c r="C279" s="176"/>
      <c r="D279" s="171"/>
      <c r="E279" s="3"/>
      <c r="F279" s="173"/>
      <c r="G279" s="2"/>
      <c r="H279" s="1"/>
      <c r="I279" s="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69"/>
      <c r="C280" s="176"/>
      <c r="D280" s="171"/>
      <c r="E280" s="3"/>
      <c r="F280" s="173"/>
      <c r="G280" s="2"/>
      <c r="H280" s="1"/>
      <c r="I280" s="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69"/>
      <c r="C281" s="176"/>
      <c r="D281" s="171"/>
      <c r="E281" s="3"/>
      <c r="F281" s="173"/>
      <c r="G281" s="2"/>
      <c r="H281" s="1"/>
      <c r="I281" s="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69"/>
      <c r="C282" s="176"/>
      <c r="D282" s="171"/>
      <c r="E282" s="3"/>
      <c r="F282" s="173"/>
      <c r="G282" s="2"/>
      <c r="H282" s="1"/>
      <c r="I282" s="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69"/>
      <c r="C283" s="176"/>
      <c r="D283" s="171"/>
      <c r="E283" s="3"/>
      <c r="F283" s="173"/>
      <c r="G283" s="2"/>
      <c r="H283" s="1"/>
      <c r="I283" s="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69"/>
      <c r="C284" s="176"/>
      <c r="D284" s="171"/>
      <c r="E284" s="3"/>
      <c r="F284" s="173"/>
      <c r="G284" s="2"/>
      <c r="H284" s="1"/>
      <c r="I284" s="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69"/>
      <c r="C285" s="176"/>
      <c r="D285" s="171"/>
      <c r="E285" s="3"/>
      <c r="F285" s="173"/>
      <c r="G285" s="2"/>
      <c r="H285" s="1"/>
      <c r="I285" s="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69"/>
      <c r="C286" s="176"/>
      <c r="D286" s="171"/>
      <c r="E286" s="3"/>
      <c r="F286" s="173"/>
      <c r="G286" s="2"/>
      <c r="H286" s="1"/>
      <c r="I286" s="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69"/>
      <c r="C287" s="176"/>
      <c r="D287" s="171"/>
      <c r="E287" s="3"/>
      <c r="F287" s="173"/>
      <c r="G287" s="2"/>
      <c r="H287" s="1"/>
      <c r="I287" s="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69"/>
      <c r="C288" s="176"/>
      <c r="D288" s="171"/>
      <c r="E288" s="3"/>
      <c r="F288" s="173"/>
      <c r="G288" s="2"/>
      <c r="H288" s="1"/>
      <c r="I288" s="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69"/>
      <c r="C289" s="176"/>
      <c r="D289" s="171"/>
      <c r="E289" s="3"/>
      <c r="F289" s="173"/>
      <c r="G289" s="2"/>
      <c r="H289" s="1"/>
      <c r="I289" s="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69"/>
      <c r="C290" s="176"/>
      <c r="D290" s="171"/>
      <c r="E290" s="3"/>
      <c r="F290" s="173"/>
      <c r="G290" s="2"/>
      <c r="H290" s="1"/>
      <c r="I290" s="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69"/>
      <c r="C291" s="176"/>
      <c r="D291" s="171"/>
      <c r="E291" s="3"/>
      <c r="F291" s="173"/>
      <c r="G291" s="2"/>
      <c r="H291" s="1"/>
      <c r="I291" s="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69"/>
      <c r="C292" s="176"/>
      <c r="D292" s="171"/>
      <c r="E292" s="3"/>
      <c r="F292" s="173"/>
      <c r="G292" s="2"/>
      <c r="H292" s="1"/>
      <c r="I292" s="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69"/>
      <c r="C293" s="176"/>
      <c r="D293" s="171"/>
      <c r="E293" s="3"/>
      <c r="F293" s="173"/>
      <c r="G293" s="2"/>
      <c r="H293" s="1"/>
      <c r="I293" s="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69"/>
      <c r="C294" s="176"/>
      <c r="D294" s="171"/>
      <c r="E294" s="3"/>
      <c r="F294" s="173"/>
      <c r="G294" s="2"/>
      <c r="H294" s="1"/>
      <c r="I294" s="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69"/>
      <c r="C295" s="176"/>
      <c r="D295" s="171"/>
      <c r="E295" s="3"/>
      <c r="F295" s="173"/>
      <c r="G295" s="2"/>
      <c r="H295" s="1"/>
      <c r="I295" s="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69"/>
      <c r="C296" s="176"/>
      <c r="D296" s="171"/>
      <c r="E296" s="3"/>
      <c r="F296" s="173"/>
      <c r="G296" s="2"/>
      <c r="H296" s="1"/>
      <c r="I296" s="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69"/>
      <c r="C297" s="176"/>
      <c r="D297" s="171"/>
      <c r="E297" s="3"/>
      <c r="F297" s="173"/>
      <c r="G297" s="2"/>
      <c r="H297" s="1"/>
      <c r="I297" s="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69"/>
      <c r="C298" s="176"/>
      <c r="D298" s="171"/>
      <c r="E298" s="3"/>
      <c r="F298" s="173"/>
      <c r="G298" s="2"/>
      <c r="H298" s="1"/>
      <c r="I298" s="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69"/>
      <c r="C299" s="176"/>
      <c r="D299" s="171"/>
      <c r="E299" s="3"/>
      <c r="F299" s="173"/>
      <c r="G299" s="2"/>
      <c r="H299" s="1"/>
      <c r="I299" s="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69"/>
      <c r="C300" s="176"/>
      <c r="D300" s="171"/>
      <c r="E300" s="3"/>
      <c r="F300" s="173"/>
      <c r="G300" s="2"/>
      <c r="H300" s="1"/>
      <c r="I300" s="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69"/>
      <c r="C301" s="176"/>
      <c r="D301" s="171"/>
      <c r="E301" s="3"/>
      <c r="F301" s="173"/>
      <c r="G301" s="2"/>
      <c r="H301" s="1"/>
      <c r="I301" s="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69"/>
      <c r="C302" s="176"/>
      <c r="D302" s="171"/>
      <c r="E302" s="3"/>
      <c r="F302" s="173"/>
      <c r="G302" s="2"/>
      <c r="H302" s="1"/>
      <c r="I302" s="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69"/>
      <c r="C303" s="176"/>
      <c r="D303" s="171"/>
      <c r="E303" s="3"/>
      <c r="F303" s="173"/>
      <c r="G303" s="2"/>
      <c r="H303" s="1"/>
      <c r="I303" s="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69"/>
      <c r="C304" s="176"/>
      <c r="D304" s="171"/>
      <c r="E304" s="3"/>
      <c r="F304" s="173"/>
      <c r="G304" s="2"/>
      <c r="H304" s="1"/>
      <c r="I304" s="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69"/>
      <c r="C305" s="176"/>
      <c r="D305" s="171"/>
      <c r="E305" s="3"/>
      <c r="F305" s="173"/>
      <c r="G305" s="2"/>
      <c r="H305" s="1"/>
      <c r="I305" s="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69"/>
      <c r="C306" s="176"/>
      <c r="D306" s="171"/>
      <c r="E306" s="3"/>
      <c r="F306" s="173"/>
      <c r="G306" s="2"/>
      <c r="H306" s="1"/>
      <c r="I306" s="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69"/>
      <c r="C307" s="176"/>
      <c r="D307" s="171"/>
      <c r="E307" s="3"/>
      <c r="F307" s="173"/>
      <c r="G307" s="2"/>
      <c r="H307" s="1"/>
      <c r="I307" s="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69"/>
      <c r="C308" s="176"/>
      <c r="D308" s="171"/>
      <c r="E308" s="3"/>
      <c r="F308" s="173"/>
      <c r="G308" s="2"/>
      <c r="H308" s="1"/>
      <c r="I308" s="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69"/>
      <c r="C309" s="176"/>
      <c r="D309" s="171"/>
      <c r="E309" s="3"/>
      <c r="F309" s="173"/>
      <c r="G309" s="2"/>
      <c r="H309" s="1"/>
      <c r="I309" s="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69"/>
      <c r="C310" s="176"/>
      <c r="D310" s="171"/>
      <c r="E310" s="3"/>
      <c r="F310" s="173"/>
      <c r="G310" s="2"/>
      <c r="H310" s="1"/>
      <c r="I310" s="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69"/>
      <c r="C311" s="176"/>
      <c r="D311" s="171"/>
      <c r="E311" s="3"/>
      <c r="F311" s="173"/>
      <c r="G311" s="2"/>
      <c r="H311" s="1"/>
      <c r="I311" s="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69"/>
      <c r="C312" s="176"/>
      <c r="D312" s="171"/>
      <c r="E312" s="3"/>
      <c r="F312" s="173"/>
      <c r="G312" s="2"/>
      <c r="H312" s="1"/>
      <c r="I312" s="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69"/>
      <c r="C313" s="176"/>
      <c r="D313" s="171"/>
      <c r="E313" s="3"/>
      <c r="F313" s="173"/>
      <c r="G313" s="2"/>
      <c r="H313" s="1"/>
      <c r="I313" s="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69"/>
      <c r="C314" s="176"/>
      <c r="D314" s="171"/>
      <c r="E314" s="3"/>
      <c r="F314" s="173"/>
      <c r="G314" s="2"/>
      <c r="H314" s="1"/>
      <c r="I314" s="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69"/>
      <c r="C315" s="176"/>
      <c r="D315" s="171"/>
      <c r="E315" s="3"/>
      <c r="F315" s="173"/>
      <c r="G315" s="2"/>
      <c r="H315" s="1"/>
      <c r="I315" s="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69"/>
      <c r="C316" s="176"/>
      <c r="D316" s="171"/>
      <c r="E316" s="3"/>
      <c r="F316" s="173"/>
      <c r="G316" s="2"/>
      <c r="H316" s="1"/>
      <c r="I316" s="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69"/>
      <c r="C317" s="176"/>
      <c r="D317" s="171"/>
      <c r="E317" s="3"/>
      <c r="F317" s="173"/>
      <c r="G317" s="2"/>
      <c r="H317" s="1"/>
      <c r="I317" s="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69"/>
      <c r="C318" s="176"/>
      <c r="D318" s="171"/>
      <c r="E318" s="3"/>
      <c r="F318" s="173"/>
      <c r="G318" s="2"/>
      <c r="H318" s="1"/>
      <c r="I318" s="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69"/>
      <c r="C319" s="176"/>
      <c r="D319" s="171"/>
      <c r="E319" s="3"/>
      <c r="F319" s="173"/>
      <c r="G319" s="2"/>
      <c r="H319" s="1"/>
      <c r="I319" s="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69"/>
      <c r="C320" s="176"/>
      <c r="D320" s="171"/>
      <c r="E320" s="3"/>
      <c r="F320" s="173"/>
      <c r="G320" s="2"/>
      <c r="H320" s="1"/>
      <c r="I320" s="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69"/>
      <c r="C321" s="176"/>
      <c r="D321" s="171"/>
      <c r="E321" s="3"/>
      <c r="F321" s="173"/>
      <c r="G321" s="2"/>
      <c r="H321" s="1"/>
      <c r="I321" s="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69"/>
      <c r="C322" s="176"/>
      <c r="D322" s="171"/>
      <c r="E322" s="3"/>
      <c r="F322" s="173"/>
      <c r="G322" s="2"/>
      <c r="H322" s="1"/>
      <c r="I322" s="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69"/>
      <c r="C323" s="176"/>
      <c r="D323" s="171"/>
      <c r="E323" s="3"/>
      <c r="F323" s="173"/>
      <c r="G323" s="2"/>
      <c r="H323" s="1"/>
      <c r="I323" s="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69"/>
      <c r="C324" s="176"/>
      <c r="D324" s="171"/>
      <c r="E324" s="3"/>
      <c r="F324" s="173"/>
      <c r="G324" s="2"/>
      <c r="H324" s="1"/>
      <c r="I324" s="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69"/>
      <c r="C325" s="176"/>
      <c r="D325" s="171"/>
      <c r="E325" s="3"/>
      <c r="F325" s="173"/>
      <c r="G325" s="2"/>
      <c r="H325" s="1"/>
      <c r="I325" s="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69"/>
      <c r="C326" s="176"/>
      <c r="D326" s="171"/>
      <c r="E326" s="3"/>
      <c r="F326" s="173"/>
      <c r="G326" s="2"/>
      <c r="H326" s="1"/>
      <c r="I326" s="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69"/>
      <c r="C327" s="176"/>
      <c r="D327" s="171"/>
      <c r="E327" s="3"/>
      <c r="F327" s="173"/>
      <c r="G327" s="2"/>
      <c r="H327" s="1"/>
      <c r="I327" s="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69"/>
      <c r="C328" s="176"/>
      <c r="D328" s="171"/>
      <c r="E328" s="3"/>
      <c r="F328" s="173"/>
      <c r="G328" s="2"/>
      <c r="H328" s="1"/>
      <c r="I328" s="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69"/>
      <c r="C329" s="176"/>
      <c r="D329" s="171"/>
      <c r="E329" s="3"/>
      <c r="F329" s="173"/>
      <c r="G329" s="2"/>
      <c r="H329" s="1"/>
      <c r="I329" s="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69"/>
      <c r="C330" s="176"/>
      <c r="D330" s="171"/>
      <c r="E330" s="3"/>
      <c r="F330" s="173"/>
      <c r="G330" s="2"/>
      <c r="H330" s="1"/>
      <c r="I330" s="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69"/>
      <c r="C331" s="176"/>
      <c r="D331" s="171"/>
      <c r="E331" s="3"/>
      <c r="F331" s="173"/>
      <c r="G331" s="2"/>
      <c r="H331" s="1"/>
      <c r="I331" s="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69"/>
      <c r="C332" s="176"/>
      <c r="D332" s="171"/>
      <c r="E332" s="3"/>
      <c r="F332" s="173"/>
      <c r="G332" s="2"/>
      <c r="H332" s="1"/>
      <c r="I332" s="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69"/>
      <c r="C333" s="176"/>
      <c r="D333" s="171"/>
      <c r="E333" s="3"/>
      <c r="F333" s="173"/>
      <c r="G333" s="2"/>
      <c r="H333" s="1"/>
      <c r="I333" s="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69"/>
      <c r="C334" s="176"/>
      <c r="D334" s="171"/>
      <c r="E334" s="3"/>
      <c r="F334" s="173"/>
      <c r="G334" s="2"/>
      <c r="H334" s="1"/>
      <c r="I334" s="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69"/>
      <c r="C335" s="176"/>
      <c r="D335" s="171"/>
      <c r="E335" s="3"/>
      <c r="F335" s="173"/>
      <c r="G335" s="2"/>
      <c r="H335" s="1"/>
      <c r="I335" s="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69"/>
      <c r="C336" s="176"/>
      <c r="D336" s="171"/>
      <c r="E336" s="3"/>
      <c r="F336" s="173"/>
      <c r="G336" s="2"/>
      <c r="H336" s="1"/>
      <c r="I336" s="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69"/>
      <c r="C337" s="176"/>
      <c r="D337" s="171"/>
      <c r="E337" s="3"/>
      <c r="F337" s="173"/>
      <c r="G337" s="2"/>
      <c r="H337" s="1"/>
      <c r="I337" s="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69"/>
      <c r="C338" s="176"/>
      <c r="D338" s="171"/>
      <c r="E338" s="3"/>
      <c r="F338" s="173"/>
      <c r="G338" s="2"/>
      <c r="H338" s="1"/>
      <c r="I338" s="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69"/>
      <c r="C339" s="176"/>
      <c r="D339" s="171"/>
      <c r="E339" s="3"/>
      <c r="F339" s="173"/>
      <c r="G339" s="2"/>
      <c r="H339" s="1"/>
      <c r="I339" s="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69"/>
      <c r="C340" s="176"/>
      <c r="D340" s="171"/>
      <c r="E340" s="3"/>
      <c r="F340" s="173"/>
      <c r="G340" s="2"/>
      <c r="H340" s="1"/>
      <c r="I340" s="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69"/>
      <c r="C341" s="176"/>
      <c r="D341" s="171"/>
      <c r="E341" s="3"/>
      <c r="F341" s="173"/>
      <c r="G341" s="2"/>
      <c r="H341" s="1"/>
      <c r="I341" s="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69"/>
      <c r="C342" s="176"/>
      <c r="D342" s="171"/>
      <c r="E342" s="3"/>
      <c r="F342" s="173"/>
      <c r="G342" s="2"/>
      <c r="H342" s="1"/>
      <c r="I342" s="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69"/>
      <c r="C343" s="176"/>
      <c r="D343" s="171"/>
      <c r="E343" s="3"/>
      <c r="F343" s="173"/>
      <c r="G343" s="2"/>
      <c r="H343" s="1"/>
      <c r="I343" s="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69"/>
      <c r="C344" s="176"/>
      <c r="D344" s="171"/>
      <c r="E344" s="3"/>
      <c r="F344" s="173"/>
      <c r="G344" s="2"/>
      <c r="H344" s="1"/>
      <c r="I344" s="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69"/>
      <c r="C345" s="176"/>
      <c r="D345" s="171"/>
      <c r="E345" s="3"/>
      <c r="F345" s="173"/>
      <c r="G345" s="2"/>
      <c r="H345" s="1"/>
      <c r="I345" s="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69"/>
      <c r="C346" s="176"/>
      <c r="D346" s="171"/>
      <c r="E346" s="3"/>
      <c r="F346" s="173"/>
      <c r="G346" s="2"/>
      <c r="H346" s="1"/>
      <c r="I346" s="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69"/>
      <c r="C347" s="176"/>
      <c r="D347" s="171"/>
      <c r="E347" s="3"/>
      <c r="F347" s="173"/>
      <c r="G347" s="2"/>
      <c r="H347" s="1"/>
      <c r="I347" s="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69"/>
      <c r="C348" s="176"/>
      <c r="D348" s="171"/>
      <c r="E348" s="3"/>
      <c r="F348" s="173"/>
      <c r="G348" s="2"/>
      <c r="H348" s="1"/>
      <c r="I348" s="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69"/>
      <c r="C349" s="176"/>
      <c r="D349" s="171"/>
      <c r="E349" s="3"/>
      <c r="F349" s="173"/>
      <c r="G349" s="2"/>
      <c r="H349" s="1"/>
      <c r="I349" s="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69"/>
      <c r="C350" s="176"/>
      <c r="D350" s="171"/>
      <c r="E350" s="3"/>
      <c r="F350" s="173"/>
      <c r="G350" s="2"/>
      <c r="H350" s="1"/>
      <c r="I350" s="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69"/>
      <c r="C351" s="176"/>
      <c r="D351" s="171"/>
      <c r="E351" s="3"/>
      <c r="F351" s="173"/>
      <c r="G351" s="2"/>
      <c r="H351" s="1"/>
      <c r="I351" s="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69"/>
      <c r="C352" s="176"/>
      <c r="D352" s="171"/>
      <c r="E352" s="3"/>
      <c r="F352" s="173"/>
      <c r="G352" s="2"/>
      <c r="H352" s="1"/>
      <c r="I352" s="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69"/>
      <c r="C353" s="176"/>
      <c r="D353" s="171"/>
      <c r="E353" s="3"/>
      <c r="F353" s="173"/>
      <c r="G353" s="2"/>
      <c r="H353" s="1"/>
      <c r="I353" s="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69"/>
      <c r="C354" s="176"/>
      <c r="D354" s="171"/>
      <c r="E354" s="3"/>
      <c r="F354" s="173"/>
      <c r="G354" s="2"/>
      <c r="H354" s="1"/>
      <c r="I354" s="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69"/>
      <c r="C355" s="176"/>
      <c r="D355" s="171"/>
      <c r="E355" s="3"/>
      <c r="F355" s="173"/>
      <c r="G355" s="2"/>
      <c r="H355" s="1"/>
      <c r="I355" s="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69"/>
      <c r="C356" s="176"/>
      <c r="D356" s="171"/>
      <c r="E356" s="3"/>
      <c r="F356" s="173"/>
      <c r="G356" s="2"/>
      <c r="H356" s="1"/>
      <c r="I356" s="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69"/>
      <c r="C357" s="176"/>
      <c r="D357" s="171"/>
      <c r="E357" s="3"/>
      <c r="F357" s="173"/>
      <c r="G357" s="2"/>
      <c r="H357" s="1"/>
      <c r="I357" s="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69"/>
      <c r="C358" s="176"/>
      <c r="D358" s="171"/>
      <c r="E358" s="3"/>
      <c r="F358" s="173"/>
      <c r="G358" s="2"/>
      <c r="H358" s="1"/>
      <c r="I358" s="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69"/>
      <c r="C359" s="176"/>
      <c r="D359" s="171"/>
      <c r="E359" s="3"/>
      <c r="F359" s="173"/>
      <c r="G359" s="2"/>
      <c r="H359" s="1"/>
      <c r="I359" s="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69"/>
      <c r="C360" s="176"/>
      <c r="D360" s="171"/>
      <c r="E360" s="3"/>
      <c r="F360" s="173"/>
      <c r="G360" s="2"/>
      <c r="H360" s="1"/>
      <c r="I360" s="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69"/>
      <c r="C361" s="176"/>
      <c r="D361" s="171"/>
      <c r="E361" s="3"/>
      <c r="F361" s="173"/>
      <c r="G361" s="2"/>
      <c r="H361" s="1"/>
      <c r="I361" s="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69"/>
      <c r="C362" s="176"/>
      <c r="D362" s="171"/>
      <c r="E362" s="3"/>
      <c r="F362" s="173"/>
      <c r="G362" s="2"/>
      <c r="H362" s="1"/>
      <c r="I362" s="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69"/>
      <c r="C363" s="176"/>
      <c r="D363" s="171"/>
      <c r="E363" s="3"/>
      <c r="F363" s="173"/>
      <c r="G363" s="2"/>
      <c r="H363" s="1"/>
      <c r="I363" s="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69"/>
      <c r="C364" s="176"/>
      <c r="D364" s="171"/>
      <c r="E364" s="3"/>
      <c r="F364" s="173"/>
      <c r="G364" s="2"/>
      <c r="H364" s="1"/>
      <c r="I364" s="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69"/>
      <c r="C365" s="176"/>
      <c r="D365" s="171"/>
      <c r="E365" s="3"/>
      <c r="F365" s="173"/>
      <c r="G365" s="2"/>
      <c r="H365" s="1"/>
      <c r="I365" s="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69"/>
      <c r="C366" s="176"/>
      <c r="D366" s="171"/>
      <c r="E366" s="3"/>
      <c r="F366" s="173"/>
      <c r="G366" s="2"/>
      <c r="H366" s="1"/>
      <c r="I366" s="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69"/>
      <c r="C367" s="176"/>
      <c r="D367" s="171"/>
      <c r="E367" s="3"/>
      <c r="F367" s="173"/>
      <c r="G367" s="2"/>
      <c r="H367" s="1"/>
      <c r="I367" s="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69"/>
      <c r="C368" s="176"/>
      <c r="D368" s="171"/>
      <c r="E368" s="3"/>
      <c r="F368" s="173"/>
      <c r="G368" s="2"/>
      <c r="H368" s="1"/>
      <c r="I368" s="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69"/>
      <c r="C369" s="176"/>
      <c r="D369" s="171"/>
      <c r="E369" s="3"/>
      <c r="F369" s="173"/>
      <c r="G369" s="2"/>
      <c r="H369" s="1"/>
      <c r="I369" s="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69"/>
      <c r="C370" s="176"/>
      <c r="D370" s="171"/>
      <c r="E370" s="3"/>
      <c r="F370" s="173"/>
      <c r="G370" s="2"/>
      <c r="H370" s="1"/>
      <c r="I370" s="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69"/>
      <c r="C371" s="176"/>
      <c r="D371" s="171"/>
      <c r="E371" s="3"/>
      <c r="F371" s="173"/>
      <c r="G371" s="2"/>
      <c r="H371" s="1"/>
      <c r="I371" s="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69"/>
      <c r="C372" s="176"/>
      <c r="D372" s="171"/>
      <c r="E372" s="3"/>
      <c r="F372" s="173"/>
      <c r="G372" s="2"/>
      <c r="H372" s="1"/>
      <c r="I372" s="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69"/>
      <c r="C373" s="176"/>
      <c r="D373" s="171"/>
      <c r="E373" s="3"/>
      <c r="F373" s="173"/>
      <c r="G373" s="2"/>
      <c r="H373" s="1"/>
      <c r="I373" s="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69"/>
      <c r="C374" s="176"/>
      <c r="D374" s="171"/>
      <c r="E374" s="3"/>
      <c r="F374" s="173"/>
      <c r="G374" s="2"/>
      <c r="H374" s="1"/>
      <c r="I374" s="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69"/>
      <c r="C375" s="176"/>
      <c r="D375" s="171"/>
      <c r="E375" s="3"/>
      <c r="F375" s="173"/>
      <c r="G375" s="2"/>
      <c r="H375" s="1"/>
      <c r="I375" s="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69"/>
      <c r="C376" s="176"/>
      <c r="D376" s="171"/>
      <c r="E376" s="3"/>
      <c r="F376" s="173"/>
      <c r="G376" s="2"/>
      <c r="H376" s="1"/>
      <c r="I376" s="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69"/>
      <c r="C377" s="176"/>
      <c r="D377" s="171"/>
      <c r="E377" s="3"/>
      <c r="F377" s="173"/>
      <c r="G377" s="2"/>
      <c r="H377" s="1"/>
      <c r="I377" s="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69"/>
      <c r="C378" s="176"/>
      <c r="D378" s="171"/>
      <c r="E378" s="3"/>
      <c r="F378" s="173"/>
      <c r="G378" s="2"/>
      <c r="H378" s="1"/>
      <c r="I378" s="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69"/>
      <c r="C379" s="176"/>
      <c r="D379" s="171"/>
      <c r="E379" s="3"/>
      <c r="F379" s="173"/>
      <c r="G379" s="2"/>
      <c r="H379" s="1"/>
      <c r="I379" s="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69"/>
      <c r="C380" s="176"/>
      <c r="D380" s="171"/>
      <c r="E380" s="3"/>
      <c r="F380" s="173"/>
      <c r="G380" s="2"/>
      <c r="H380" s="1"/>
      <c r="I380" s="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69"/>
      <c r="C381" s="176"/>
      <c r="D381" s="171"/>
      <c r="E381" s="3"/>
      <c r="F381" s="173"/>
      <c r="G381" s="2"/>
      <c r="H381" s="1"/>
      <c r="I381" s="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69"/>
      <c r="C382" s="176"/>
      <c r="D382" s="171"/>
      <c r="E382" s="3"/>
      <c r="F382" s="173"/>
      <c r="G382" s="2"/>
      <c r="H382" s="1"/>
      <c r="I382" s="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69"/>
      <c r="C383" s="176"/>
      <c r="D383" s="171"/>
      <c r="E383" s="3"/>
      <c r="F383" s="173"/>
      <c r="G383" s="2"/>
      <c r="H383" s="1"/>
      <c r="I383" s="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69"/>
      <c r="C384" s="176"/>
      <c r="D384" s="171"/>
      <c r="E384" s="3"/>
      <c r="F384" s="173"/>
      <c r="G384" s="2"/>
      <c r="H384" s="1"/>
      <c r="I384" s="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69"/>
      <c r="C385" s="176"/>
      <c r="D385" s="171"/>
      <c r="E385" s="3"/>
      <c r="F385" s="173"/>
      <c r="G385" s="2"/>
      <c r="H385" s="1"/>
      <c r="I385" s="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69"/>
      <c r="C386" s="176"/>
      <c r="D386" s="171"/>
      <c r="E386" s="3"/>
      <c r="F386" s="173"/>
      <c r="G386" s="2"/>
      <c r="H386" s="1"/>
      <c r="I386" s="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69"/>
      <c r="C387" s="176"/>
      <c r="D387" s="171"/>
      <c r="E387" s="3"/>
      <c r="F387" s="173"/>
      <c r="G387" s="2"/>
      <c r="H387" s="1"/>
      <c r="I387" s="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69"/>
      <c r="C388" s="176"/>
      <c r="D388" s="171"/>
      <c r="E388" s="3"/>
      <c r="F388" s="173"/>
      <c r="G388" s="2"/>
      <c r="H388" s="1"/>
      <c r="I388" s="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69"/>
      <c r="C389" s="176"/>
      <c r="D389" s="171"/>
      <c r="E389" s="3"/>
      <c r="F389" s="173"/>
      <c r="G389" s="2"/>
      <c r="H389" s="1"/>
      <c r="I389" s="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69"/>
      <c r="C390" s="176"/>
      <c r="D390" s="171"/>
      <c r="E390" s="3"/>
      <c r="F390" s="173"/>
      <c r="G390" s="2"/>
      <c r="H390" s="1"/>
      <c r="I390" s="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69"/>
      <c r="C391" s="176"/>
      <c r="D391" s="171"/>
      <c r="E391" s="3"/>
      <c r="F391" s="173"/>
      <c r="G391" s="2"/>
      <c r="H391" s="1"/>
      <c r="I391" s="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69"/>
      <c r="C392" s="176"/>
      <c r="D392" s="171"/>
      <c r="E392" s="3"/>
      <c r="F392" s="173"/>
      <c r="G392" s="2"/>
      <c r="H392" s="1"/>
      <c r="I392" s="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69"/>
      <c r="C393" s="176"/>
      <c r="D393" s="171"/>
      <c r="E393" s="3"/>
      <c r="F393" s="173"/>
      <c r="G393" s="2"/>
      <c r="H393" s="1"/>
      <c r="I393" s="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69"/>
      <c r="C394" s="176"/>
      <c r="D394" s="171"/>
      <c r="E394" s="3"/>
      <c r="F394" s="173"/>
      <c r="G394" s="2"/>
      <c r="H394" s="1"/>
      <c r="I394" s="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69"/>
      <c r="C395" s="176"/>
      <c r="D395" s="171"/>
      <c r="E395" s="3"/>
      <c r="F395" s="173"/>
      <c r="G395" s="2"/>
      <c r="H395" s="1"/>
      <c r="I395" s="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69"/>
      <c r="C396" s="176"/>
      <c r="D396" s="171"/>
      <c r="E396" s="3"/>
      <c r="F396" s="173"/>
      <c r="G396" s="2"/>
      <c r="H396" s="1"/>
      <c r="I396" s="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69"/>
      <c r="C397" s="176"/>
      <c r="D397" s="171"/>
      <c r="E397" s="3"/>
      <c r="F397" s="173"/>
      <c r="G397" s="2"/>
      <c r="H397" s="1"/>
      <c r="I397" s="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69"/>
      <c r="C398" s="176"/>
      <c r="D398" s="171"/>
      <c r="E398" s="3"/>
      <c r="F398" s="173"/>
      <c r="G398" s="2"/>
      <c r="H398" s="1"/>
      <c r="I398" s="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69"/>
      <c r="C399" s="176"/>
      <c r="D399" s="171"/>
      <c r="E399" s="3"/>
      <c r="F399" s="173"/>
      <c r="G399" s="2"/>
      <c r="H399" s="1"/>
      <c r="I399" s="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69"/>
      <c r="C400" s="176"/>
      <c r="D400" s="171"/>
      <c r="E400" s="3"/>
      <c r="F400" s="173"/>
      <c r="G400" s="2"/>
      <c r="H400" s="1"/>
      <c r="I400" s="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69"/>
      <c r="C401" s="176"/>
      <c r="D401" s="171"/>
      <c r="E401" s="3"/>
      <c r="F401" s="173"/>
      <c r="G401" s="2"/>
      <c r="H401" s="1"/>
      <c r="I401" s="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69"/>
      <c r="C402" s="176"/>
      <c r="D402" s="171"/>
      <c r="E402" s="3"/>
      <c r="F402" s="173"/>
      <c r="G402" s="2"/>
      <c r="H402" s="1"/>
      <c r="I402" s="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69"/>
      <c r="C403" s="176"/>
      <c r="D403" s="171"/>
      <c r="E403" s="3"/>
      <c r="F403" s="173"/>
      <c r="G403" s="2"/>
      <c r="H403" s="1"/>
      <c r="I403" s="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69"/>
      <c r="C404" s="176"/>
      <c r="D404" s="171"/>
      <c r="E404" s="3"/>
      <c r="F404" s="173"/>
      <c r="G404" s="2"/>
      <c r="H404" s="1"/>
      <c r="I404" s="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69"/>
      <c r="C405" s="176"/>
      <c r="D405" s="171"/>
      <c r="E405" s="3"/>
      <c r="F405" s="173"/>
      <c r="G405" s="2"/>
      <c r="H405" s="1"/>
      <c r="I405" s="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69"/>
      <c r="C406" s="176"/>
      <c r="D406" s="171"/>
      <c r="E406" s="3"/>
      <c r="F406" s="173"/>
      <c r="G406" s="2"/>
      <c r="H406" s="1"/>
      <c r="I406" s="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69"/>
      <c r="C407" s="176"/>
      <c r="D407" s="171"/>
      <c r="E407" s="3"/>
      <c r="F407" s="173"/>
      <c r="G407" s="2"/>
      <c r="H407" s="1"/>
      <c r="I407" s="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69"/>
      <c r="C408" s="176"/>
      <c r="D408" s="171"/>
      <c r="E408" s="3"/>
      <c r="F408" s="173"/>
      <c r="G408" s="2"/>
      <c r="H408" s="1"/>
      <c r="I408" s="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69"/>
      <c r="C409" s="176"/>
      <c r="D409" s="171"/>
      <c r="E409" s="3"/>
      <c r="F409" s="173"/>
      <c r="G409" s="2"/>
      <c r="H409" s="1"/>
      <c r="I409" s="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69"/>
      <c r="C410" s="176"/>
      <c r="D410" s="171"/>
      <c r="E410" s="3"/>
      <c r="F410" s="173"/>
      <c r="G410" s="2"/>
      <c r="H410" s="1"/>
      <c r="I410" s="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69"/>
      <c r="C411" s="176"/>
      <c r="D411" s="171"/>
      <c r="E411" s="3"/>
      <c r="F411" s="173"/>
      <c r="G411" s="2"/>
      <c r="H411" s="1"/>
      <c r="I411" s="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69"/>
      <c r="C412" s="176"/>
      <c r="D412" s="171"/>
      <c r="E412" s="3"/>
      <c r="F412" s="173"/>
      <c r="G412" s="2"/>
      <c r="H412" s="1"/>
      <c r="I412" s="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69"/>
      <c r="C413" s="176"/>
      <c r="D413" s="171"/>
      <c r="E413" s="3"/>
      <c r="F413" s="173"/>
      <c r="G413" s="2"/>
      <c r="H413" s="1"/>
      <c r="I413" s="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69"/>
      <c r="C414" s="176"/>
      <c r="D414" s="171"/>
      <c r="E414" s="3"/>
      <c r="F414" s="173"/>
      <c r="G414" s="2"/>
      <c r="H414" s="1"/>
      <c r="I414" s="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69"/>
      <c r="C415" s="176"/>
      <c r="D415" s="171"/>
      <c r="E415" s="3"/>
      <c r="F415" s="173"/>
      <c r="G415" s="2"/>
      <c r="H415" s="1"/>
      <c r="I415" s="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69"/>
      <c r="C416" s="176"/>
      <c r="D416" s="171"/>
      <c r="E416" s="3"/>
      <c r="F416" s="173"/>
      <c r="G416" s="2"/>
      <c r="H416" s="1"/>
      <c r="I416" s="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69"/>
      <c r="C417" s="176"/>
      <c r="D417" s="171"/>
      <c r="E417" s="3"/>
      <c r="F417" s="173"/>
      <c r="G417" s="2"/>
      <c r="H417" s="1"/>
      <c r="I417" s="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69"/>
      <c r="C418" s="176"/>
      <c r="D418" s="171"/>
      <c r="E418" s="3"/>
      <c r="F418" s="173"/>
      <c r="G418" s="2"/>
      <c r="H418" s="1"/>
      <c r="I418" s="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69"/>
      <c r="C419" s="176"/>
      <c r="D419" s="171"/>
      <c r="E419" s="3"/>
      <c r="F419" s="173"/>
      <c r="G419" s="2"/>
      <c r="H419" s="1"/>
      <c r="I419" s="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69"/>
      <c r="C420" s="176"/>
      <c r="D420" s="171"/>
      <c r="E420" s="3"/>
      <c r="F420" s="173"/>
      <c r="G420" s="2"/>
      <c r="H420" s="1"/>
      <c r="I420" s="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69"/>
      <c r="C421" s="176"/>
      <c r="D421" s="171"/>
      <c r="E421" s="3"/>
      <c r="F421" s="173"/>
      <c r="G421" s="2"/>
      <c r="H421" s="1"/>
      <c r="I421" s="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69"/>
      <c r="C422" s="176"/>
      <c r="D422" s="171"/>
      <c r="E422" s="3"/>
      <c r="F422" s="173"/>
      <c r="G422" s="2"/>
      <c r="H422" s="1"/>
      <c r="I422" s="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69"/>
      <c r="C423" s="176"/>
      <c r="D423" s="171"/>
      <c r="E423" s="3"/>
      <c r="F423" s="173"/>
      <c r="G423" s="2"/>
      <c r="H423" s="1"/>
      <c r="I423" s="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69"/>
      <c r="C424" s="176"/>
      <c r="D424" s="171"/>
      <c r="E424" s="3"/>
      <c r="F424" s="173"/>
      <c r="G424" s="2"/>
      <c r="H424" s="1"/>
      <c r="I424" s="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69"/>
      <c r="C425" s="176"/>
      <c r="D425" s="171"/>
      <c r="E425" s="3"/>
      <c r="F425" s="173"/>
      <c r="G425" s="2"/>
      <c r="H425" s="1"/>
      <c r="I425" s="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69"/>
      <c r="C426" s="176"/>
      <c r="D426" s="171"/>
      <c r="E426" s="3"/>
      <c r="F426" s="173"/>
      <c r="G426" s="2"/>
      <c r="H426" s="1"/>
      <c r="I426" s="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69"/>
      <c r="C427" s="176"/>
      <c r="D427" s="171"/>
      <c r="E427" s="3"/>
      <c r="F427" s="173"/>
      <c r="G427" s="2"/>
      <c r="H427" s="1"/>
      <c r="I427" s="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69"/>
      <c r="C428" s="176"/>
      <c r="D428" s="171"/>
      <c r="E428" s="3"/>
      <c r="F428" s="173"/>
      <c r="G428" s="2"/>
      <c r="H428" s="1"/>
      <c r="I428" s="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69"/>
      <c r="C429" s="176"/>
      <c r="D429" s="171"/>
      <c r="E429" s="3"/>
      <c r="F429" s="173"/>
      <c r="G429" s="2"/>
      <c r="H429" s="1"/>
      <c r="I429" s="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69"/>
      <c r="C430" s="176"/>
      <c r="D430" s="171"/>
      <c r="E430" s="3"/>
      <c r="F430" s="173"/>
      <c r="G430" s="2"/>
      <c r="H430" s="1"/>
      <c r="I430" s="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69"/>
      <c r="C431" s="176"/>
      <c r="D431" s="171"/>
      <c r="E431" s="3"/>
      <c r="F431" s="173"/>
      <c r="G431" s="2"/>
      <c r="H431" s="1"/>
      <c r="I431" s="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69"/>
      <c r="C432" s="176"/>
      <c r="D432" s="171"/>
      <c r="E432" s="3"/>
      <c r="F432" s="173"/>
      <c r="G432" s="2"/>
      <c r="H432" s="1"/>
      <c r="I432" s="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69"/>
      <c r="C433" s="176"/>
      <c r="D433" s="171"/>
      <c r="E433" s="3"/>
      <c r="F433" s="173"/>
      <c r="G433" s="2"/>
      <c r="H433" s="1"/>
      <c r="I433" s="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69"/>
      <c r="C434" s="176"/>
      <c r="D434" s="171"/>
      <c r="E434" s="3"/>
      <c r="F434" s="173"/>
      <c r="G434" s="2"/>
      <c r="H434" s="1"/>
      <c r="I434" s="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69"/>
      <c r="C435" s="176"/>
      <c r="D435" s="171"/>
      <c r="E435" s="3"/>
      <c r="F435" s="173"/>
      <c r="G435" s="2"/>
      <c r="H435" s="1"/>
      <c r="I435" s="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69"/>
      <c r="C436" s="176"/>
      <c r="D436" s="171"/>
      <c r="E436" s="3"/>
      <c r="F436" s="173"/>
      <c r="G436" s="2"/>
      <c r="H436" s="1"/>
      <c r="I436" s="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69"/>
      <c r="C437" s="176"/>
      <c r="D437" s="171"/>
      <c r="E437" s="3"/>
      <c r="F437" s="173"/>
      <c r="G437" s="2"/>
      <c r="H437" s="1"/>
      <c r="I437" s="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69"/>
      <c r="C438" s="176"/>
      <c r="D438" s="171"/>
      <c r="E438" s="3"/>
      <c r="F438" s="173"/>
      <c r="G438" s="2"/>
      <c r="H438" s="1"/>
      <c r="I438" s="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69"/>
      <c r="C439" s="176"/>
      <c r="D439" s="171"/>
      <c r="E439" s="3"/>
      <c r="F439" s="173"/>
      <c r="G439" s="2"/>
      <c r="H439" s="1"/>
      <c r="I439" s="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69"/>
      <c r="C440" s="176"/>
      <c r="D440" s="171"/>
      <c r="E440" s="3"/>
      <c r="F440" s="173"/>
      <c r="G440" s="2"/>
      <c r="H440" s="1"/>
      <c r="I440" s="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69"/>
      <c r="C441" s="176"/>
      <c r="D441" s="171"/>
      <c r="E441" s="3"/>
      <c r="F441" s="173"/>
      <c r="G441" s="2"/>
      <c r="H441" s="1"/>
      <c r="I441" s="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69"/>
      <c r="C442" s="176"/>
      <c r="D442" s="171"/>
      <c r="E442" s="3"/>
      <c r="F442" s="173"/>
      <c r="G442" s="2"/>
      <c r="H442" s="1"/>
      <c r="I442" s="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69"/>
      <c r="C443" s="176"/>
      <c r="D443" s="171"/>
      <c r="E443" s="3"/>
      <c r="F443" s="173"/>
      <c r="G443" s="2"/>
      <c r="H443" s="1"/>
      <c r="I443" s="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69"/>
      <c r="C444" s="176"/>
      <c r="D444" s="171"/>
      <c r="E444" s="3"/>
      <c r="F444" s="173"/>
      <c r="G444" s="2"/>
      <c r="H444" s="1"/>
      <c r="I444" s="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69"/>
      <c r="C445" s="176"/>
      <c r="D445" s="171"/>
      <c r="E445" s="3"/>
      <c r="F445" s="173"/>
      <c r="G445" s="2"/>
      <c r="H445" s="1"/>
      <c r="I445" s="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69"/>
      <c r="C446" s="176"/>
      <c r="D446" s="171"/>
      <c r="E446" s="3"/>
      <c r="F446" s="173"/>
      <c r="G446" s="2"/>
      <c r="H446" s="1"/>
      <c r="I446" s="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69"/>
      <c r="C447" s="176"/>
      <c r="D447" s="171"/>
      <c r="E447" s="3"/>
      <c r="F447" s="173"/>
      <c r="G447" s="2"/>
      <c r="H447" s="1"/>
      <c r="I447" s="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69"/>
      <c r="C448" s="176"/>
      <c r="D448" s="171"/>
      <c r="E448" s="3"/>
      <c r="F448" s="173"/>
      <c r="G448" s="2"/>
      <c r="H448" s="1"/>
      <c r="I448" s="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69"/>
      <c r="C449" s="176"/>
      <c r="D449" s="171"/>
      <c r="E449" s="3"/>
      <c r="F449" s="173"/>
      <c r="G449" s="2"/>
      <c r="H449" s="1"/>
      <c r="I449" s="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69"/>
      <c r="C450" s="176"/>
      <c r="D450" s="171"/>
      <c r="E450" s="3"/>
      <c r="F450" s="173"/>
      <c r="G450" s="2"/>
      <c r="H450" s="1"/>
      <c r="I450" s="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69"/>
      <c r="C451" s="176"/>
      <c r="D451" s="171"/>
      <c r="E451" s="3"/>
      <c r="F451" s="173"/>
      <c r="G451" s="2"/>
      <c r="H451" s="1"/>
      <c r="I451" s="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69"/>
      <c r="C452" s="176"/>
      <c r="D452" s="171"/>
      <c r="E452" s="3"/>
      <c r="F452" s="173"/>
      <c r="G452" s="2"/>
      <c r="H452" s="1"/>
      <c r="I452" s="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69"/>
      <c r="C453" s="176"/>
      <c r="D453" s="171"/>
      <c r="E453" s="3"/>
      <c r="F453" s="173"/>
      <c r="G453" s="2"/>
      <c r="H453" s="1"/>
      <c r="I453" s="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69"/>
      <c r="C454" s="176"/>
      <c r="D454" s="171"/>
      <c r="E454" s="3"/>
      <c r="F454" s="173"/>
      <c r="G454" s="2"/>
      <c r="H454" s="1"/>
      <c r="I454" s="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69"/>
      <c r="C455" s="176"/>
      <c r="D455" s="171"/>
      <c r="E455" s="3"/>
      <c r="F455" s="173"/>
      <c r="G455" s="2"/>
      <c r="H455" s="1"/>
      <c r="I455" s="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69"/>
      <c r="C456" s="176"/>
      <c r="D456" s="171"/>
      <c r="E456" s="3"/>
      <c r="F456" s="173"/>
      <c r="G456" s="2"/>
      <c r="H456" s="1"/>
      <c r="I456" s="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69"/>
      <c r="C457" s="176"/>
      <c r="D457" s="171"/>
      <c r="E457" s="3"/>
      <c r="F457" s="173"/>
      <c r="G457" s="2"/>
      <c r="H457" s="1"/>
      <c r="I457" s="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69"/>
      <c r="C458" s="176"/>
      <c r="D458" s="171"/>
      <c r="E458" s="3"/>
      <c r="F458" s="173"/>
      <c r="G458" s="2"/>
      <c r="H458" s="1"/>
      <c r="I458" s="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69"/>
      <c r="C459" s="176"/>
      <c r="D459" s="171"/>
      <c r="E459" s="3"/>
      <c r="F459" s="173"/>
      <c r="G459" s="2"/>
      <c r="H459" s="1"/>
      <c r="I459" s="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69"/>
      <c r="C460" s="176"/>
      <c r="D460" s="171"/>
      <c r="E460" s="3"/>
      <c r="F460" s="173"/>
      <c r="G460" s="2"/>
      <c r="H460" s="1"/>
      <c r="I460" s="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69"/>
      <c r="C461" s="176"/>
      <c r="D461" s="171"/>
      <c r="E461" s="3"/>
      <c r="F461" s="173"/>
      <c r="G461" s="2"/>
      <c r="H461" s="1"/>
      <c r="I461" s="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69"/>
      <c r="C462" s="176"/>
      <c r="D462" s="171"/>
      <c r="E462" s="3"/>
      <c r="F462" s="173"/>
      <c r="G462" s="2"/>
      <c r="H462" s="1"/>
      <c r="I462" s="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69"/>
      <c r="C463" s="176"/>
      <c r="D463" s="171"/>
      <c r="E463" s="3"/>
      <c r="F463" s="173"/>
      <c r="G463" s="2"/>
      <c r="H463" s="1"/>
      <c r="I463" s="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69"/>
      <c r="C464" s="176"/>
      <c r="D464" s="171"/>
      <c r="E464" s="3"/>
      <c r="F464" s="173"/>
      <c r="G464" s="2"/>
      <c r="H464" s="1"/>
      <c r="I464" s="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69"/>
      <c r="C465" s="176"/>
      <c r="D465" s="171"/>
      <c r="E465" s="3"/>
      <c r="F465" s="173"/>
      <c r="G465" s="2"/>
      <c r="H465" s="1"/>
      <c r="I465" s="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69"/>
      <c r="C466" s="176"/>
      <c r="D466" s="171"/>
      <c r="E466" s="3"/>
      <c r="F466" s="173"/>
      <c r="G466" s="2"/>
      <c r="H466" s="1"/>
      <c r="I466" s="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69"/>
      <c r="C467" s="176"/>
      <c r="D467" s="171"/>
      <c r="E467" s="3"/>
      <c r="F467" s="173"/>
      <c r="G467" s="2"/>
      <c r="H467" s="1"/>
      <c r="I467" s="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69"/>
      <c r="C468" s="176"/>
      <c r="D468" s="171"/>
      <c r="E468" s="3"/>
      <c r="F468" s="173"/>
      <c r="G468" s="2"/>
      <c r="H468" s="1"/>
      <c r="I468" s="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69"/>
      <c r="C469" s="176"/>
      <c r="D469" s="171"/>
      <c r="E469" s="3"/>
      <c r="F469" s="173"/>
      <c r="G469" s="2"/>
      <c r="H469" s="1"/>
      <c r="I469" s="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69"/>
      <c r="C470" s="176"/>
      <c r="D470" s="171"/>
      <c r="E470" s="3"/>
      <c r="F470" s="173"/>
      <c r="G470" s="2"/>
      <c r="H470" s="1"/>
      <c r="I470" s="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69"/>
      <c r="C471" s="176"/>
      <c r="D471" s="171"/>
      <c r="E471" s="3"/>
      <c r="F471" s="173"/>
      <c r="G471" s="2"/>
      <c r="H471" s="1"/>
      <c r="I471" s="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69"/>
      <c r="C472" s="176"/>
      <c r="D472" s="171"/>
      <c r="E472" s="3"/>
      <c r="F472" s="173"/>
      <c r="G472" s="2"/>
      <c r="H472" s="1"/>
      <c r="I472" s="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69"/>
      <c r="C473" s="176"/>
      <c r="D473" s="171"/>
      <c r="E473" s="3"/>
      <c r="F473" s="173"/>
      <c r="G473" s="2"/>
      <c r="H473" s="1"/>
      <c r="I473" s="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69"/>
      <c r="C474" s="176"/>
      <c r="D474" s="171"/>
      <c r="E474" s="3"/>
      <c r="F474" s="173"/>
      <c r="G474" s="2"/>
      <c r="H474" s="1"/>
      <c r="I474" s="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69"/>
      <c r="C475" s="176"/>
      <c r="D475" s="171"/>
      <c r="E475" s="3"/>
      <c r="F475" s="173"/>
      <c r="G475" s="2"/>
      <c r="H475" s="1"/>
      <c r="I475" s="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69"/>
      <c r="C476" s="176"/>
      <c r="D476" s="171"/>
      <c r="E476" s="3"/>
      <c r="F476" s="173"/>
      <c r="G476" s="2"/>
      <c r="H476" s="1"/>
      <c r="I476" s="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69"/>
      <c r="C477" s="176"/>
      <c r="D477" s="171"/>
      <c r="E477" s="3"/>
      <c r="F477" s="173"/>
      <c r="G477" s="2"/>
      <c r="H477" s="1"/>
      <c r="I477" s="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69"/>
      <c r="C478" s="176"/>
      <c r="D478" s="171"/>
      <c r="E478" s="3"/>
      <c r="F478" s="173"/>
      <c r="G478" s="2"/>
      <c r="H478" s="1"/>
      <c r="I478" s="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69"/>
      <c r="C479" s="176"/>
      <c r="D479" s="171"/>
      <c r="E479" s="3"/>
      <c r="F479" s="173"/>
      <c r="G479" s="2"/>
      <c r="H479" s="1"/>
      <c r="I479" s="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69"/>
      <c r="C480" s="176"/>
      <c r="D480" s="171"/>
      <c r="E480" s="3"/>
      <c r="F480" s="173"/>
      <c r="G480" s="2"/>
      <c r="H480" s="1"/>
      <c r="I480" s="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69"/>
      <c r="C481" s="176"/>
      <c r="D481" s="171"/>
      <c r="E481" s="3"/>
      <c r="F481" s="173"/>
      <c r="G481" s="2"/>
      <c r="H481" s="1"/>
      <c r="I481" s="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69"/>
      <c r="C482" s="176"/>
      <c r="D482" s="171"/>
      <c r="E482" s="3"/>
      <c r="F482" s="173"/>
      <c r="G482" s="2"/>
      <c r="H482" s="1"/>
      <c r="I482" s="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69"/>
      <c r="C483" s="176"/>
      <c r="D483" s="171"/>
      <c r="E483" s="3"/>
      <c r="F483" s="173"/>
      <c r="G483" s="2"/>
      <c r="H483" s="1"/>
      <c r="I483" s="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69"/>
      <c r="C484" s="176"/>
      <c r="D484" s="171"/>
      <c r="E484" s="3"/>
      <c r="F484" s="173"/>
      <c r="G484" s="2"/>
      <c r="H484" s="1"/>
      <c r="I484" s="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69"/>
      <c r="C485" s="176"/>
      <c r="D485" s="171"/>
      <c r="E485" s="3"/>
      <c r="F485" s="173"/>
      <c r="G485" s="2"/>
      <c r="H485" s="1"/>
      <c r="I485" s="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69"/>
      <c r="C486" s="176"/>
      <c r="D486" s="171"/>
      <c r="E486" s="3"/>
      <c r="F486" s="173"/>
      <c r="G486" s="2"/>
      <c r="H486" s="1"/>
      <c r="I486" s="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69"/>
      <c r="C487" s="176"/>
      <c r="D487" s="171"/>
      <c r="E487" s="3"/>
      <c r="F487" s="173"/>
      <c r="G487" s="2"/>
      <c r="H487" s="1"/>
      <c r="I487" s="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69"/>
      <c r="C488" s="176"/>
      <c r="D488" s="171"/>
      <c r="E488" s="3"/>
      <c r="F488" s="173"/>
      <c r="G488" s="2"/>
      <c r="H488" s="1"/>
      <c r="I488" s="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69"/>
      <c r="C489" s="176"/>
      <c r="D489" s="171"/>
      <c r="E489" s="3"/>
      <c r="F489" s="173"/>
      <c r="G489" s="2"/>
      <c r="H489" s="1"/>
      <c r="I489" s="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69"/>
      <c r="C490" s="176"/>
      <c r="D490" s="171"/>
      <c r="E490" s="3"/>
      <c r="F490" s="173"/>
      <c r="G490" s="2"/>
      <c r="H490" s="1"/>
      <c r="I490" s="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69"/>
      <c r="C491" s="176"/>
      <c r="D491" s="171"/>
      <c r="E491" s="3"/>
      <c r="F491" s="173"/>
      <c r="G491" s="2"/>
      <c r="H491" s="1"/>
      <c r="I491" s="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69"/>
      <c r="C492" s="176"/>
      <c r="D492" s="171"/>
      <c r="E492" s="3"/>
      <c r="F492" s="173"/>
      <c r="G492" s="2"/>
      <c r="H492" s="1"/>
      <c r="I492" s="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69"/>
      <c r="C493" s="176"/>
      <c r="D493" s="171"/>
      <c r="E493" s="3"/>
      <c r="F493" s="173"/>
      <c r="G493" s="2"/>
      <c r="H493" s="1"/>
      <c r="I493" s="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69"/>
      <c r="C494" s="176"/>
      <c r="D494" s="171"/>
      <c r="E494" s="3"/>
      <c r="F494" s="173"/>
      <c r="G494" s="2"/>
      <c r="H494" s="1"/>
      <c r="I494" s="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69"/>
      <c r="C495" s="176"/>
      <c r="D495" s="171"/>
      <c r="E495" s="3"/>
      <c r="F495" s="173"/>
      <c r="G495" s="2"/>
      <c r="H495" s="1"/>
      <c r="I495" s="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69"/>
      <c r="C496" s="176"/>
      <c r="D496" s="171"/>
      <c r="E496" s="3"/>
      <c r="F496" s="173"/>
      <c r="G496" s="2"/>
      <c r="H496" s="1"/>
      <c r="I496" s="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69"/>
      <c r="C497" s="176"/>
      <c r="D497" s="171"/>
      <c r="E497" s="3"/>
      <c r="F497" s="173"/>
      <c r="G497" s="2"/>
      <c r="H497" s="1"/>
      <c r="I497" s="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69"/>
      <c r="C498" s="176"/>
      <c r="D498" s="171"/>
      <c r="E498" s="3"/>
      <c r="F498" s="173"/>
      <c r="G498" s="2"/>
      <c r="H498" s="1"/>
      <c r="I498" s="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69"/>
      <c r="C499" s="176"/>
      <c r="D499" s="171"/>
      <c r="E499" s="3"/>
      <c r="F499" s="173"/>
      <c r="G499" s="2"/>
      <c r="H499" s="1"/>
      <c r="I499" s="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69"/>
      <c r="C500" s="176"/>
      <c r="D500" s="171"/>
      <c r="E500" s="3"/>
      <c r="F500" s="173"/>
      <c r="G500" s="2"/>
      <c r="H500" s="1"/>
      <c r="I500" s="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69"/>
      <c r="C501" s="176"/>
      <c r="D501" s="171"/>
      <c r="E501" s="3"/>
      <c r="F501" s="173"/>
      <c r="G501" s="2"/>
      <c r="H501" s="1"/>
      <c r="I501" s="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69"/>
      <c r="C502" s="176"/>
      <c r="D502" s="171"/>
      <c r="E502" s="3"/>
      <c r="F502" s="173"/>
      <c r="G502" s="2"/>
      <c r="H502" s="1"/>
      <c r="I502" s="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69"/>
      <c r="C503" s="176"/>
      <c r="D503" s="171"/>
      <c r="E503" s="3"/>
      <c r="F503" s="173"/>
      <c r="G503" s="2"/>
      <c r="H503" s="1"/>
      <c r="I503" s="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69"/>
      <c r="C504" s="176"/>
      <c r="D504" s="171"/>
      <c r="E504" s="3"/>
      <c r="F504" s="173"/>
      <c r="G504" s="2"/>
      <c r="H504" s="1"/>
      <c r="I504" s="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69"/>
      <c r="C505" s="176"/>
      <c r="D505" s="171"/>
      <c r="E505" s="3"/>
      <c r="F505" s="173"/>
      <c r="G505" s="2"/>
      <c r="H505" s="1"/>
      <c r="I505" s="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69"/>
      <c r="C506" s="176"/>
      <c r="D506" s="171"/>
      <c r="E506" s="3"/>
      <c r="F506" s="173"/>
      <c r="G506" s="2"/>
      <c r="H506" s="1"/>
      <c r="I506" s="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69"/>
      <c r="C507" s="176"/>
      <c r="D507" s="171"/>
      <c r="E507" s="3"/>
      <c r="F507" s="173"/>
      <c r="G507" s="2"/>
      <c r="H507" s="1"/>
      <c r="I507" s="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69"/>
      <c r="C508" s="176"/>
      <c r="D508" s="171"/>
      <c r="E508" s="3"/>
      <c r="F508" s="173"/>
      <c r="G508" s="2"/>
      <c r="H508" s="1"/>
      <c r="I508" s="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69"/>
      <c r="C509" s="176"/>
      <c r="D509" s="171"/>
      <c r="E509" s="3"/>
      <c r="F509" s="173"/>
      <c r="G509" s="2"/>
      <c r="H509" s="1"/>
      <c r="I509" s="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69"/>
      <c r="C510" s="176"/>
      <c r="D510" s="171"/>
      <c r="E510" s="3"/>
      <c r="F510" s="173"/>
      <c r="G510" s="2"/>
      <c r="H510" s="1"/>
      <c r="I510" s="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69"/>
      <c r="C511" s="176"/>
      <c r="D511" s="171"/>
      <c r="E511" s="3"/>
      <c r="F511" s="173"/>
      <c r="G511" s="2"/>
      <c r="H511" s="1"/>
      <c r="I511" s="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69"/>
      <c r="C512" s="176"/>
      <c r="D512" s="171"/>
      <c r="E512" s="3"/>
      <c r="F512" s="173"/>
      <c r="G512" s="2"/>
      <c r="H512" s="1"/>
      <c r="I512" s="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69"/>
      <c r="C513" s="176"/>
      <c r="D513" s="171"/>
      <c r="E513" s="3"/>
      <c r="F513" s="173"/>
      <c r="G513" s="2"/>
      <c r="H513" s="1"/>
      <c r="I513" s="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69"/>
      <c r="C514" s="176"/>
      <c r="D514" s="171"/>
      <c r="E514" s="3"/>
      <c r="F514" s="173"/>
      <c r="G514" s="2"/>
      <c r="H514" s="1"/>
      <c r="I514" s="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69"/>
      <c r="C515" s="176"/>
      <c r="D515" s="171"/>
      <c r="E515" s="3"/>
      <c r="F515" s="173"/>
      <c r="G515" s="2"/>
      <c r="H515" s="1"/>
      <c r="I515" s="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69"/>
      <c r="C516" s="176"/>
      <c r="D516" s="171"/>
      <c r="E516" s="3"/>
      <c r="F516" s="173"/>
      <c r="G516" s="2"/>
      <c r="H516" s="1"/>
      <c r="I516" s="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69"/>
      <c r="C517" s="176"/>
      <c r="D517" s="171"/>
      <c r="E517" s="3"/>
      <c r="F517" s="173"/>
      <c r="G517" s="2"/>
      <c r="H517" s="1"/>
      <c r="I517" s="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69"/>
      <c r="C518" s="176"/>
      <c r="D518" s="171"/>
      <c r="E518" s="3"/>
      <c r="F518" s="173"/>
      <c r="G518" s="2"/>
      <c r="H518" s="1"/>
      <c r="I518" s="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69"/>
      <c r="C519" s="176"/>
      <c r="D519" s="171"/>
      <c r="E519" s="3"/>
      <c r="F519" s="173"/>
      <c r="G519" s="2"/>
      <c r="H519" s="1"/>
      <c r="I519" s="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69"/>
      <c r="C520" s="176"/>
      <c r="D520" s="171"/>
      <c r="E520" s="3"/>
      <c r="F520" s="173"/>
      <c r="G520" s="2"/>
      <c r="H520" s="1"/>
      <c r="I520" s="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69"/>
      <c r="C521" s="176"/>
      <c r="D521" s="171"/>
      <c r="E521" s="3"/>
      <c r="F521" s="173"/>
      <c r="G521" s="2"/>
      <c r="H521" s="1"/>
      <c r="I521" s="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69"/>
      <c r="C522" s="176"/>
      <c r="D522" s="171"/>
      <c r="E522" s="3"/>
      <c r="F522" s="173"/>
      <c r="G522" s="2"/>
      <c r="H522" s="1"/>
      <c r="I522" s="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69"/>
      <c r="C523" s="176"/>
      <c r="D523" s="171"/>
      <c r="E523" s="3"/>
      <c r="F523" s="173"/>
      <c r="G523" s="2"/>
      <c r="H523" s="1"/>
      <c r="I523" s="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69"/>
      <c r="C524" s="176"/>
      <c r="D524" s="171"/>
      <c r="E524" s="3"/>
      <c r="F524" s="173"/>
      <c r="G524" s="2"/>
      <c r="H524" s="1"/>
      <c r="I524" s="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69"/>
      <c r="C525" s="176"/>
      <c r="D525" s="171"/>
      <c r="E525" s="3"/>
      <c r="F525" s="173"/>
      <c r="G525" s="2"/>
      <c r="H525" s="1"/>
      <c r="I525" s="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69"/>
      <c r="C526" s="176"/>
      <c r="D526" s="171"/>
      <c r="E526" s="3"/>
      <c r="F526" s="173"/>
      <c r="G526" s="2"/>
      <c r="H526" s="1"/>
      <c r="I526" s="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69"/>
      <c r="C527" s="176"/>
      <c r="D527" s="171"/>
      <c r="E527" s="3"/>
      <c r="F527" s="173"/>
      <c r="G527" s="2"/>
      <c r="H527" s="1"/>
      <c r="I527" s="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69"/>
      <c r="C528" s="176"/>
      <c r="D528" s="171"/>
      <c r="E528" s="3"/>
      <c r="F528" s="173"/>
      <c r="G528" s="2"/>
      <c r="H528" s="1"/>
      <c r="I528" s="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69"/>
      <c r="C529" s="176"/>
      <c r="D529" s="171"/>
      <c r="E529" s="3"/>
      <c r="F529" s="173"/>
      <c r="G529" s="2"/>
      <c r="H529" s="1"/>
      <c r="I529" s="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69"/>
      <c r="C530" s="176"/>
      <c r="D530" s="171"/>
      <c r="E530" s="3"/>
      <c r="F530" s="173"/>
      <c r="G530" s="2"/>
      <c r="H530" s="1"/>
      <c r="I530" s="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69"/>
      <c r="C531" s="176"/>
      <c r="D531" s="171"/>
      <c r="E531" s="3"/>
      <c r="F531" s="173"/>
      <c r="G531" s="2"/>
      <c r="H531" s="1"/>
      <c r="I531" s="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69"/>
      <c r="C532" s="176"/>
      <c r="D532" s="171"/>
      <c r="E532" s="3"/>
      <c r="F532" s="173"/>
      <c r="G532" s="2"/>
      <c r="H532" s="1"/>
      <c r="I532" s="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69"/>
      <c r="C533" s="176"/>
      <c r="D533" s="171"/>
      <c r="E533" s="3"/>
      <c r="F533" s="173"/>
      <c r="G533" s="2"/>
      <c r="H533" s="1"/>
      <c r="I533" s="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69"/>
      <c r="C534" s="176"/>
      <c r="D534" s="171"/>
      <c r="E534" s="3"/>
      <c r="F534" s="173"/>
      <c r="G534" s="2"/>
      <c r="H534" s="1"/>
      <c r="I534" s="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69"/>
      <c r="C535" s="176"/>
      <c r="D535" s="171"/>
      <c r="E535" s="3"/>
      <c r="F535" s="173"/>
      <c r="G535" s="2"/>
      <c r="H535" s="1"/>
      <c r="I535" s="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69"/>
      <c r="C536" s="176"/>
      <c r="D536" s="171"/>
      <c r="E536" s="3"/>
      <c r="F536" s="173"/>
      <c r="G536" s="2"/>
      <c r="H536" s="1"/>
      <c r="I536" s="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69"/>
      <c r="C537" s="176"/>
      <c r="D537" s="171"/>
      <c r="E537" s="3"/>
      <c r="F537" s="173"/>
      <c r="G537" s="2"/>
      <c r="H537" s="1"/>
      <c r="I537" s="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69"/>
      <c r="C538" s="176"/>
      <c r="D538" s="171"/>
      <c r="E538" s="3"/>
      <c r="F538" s="173"/>
      <c r="G538" s="2"/>
      <c r="H538" s="1"/>
      <c r="I538" s="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69"/>
      <c r="C539" s="176"/>
      <c r="D539" s="171"/>
      <c r="E539" s="3"/>
      <c r="F539" s="173"/>
      <c r="G539" s="2"/>
      <c r="H539" s="1"/>
      <c r="I539" s="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69"/>
      <c r="C540" s="176"/>
      <c r="D540" s="171"/>
      <c r="E540" s="3"/>
      <c r="F540" s="173"/>
      <c r="G540" s="2"/>
      <c r="H540" s="1"/>
      <c r="I540" s="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69"/>
      <c r="C541" s="176"/>
      <c r="D541" s="171"/>
      <c r="E541" s="3"/>
      <c r="F541" s="173"/>
      <c r="G541" s="2"/>
      <c r="H541" s="1"/>
      <c r="I541" s="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69"/>
      <c r="C542" s="176"/>
      <c r="D542" s="171"/>
      <c r="E542" s="3"/>
      <c r="F542" s="173"/>
      <c r="G542" s="2"/>
      <c r="H542" s="1"/>
      <c r="I542" s="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69"/>
      <c r="C543" s="176"/>
      <c r="D543" s="171"/>
      <c r="E543" s="3"/>
      <c r="F543" s="173"/>
      <c r="G543" s="2"/>
      <c r="H543" s="1"/>
      <c r="I543" s="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69"/>
      <c r="C544" s="176"/>
      <c r="D544" s="171"/>
      <c r="E544" s="3"/>
      <c r="F544" s="173"/>
      <c r="G544" s="2"/>
      <c r="H544" s="1"/>
      <c r="I544" s="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69"/>
      <c r="C545" s="176"/>
      <c r="D545" s="171"/>
      <c r="E545" s="3"/>
      <c r="F545" s="173"/>
      <c r="G545" s="2"/>
      <c r="H545" s="1"/>
      <c r="I545" s="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69"/>
      <c r="C546" s="176"/>
      <c r="D546" s="171"/>
      <c r="E546" s="3"/>
      <c r="F546" s="173"/>
      <c r="G546" s="2"/>
      <c r="H546" s="1"/>
      <c r="I546" s="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69"/>
      <c r="C547" s="176"/>
      <c r="D547" s="171"/>
      <c r="E547" s="3"/>
      <c r="F547" s="173"/>
      <c r="G547" s="2"/>
      <c r="H547" s="1"/>
      <c r="I547" s="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69"/>
      <c r="C548" s="176"/>
      <c r="D548" s="171"/>
      <c r="E548" s="3"/>
      <c r="F548" s="173"/>
      <c r="G548" s="2"/>
      <c r="H548" s="1"/>
      <c r="I548" s="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69"/>
      <c r="C549" s="176"/>
      <c r="D549" s="171"/>
      <c r="E549" s="3"/>
      <c r="F549" s="173"/>
      <c r="G549" s="2"/>
      <c r="H549" s="1"/>
      <c r="I549" s="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69"/>
      <c r="C550" s="176"/>
      <c r="D550" s="171"/>
      <c r="E550" s="3"/>
      <c r="F550" s="173"/>
      <c r="G550" s="2"/>
      <c r="H550" s="1"/>
      <c r="I550" s="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69"/>
      <c r="C551" s="176"/>
      <c r="D551" s="171"/>
      <c r="E551" s="3"/>
      <c r="F551" s="173"/>
      <c r="G551" s="2"/>
      <c r="H551" s="1"/>
      <c r="I551" s="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69"/>
      <c r="C552" s="176"/>
      <c r="D552" s="171"/>
      <c r="E552" s="3"/>
      <c r="F552" s="173"/>
      <c r="G552" s="2"/>
      <c r="H552" s="1"/>
      <c r="I552" s="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69"/>
      <c r="C553" s="176"/>
      <c r="D553" s="171"/>
      <c r="E553" s="3"/>
      <c r="F553" s="173"/>
      <c r="G553" s="2"/>
      <c r="H553" s="1"/>
      <c r="I553" s="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69"/>
      <c r="C554" s="176"/>
      <c r="D554" s="171"/>
      <c r="E554" s="3"/>
      <c r="F554" s="173"/>
      <c r="G554" s="2"/>
      <c r="H554" s="1"/>
      <c r="I554" s="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69"/>
      <c r="C555" s="176"/>
      <c r="D555" s="171"/>
      <c r="E555" s="3"/>
      <c r="F555" s="173"/>
      <c r="G555" s="2"/>
      <c r="H555" s="1"/>
      <c r="I555" s="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69"/>
      <c r="C556" s="176"/>
      <c r="D556" s="171"/>
      <c r="E556" s="3"/>
      <c r="F556" s="173"/>
      <c r="G556" s="2"/>
      <c r="H556" s="1"/>
      <c r="I556" s="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69"/>
      <c r="C557" s="176"/>
      <c r="D557" s="171"/>
      <c r="E557" s="3"/>
      <c r="F557" s="173"/>
      <c r="G557" s="2"/>
      <c r="H557" s="1"/>
      <c r="I557" s="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69"/>
      <c r="C558" s="176"/>
      <c r="D558" s="171"/>
      <c r="E558" s="3"/>
      <c r="F558" s="173"/>
      <c r="G558" s="2"/>
      <c r="H558" s="1"/>
      <c r="I558" s="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69"/>
      <c r="C559" s="176"/>
      <c r="D559" s="171"/>
      <c r="E559" s="3"/>
      <c r="F559" s="173"/>
      <c r="G559" s="2"/>
      <c r="H559" s="1"/>
      <c r="I559" s="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69"/>
      <c r="C560" s="176"/>
      <c r="D560" s="171"/>
      <c r="E560" s="3"/>
      <c r="F560" s="173"/>
      <c r="G560" s="2"/>
      <c r="H560" s="1"/>
      <c r="I560" s="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69"/>
      <c r="C561" s="176"/>
      <c r="D561" s="171"/>
      <c r="E561" s="3"/>
      <c r="F561" s="173"/>
      <c r="G561" s="2"/>
      <c r="H561" s="1"/>
      <c r="I561" s="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69"/>
      <c r="C562" s="176"/>
      <c r="D562" s="171"/>
      <c r="E562" s="3"/>
      <c r="F562" s="173"/>
      <c r="G562" s="2"/>
      <c r="H562" s="1"/>
      <c r="I562" s="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69"/>
      <c r="C563" s="176"/>
      <c r="D563" s="171"/>
      <c r="E563" s="3"/>
      <c r="F563" s="173"/>
      <c r="G563" s="2"/>
      <c r="H563" s="1"/>
      <c r="I563" s="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69"/>
      <c r="C564" s="176"/>
      <c r="D564" s="171"/>
      <c r="E564" s="3"/>
      <c r="F564" s="173"/>
      <c r="G564" s="2"/>
      <c r="H564" s="1"/>
      <c r="I564" s="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69"/>
      <c r="C565" s="176"/>
      <c r="D565" s="171"/>
      <c r="E565" s="3"/>
      <c r="F565" s="173"/>
      <c r="G565" s="2"/>
      <c r="H565" s="1"/>
      <c r="I565" s="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69"/>
      <c r="C566" s="176"/>
      <c r="D566" s="171"/>
      <c r="E566" s="3"/>
      <c r="F566" s="173"/>
      <c r="G566" s="2"/>
      <c r="H566" s="1"/>
      <c r="I566" s="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69"/>
      <c r="C567" s="176"/>
      <c r="D567" s="171"/>
      <c r="E567" s="3"/>
      <c r="F567" s="173"/>
      <c r="G567" s="2"/>
      <c r="H567" s="1"/>
      <c r="I567" s="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69"/>
      <c r="C568" s="176"/>
      <c r="D568" s="171"/>
      <c r="E568" s="3"/>
      <c r="F568" s="173"/>
      <c r="G568" s="2"/>
      <c r="H568" s="1"/>
      <c r="I568" s="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69"/>
      <c r="C569" s="176"/>
      <c r="D569" s="171"/>
      <c r="E569" s="3"/>
      <c r="F569" s="173"/>
      <c r="G569" s="2"/>
      <c r="H569" s="1"/>
      <c r="I569" s="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69"/>
      <c r="C570" s="176"/>
      <c r="D570" s="171"/>
      <c r="E570" s="3"/>
      <c r="F570" s="173"/>
      <c r="G570" s="2"/>
      <c r="H570" s="1"/>
      <c r="I570" s="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69"/>
      <c r="C571" s="176"/>
      <c r="D571" s="171"/>
      <c r="E571" s="3"/>
      <c r="F571" s="173"/>
      <c r="G571" s="2"/>
      <c r="H571" s="1"/>
      <c r="I571" s="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69"/>
      <c r="C572" s="176"/>
      <c r="D572" s="171"/>
      <c r="E572" s="3"/>
      <c r="F572" s="173"/>
      <c r="G572" s="2"/>
      <c r="H572" s="1"/>
      <c r="I572" s="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69"/>
      <c r="C573" s="176"/>
      <c r="D573" s="171"/>
      <c r="E573" s="3"/>
      <c r="F573" s="173"/>
      <c r="G573" s="2"/>
      <c r="H573" s="1"/>
      <c r="I573" s="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69"/>
      <c r="C574" s="176"/>
      <c r="D574" s="171"/>
      <c r="E574" s="3"/>
      <c r="F574" s="173"/>
      <c r="G574" s="2"/>
      <c r="H574" s="1"/>
      <c r="I574" s="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69"/>
      <c r="C575" s="176"/>
      <c r="D575" s="171"/>
      <c r="E575" s="3"/>
      <c r="F575" s="173"/>
      <c r="G575" s="2"/>
      <c r="H575" s="1"/>
      <c r="I575" s="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69"/>
      <c r="C576" s="176"/>
      <c r="D576" s="171"/>
      <c r="E576" s="3"/>
      <c r="F576" s="173"/>
      <c r="G576" s="2"/>
      <c r="H576" s="1"/>
      <c r="I576" s="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69"/>
      <c r="C577" s="176"/>
      <c r="D577" s="171"/>
      <c r="E577" s="3"/>
      <c r="F577" s="173"/>
      <c r="G577" s="2"/>
      <c r="H577" s="1"/>
      <c r="I577" s="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69"/>
      <c r="C578" s="176"/>
      <c r="D578" s="171"/>
      <c r="E578" s="3"/>
      <c r="F578" s="173"/>
      <c r="G578" s="2"/>
      <c r="H578" s="1"/>
      <c r="I578" s="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69"/>
      <c r="C579" s="176"/>
      <c r="D579" s="171"/>
      <c r="E579" s="3"/>
      <c r="F579" s="173"/>
      <c r="G579" s="2"/>
      <c r="H579" s="1"/>
      <c r="I579" s="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69"/>
      <c r="C580" s="176"/>
      <c r="D580" s="171"/>
      <c r="E580" s="3"/>
      <c r="F580" s="173"/>
      <c r="G580" s="2"/>
      <c r="H580" s="1"/>
      <c r="I580" s="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69"/>
      <c r="C581" s="176"/>
      <c r="D581" s="171"/>
      <c r="E581" s="3"/>
      <c r="F581" s="173"/>
      <c r="G581" s="2"/>
      <c r="H581" s="1"/>
      <c r="I581" s="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69"/>
      <c r="C582" s="176"/>
      <c r="D582" s="171"/>
      <c r="E582" s="3"/>
      <c r="F582" s="173"/>
      <c r="G582" s="2"/>
      <c r="H582" s="1"/>
      <c r="I582" s="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69"/>
      <c r="C583" s="176"/>
      <c r="D583" s="171"/>
      <c r="E583" s="3"/>
      <c r="F583" s="173"/>
      <c r="G583" s="2"/>
      <c r="H583" s="1"/>
      <c r="I583" s="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69"/>
      <c r="C584" s="176"/>
      <c r="D584" s="171"/>
      <c r="E584" s="3"/>
      <c r="F584" s="173"/>
      <c r="G584" s="2"/>
      <c r="H584" s="1"/>
      <c r="I584" s="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69"/>
      <c r="C585" s="176"/>
      <c r="D585" s="171"/>
      <c r="E585" s="3"/>
      <c r="F585" s="173"/>
      <c r="G585" s="2"/>
      <c r="H585" s="1"/>
      <c r="I585" s="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69"/>
      <c r="C586" s="176"/>
      <c r="D586" s="171"/>
      <c r="E586" s="3"/>
      <c r="F586" s="173"/>
      <c r="G586" s="2"/>
      <c r="H586" s="1"/>
      <c r="I586" s="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69"/>
      <c r="C587" s="176"/>
      <c r="D587" s="171"/>
      <c r="E587" s="3"/>
      <c r="F587" s="173"/>
      <c r="G587" s="2"/>
      <c r="H587" s="1"/>
      <c r="I587" s="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69"/>
      <c r="C588" s="176"/>
      <c r="D588" s="171"/>
      <c r="E588" s="3"/>
      <c r="F588" s="173"/>
      <c r="G588" s="2"/>
      <c r="H588" s="1"/>
      <c r="I588" s="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69"/>
      <c r="C589" s="176"/>
      <c r="D589" s="171"/>
      <c r="E589" s="3"/>
      <c r="F589" s="173"/>
      <c r="G589" s="2"/>
      <c r="H589" s="1"/>
      <c r="I589" s="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69"/>
      <c r="C590" s="176"/>
      <c r="D590" s="171"/>
      <c r="E590" s="3"/>
      <c r="F590" s="173"/>
      <c r="G590" s="2"/>
      <c r="H590" s="1"/>
      <c r="I590" s="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69"/>
      <c r="C591" s="176"/>
      <c r="D591" s="171"/>
      <c r="E591" s="3"/>
      <c r="F591" s="173"/>
      <c r="G591" s="2"/>
      <c r="H591" s="1"/>
      <c r="I591" s="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69"/>
      <c r="C592" s="176"/>
      <c r="D592" s="171"/>
      <c r="E592" s="3"/>
      <c r="F592" s="173"/>
      <c r="G592" s="2"/>
      <c r="H592" s="1"/>
      <c r="I592" s="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69"/>
      <c r="C593" s="176"/>
      <c r="D593" s="171"/>
      <c r="E593" s="3"/>
      <c r="F593" s="173"/>
      <c r="G593" s="2"/>
      <c r="H593" s="1"/>
      <c r="I593" s="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69"/>
      <c r="C594" s="176"/>
      <c r="D594" s="171"/>
      <c r="E594" s="3"/>
      <c r="F594" s="173"/>
      <c r="G594" s="2"/>
      <c r="H594" s="1"/>
      <c r="I594" s="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69"/>
      <c r="C595" s="176"/>
      <c r="D595" s="171"/>
      <c r="E595" s="3"/>
      <c r="F595" s="173"/>
      <c r="G595" s="2"/>
      <c r="H595" s="1"/>
      <c r="I595" s="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69"/>
      <c r="C596" s="176"/>
      <c r="D596" s="171"/>
      <c r="E596" s="3"/>
      <c r="F596" s="173"/>
      <c r="G596" s="2"/>
      <c r="H596" s="1"/>
      <c r="I596" s="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69"/>
      <c r="C597" s="176"/>
      <c r="D597" s="171"/>
      <c r="E597" s="3"/>
      <c r="F597" s="173"/>
      <c r="G597" s="2"/>
      <c r="H597" s="1"/>
      <c r="I597" s="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69"/>
      <c r="C598" s="176"/>
      <c r="D598" s="171"/>
      <c r="E598" s="3"/>
      <c r="F598" s="173"/>
      <c r="G598" s="2"/>
      <c r="H598" s="1"/>
      <c r="I598" s="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69"/>
      <c r="C599" s="176"/>
      <c r="D599" s="171"/>
      <c r="E599" s="3"/>
      <c r="F599" s="173"/>
      <c r="G599" s="2"/>
      <c r="H599" s="1"/>
      <c r="I599" s="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69"/>
      <c r="C600" s="176"/>
      <c r="D600" s="171"/>
      <c r="E600" s="3"/>
      <c r="F600" s="173"/>
      <c r="G600" s="2"/>
      <c r="H600" s="1"/>
      <c r="I600" s="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69"/>
      <c r="C601" s="176"/>
      <c r="D601" s="171"/>
      <c r="E601" s="3"/>
      <c r="F601" s="173"/>
      <c r="G601" s="2"/>
      <c r="H601" s="1"/>
      <c r="I601" s="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69"/>
      <c r="C602" s="176"/>
      <c r="D602" s="171"/>
      <c r="E602" s="3"/>
      <c r="F602" s="173"/>
      <c r="G602" s="2"/>
      <c r="H602" s="1"/>
      <c r="I602" s="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69"/>
      <c r="C603" s="176"/>
      <c r="D603" s="171"/>
      <c r="E603" s="3"/>
      <c r="F603" s="173"/>
      <c r="G603" s="2"/>
      <c r="H603" s="1"/>
      <c r="I603" s="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69"/>
      <c r="C604" s="176"/>
      <c r="D604" s="171"/>
      <c r="E604" s="3"/>
      <c r="F604" s="173"/>
      <c r="G604" s="2"/>
      <c r="H604" s="1"/>
      <c r="I604" s="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69"/>
      <c r="C605" s="176"/>
      <c r="D605" s="171"/>
      <c r="E605" s="3"/>
      <c r="F605" s="173"/>
      <c r="G605" s="2"/>
      <c r="H605" s="1"/>
      <c r="I605" s="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69"/>
      <c r="C606" s="176"/>
      <c r="D606" s="171"/>
      <c r="E606" s="3"/>
      <c r="F606" s="173"/>
      <c r="G606" s="2"/>
      <c r="H606" s="1"/>
      <c r="I606" s="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69"/>
      <c r="C607" s="176"/>
      <c r="D607" s="171"/>
      <c r="E607" s="3"/>
      <c r="F607" s="173"/>
      <c r="G607" s="2"/>
      <c r="H607" s="1"/>
      <c r="I607" s="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69"/>
      <c r="C608" s="176"/>
      <c r="D608" s="171"/>
      <c r="E608" s="3"/>
      <c r="F608" s="173"/>
      <c r="G608" s="2"/>
      <c r="H608" s="1"/>
      <c r="I608" s="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69"/>
      <c r="C609" s="176"/>
      <c r="D609" s="171"/>
      <c r="E609" s="3"/>
      <c r="F609" s="173"/>
      <c r="G609" s="2"/>
      <c r="H609" s="1"/>
      <c r="I609" s="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69"/>
      <c r="C610" s="176"/>
      <c r="D610" s="171"/>
      <c r="E610" s="3"/>
      <c r="F610" s="173"/>
      <c r="G610" s="2"/>
      <c r="H610" s="1"/>
      <c r="I610" s="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69"/>
      <c r="C611" s="176"/>
      <c r="D611" s="171"/>
      <c r="E611" s="3"/>
      <c r="F611" s="173"/>
      <c r="G611" s="2"/>
      <c r="H611" s="1"/>
      <c r="I611" s="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69"/>
      <c r="C612" s="176"/>
      <c r="D612" s="171"/>
      <c r="E612" s="3"/>
      <c r="F612" s="173"/>
      <c r="G612" s="2"/>
      <c r="H612" s="1"/>
      <c r="I612" s="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69"/>
      <c r="C613" s="176"/>
      <c r="D613" s="171"/>
      <c r="E613" s="3"/>
      <c r="F613" s="173"/>
      <c r="G613" s="2"/>
      <c r="H613" s="1"/>
      <c r="I613" s="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69"/>
      <c r="C614" s="176"/>
      <c r="D614" s="171"/>
      <c r="E614" s="3"/>
      <c r="F614" s="173"/>
      <c r="G614" s="2"/>
      <c r="H614" s="1"/>
      <c r="I614" s="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69"/>
      <c r="C615" s="176"/>
      <c r="D615" s="171"/>
      <c r="E615" s="3"/>
      <c r="F615" s="173"/>
      <c r="G615" s="2"/>
      <c r="H615" s="1"/>
      <c r="I615" s="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69"/>
      <c r="C616" s="176"/>
      <c r="D616" s="171"/>
      <c r="E616" s="3"/>
      <c r="F616" s="173"/>
      <c r="G616" s="2"/>
      <c r="H616" s="1"/>
      <c r="I616" s="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69"/>
      <c r="C617" s="176"/>
      <c r="D617" s="171"/>
      <c r="E617" s="3"/>
      <c r="F617" s="173"/>
      <c r="G617" s="2"/>
      <c r="H617" s="1"/>
      <c r="I617" s="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69"/>
      <c r="C618" s="176"/>
      <c r="D618" s="171"/>
      <c r="E618" s="3"/>
      <c r="F618" s="173"/>
      <c r="G618" s="2"/>
      <c r="H618" s="1"/>
      <c r="I618" s="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69"/>
      <c r="C619" s="176"/>
      <c r="D619" s="171"/>
      <c r="E619" s="3"/>
      <c r="F619" s="173"/>
      <c r="G619" s="2"/>
      <c r="H619" s="1"/>
      <c r="I619" s="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69"/>
      <c r="C620" s="176"/>
      <c r="D620" s="171"/>
      <c r="E620" s="3"/>
      <c r="F620" s="173"/>
      <c r="G620" s="2"/>
      <c r="H620" s="1"/>
      <c r="I620" s="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69"/>
      <c r="C621" s="176"/>
      <c r="D621" s="171"/>
      <c r="E621" s="3"/>
      <c r="F621" s="173"/>
      <c r="G621" s="2"/>
      <c r="H621" s="1"/>
      <c r="I621" s="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69"/>
      <c r="C622" s="176"/>
      <c r="D622" s="171"/>
      <c r="E622" s="3"/>
      <c r="F622" s="173"/>
      <c r="G622" s="2"/>
      <c r="H622" s="1"/>
      <c r="I622" s="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69"/>
      <c r="C623" s="176"/>
      <c r="D623" s="171"/>
      <c r="E623" s="3"/>
      <c r="F623" s="173"/>
      <c r="G623" s="2"/>
      <c r="H623" s="1"/>
      <c r="I623" s="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69"/>
      <c r="C624" s="176"/>
      <c r="D624" s="171"/>
      <c r="E624" s="3"/>
      <c r="F624" s="173"/>
      <c r="G624" s="2"/>
      <c r="H624" s="1"/>
      <c r="I624" s="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69"/>
      <c r="C625" s="176"/>
      <c r="D625" s="171"/>
      <c r="E625" s="3"/>
      <c r="F625" s="173"/>
      <c r="G625" s="2"/>
      <c r="H625" s="1"/>
      <c r="I625" s="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69"/>
      <c r="C626" s="176"/>
      <c r="D626" s="171"/>
      <c r="E626" s="3"/>
      <c r="F626" s="173"/>
      <c r="G626" s="2"/>
      <c r="H626" s="1"/>
      <c r="I626" s="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69"/>
      <c r="C627" s="176"/>
      <c r="D627" s="171"/>
      <c r="E627" s="3"/>
      <c r="F627" s="173"/>
      <c r="G627" s="2"/>
      <c r="H627" s="1"/>
      <c r="I627" s="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69"/>
      <c r="C628" s="176"/>
      <c r="D628" s="171"/>
      <c r="E628" s="3"/>
      <c r="F628" s="173"/>
      <c r="G628" s="2"/>
      <c r="H628" s="1"/>
      <c r="I628" s="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69"/>
      <c r="C629" s="176"/>
      <c r="D629" s="171"/>
      <c r="E629" s="3"/>
      <c r="F629" s="173"/>
      <c r="G629" s="2"/>
      <c r="H629" s="1"/>
      <c r="I629" s="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69"/>
      <c r="C630" s="176"/>
      <c r="D630" s="171"/>
      <c r="E630" s="3"/>
      <c r="F630" s="173"/>
      <c r="G630" s="2"/>
      <c r="H630" s="1"/>
      <c r="I630" s="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69"/>
      <c r="C631" s="176"/>
      <c r="D631" s="171"/>
      <c r="E631" s="3"/>
      <c r="F631" s="173"/>
      <c r="G631" s="2"/>
      <c r="H631" s="1"/>
      <c r="I631" s="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69"/>
      <c r="C632" s="176"/>
      <c r="D632" s="171"/>
      <c r="E632" s="3"/>
      <c r="F632" s="173"/>
      <c r="G632" s="2"/>
      <c r="H632" s="1"/>
      <c r="I632" s="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69"/>
      <c r="C633" s="176"/>
      <c r="D633" s="171"/>
      <c r="E633" s="3"/>
      <c r="F633" s="173"/>
      <c r="G633" s="2"/>
      <c r="H633" s="1"/>
      <c r="I633" s="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69"/>
      <c r="C634" s="176"/>
      <c r="D634" s="171"/>
      <c r="E634" s="3"/>
      <c r="F634" s="173"/>
      <c r="G634" s="2"/>
      <c r="H634" s="1"/>
      <c r="I634" s="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69"/>
      <c r="C635" s="176"/>
      <c r="D635" s="171"/>
      <c r="E635" s="3"/>
      <c r="F635" s="173"/>
      <c r="G635" s="2"/>
      <c r="H635" s="1"/>
      <c r="I635" s="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69"/>
      <c r="C636" s="176"/>
      <c r="D636" s="171"/>
      <c r="E636" s="3"/>
      <c r="F636" s="173"/>
      <c r="G636" s="2"/>
      <c r="H636" s="1"/>
      <c r="I636" s="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69"/>
      <c r="C637" s="176"/>
      <c r="D637" s="171"/>
      <c r="E637" s="3"/>
      <c r="F637" s="173"/>
      <c r="G637" s="2"/>
      <c r="H637" s="1"/>
      <c r="I637" s="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69"/>
      <c r="C638" s="176"/>
      <c r="D638" s="171"/>
      <c r="E638" s="3"/>
      <c r="F638" s="173"/>
      <c r="G638" s="2"/>
      <c r="H638" s="1"/>
      <c r="I638" s="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69"/>
      <c r="C639" s="176"/>
      <c r="D639" s="171"/>
      <c r="E639" s="3"/>
      <c r="F639" s="173"/>
      <c r="G639" s="2"/>
      <c r="H639" s="1"/>
      <c r="I639" s="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69"/>
      <c r="C640" s="176"/>
      <c r="D640" s="171"/>
      <c r="E640" s="3"/>
      <c r="F640" s="173"/>
      <c r="G640" s="2"/>
      <c r="H640" s="1"/>
      <c r="I640" s="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69"/>
      <c r="C641" s="176"/>
      <c r="D641" s="171"/>
      <c r="E641" s="3"/>
      <c r="F641" s="173"/>
      <c r="G641" s="2"/>
      <c r="H641" s="1"/>
      <c r="I641" s="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69"/>
      <c r="C642" s="176"/>
      <c r="D642" s="171"/>
      <c r="E642" s="3"/>
      <c r="F642" s="173"/>
      <c r="G642" s="2"/>
      <c r="H642" s="1"/>
      <c r="I642" s="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69"/>
      <c r="C643" s="176"/>
      <c r="D643" s="171"/>
      <c r="E643" s="3"/>
      <c r="F643" s="173"/>
      <c r="G643" s="2"/>
      <c r="H643" s="1"/>
      <c r="I643" s="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69"/>
      <c r="C644" s="176"/>
      <c r="D644" s="171"/>
      <c r="E644" s="3"/>
      <c r="F644" s="173"/>
      <c r="G644" s="2"/>
      <c r="H644" s="1"/>
      <c r="I644" s="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69"/>
      <c r="C645" s="176"/>
      <c r="D645" s="171"/>
      <c r="E645" s="3"/>
      <c r="F645" s="173"/>
      <c r="G645" s="2"/>
      <c r="H645" s="1"/>
      <c r="I645" s="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69"/>
      <c r="C646" s="176"/>
      <c r="D646" s="171"/>
      <c r="E646" s="3"/>
      <c r="F646" s="173"/>
      <c r="G646" s="2"/>
      <c r="H646" s="1"/>
      <c r="I646" s="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69"/>
      <c r="C647" s="176"/>
      <c r="D647" s="171"/>
      <c r="E647" s="3"/>
      <c r="F647" s="173"/>
      <c r="G647" s="2"/>
      <c r="H647" s="1"/>
      <c r="I647" s="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69"/>
      <c r="C648" s="176"/>
      <c r="D648" s="171"/>
      <c r="E648" s="3"/>
      <c r="F648" s="173"/>
      <c r="G648" s="2"/>
      <c r="H648" s="1"/>
      <c r="I648" s="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69"/>
      <c r="C649" s="176"/>
      <c r="D649" s="171"/>
      <c r="E649" s="3"/>
      <c r="F649" s="173"/>
      <c r="G649" s="2"/>
      <c r="H649" s="1"/>
      <c r="I649" s="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69"/>
      <c r="C650" s="176"/>
      <c r="D650" s="171"/>
      <c r="E650" s="3"/>
      <c r="F650" s="173"/>
      <c r="G650" s="2"/>
      <c r="H650" s="1"/>
      <c r="I650" s="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69"/>
      <c r="C651" s="176"/>
      <c r="D651" s="171"/>
      <c r="E651" s="3"/>
      <c r="F651" s="173"/>
      <c r="G651" s="2"/>
      <c r="H651" s="1"/>
      <c r="I651" s="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69"/>
      <c r="C652" s="176"/>
      <c r="D652" s="171"/>
      <c r="E652" s="3"/>
      <c r="F652" s="173"/>
      <c r="G652" s="2"/>
      <c r="H652" s="1"/>
      <c r="I652" s="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69"/>
      <c r="C653" s="176"/>
      <c r="D653" s="171"/>
      <c r="E653" s="3"/>
      <c r="F653" s="173"/>
      <c r="G653" s="2"/>
      <c r="H653" s="1"/>
      <c r="I653" s="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69"/>
      <c r="C654" s="176"/>
      <c r="D654" s="171"/>
      <c r="E654" s="3"/>
      <c r="F654" s="173"/>
      <c r="G654" s="2"/>
      <c r="H654" s="1"/>
      <c r="I654" s="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69"/>
      <c r="C655" s="176"/>
      <c r="D655" s="171"/>
      <c r="E655" s="3"/>
      <c r="F655" s="173"/>
      <c r="G655" s="2"/>
      <c r="H655" s="1"/>
      <c r="I655" s="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69"/>
      <c r="C656" s="176"/>
      <c r="D656" s="171"/>
      <c r="E656" s="3"/>
      <c r="F656" s="173"/>
      <c r="G656" s="2"/>
      <c r="H656" s="1"/>
      <c r="I656" s="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69"/>
      <c r="C657" s="176"/>
      <c r="D657" s="171"/>
      <c r="E657" s="3"/>
      <c r="F657" s="173"/>
      <c r="G657" s="2"/>
      <c r="H657" s="1"/>
      <c r="I657" s="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69"/>
      <c r="C658" s="176"/>
      <c r="D658" s="171"/>
      <c r="E658" s="3"/>
      <c r="F658" s="173"/>
      <c r="G658" s="2"/>
      <c r="H658" s="1"/>
      <c r="I658" s="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69"/>
      <c r="C659" s="176"/>
      <c r="D659" s="171"/>
      <c r="E659" s="3"/>
      <c r="F659" s="173"/>
      <c r="G659" s="2"/>
      <c r="H659" s="1"/>
      <c r="I659" s="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69"/>
      <c r="C660" s="176"/>
      <c r="D660" s="171"/>
      <c r="E660" s="3"/>
      <c r="F660" s="173"/>
      <c r="G660" s="2"/>
      <c r="H660" s="1"/>
      <c r="I660" s="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69"/>
      <c r="C661" s="176"/>
      <c r="D661" s="171"/>
      <c r="E661" s="3"/>
      <c r="F661" s="173"/>
      <c r="G661" s="2"/>
      <c r="H661" s="1"/>
      <c r="I661" s="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69"/>
      <c r="C662" s="176"/>
      <c r="D662" s="171"/>
      <c r="E662" s="3"/>
      <c r="F662" s="173"/>
      <c r="G662" s="2"/>
      <c r="H662" s="1"/>
      <c r="I662" s="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69"/>
      <c r="C663" s="176"/>
      <c r="D663" s="171"/>
      <c r="E663" s="3"/>
      <c r="F663" s="173"/>
      <c r="G663" s="2"/>
      <c r="H663" s="1"/>
      <c r="I663" s="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69"/>
      <c r="C664" s="176"/>
      <c r="D664" s="171"/>
      <c r="E664" s="3"/>
      <c r="F664" s="173"/>
      <c r="G664" s="2"/>
      <c r="H664" s="1"/>
      <c r="I664" s="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69"/>
      <c r="C665" s="176"/>
      <c r="D665" s="171"/>
      <c r="E665" s="3"/>
      <c r="F665" s="173"/>
      <c r="G665" s="2"/>
      <c r="H665" s="1"/>
      <c r="I665" s="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69"/>
      <c r="C666" s="176"/>
      <c r="D666" s="171"/>
      <c r="E666" s="3"/>
      <c r="F666" s="173"/>
      <c r="G666" s="2"/>
      <c r="H666" s="1"/>
      <c r="I666" s="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69"/>
      <c r="C667" s="176"/>
      <c r="D667" s="171"/>
      <c r="E667" s="3"/>
      <c r="F667" s="173"/>
      <c r="G667" s="2"/>
      <c r="H667" s="1"/>
      <c r="I667" s="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69"/>
      <c r="C668" s="176"/>
      <c r="D668" s="171"/>
      <c r="E668" s="3"/>
      <c r="F668" s="173"/>
      <c r="G668" s="2"/>
      <c r="H668" s="1"/>
      <c r="I668" s="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69"/>
      <c r="C669" s="176"/>
      <c r="D669" s="171"/>
      <c r="E669" s="3"/>
      <c r="F669" s="173"/>
      <c r="G669" s="2"/>
      <c r="H669" s="1"/>
      <c r="I669" s="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69"/>
      <c r="C670" s="176"/>
      <c r="D670" s="171"/>
      <c r="E670" s="3"/>
      <c r="F670" s="173"/>
      <c r="G670" s="2"/>
      <c r="H670" s="1"/>
      <c r="I670" s="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69"/>
      <c r="C671" s="176"/>
      <c r="D671" s="171"/>
      <c r="E671" s="3"/>
      <c r="F671" s="173"/>
      <c r="G671" s="2"/>
      <c r="H671" s="1"/>
      <c r="I671" s="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69"/>
      <c r="C672" s="176"/>
      <c r="D672" s="171"/>
      <c r="E672" s="3"/>
      <c r="F672" s="173"/>
      <c r="G672" s="2"/>
      <c r="H672" s="1"/>
      <c r="I672" s="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69"/>
      <c r="C673" s="176"/>
      <c r="D673" s="171"/>
      <c r="E673" s="3"/>
      <c r="F673" s="173"/>
      <c r="G673" s="2"/>
      <c r="H673" s="1"/>
      <c r="I673" s="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69"/>
      <c r="C674" s="176"/>
      <c r="D674" s="171"/>
      <c r="E674" s="3"/>
      <c r="F674" s="173"/>
      <c r="G674" s="2"/>
      <c r="H674" s="1"/>
      <c r="I674" s="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69"/>
      <c r="C675" s="176"/>
      <c r="D675" s="171"/>
      <c r="E675" s="3"/>
      <c r="F675" s="173"/>
      <c r="G675" s="2"/>
      <c r="H675" s="1"/>
      <c r="I675" s="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69"/>
      <c r="C676" s="176"/>
      <c r="D676" s="171"/>
      <c r="E676" s="3"/>
      <c r="F676" s="173"/>
      <c r="G676" s="2"/>
      <c r="H676" s="1"/>
      <c r="I676" s="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69"/>
      <c r="C677" s="176"/>
      <c r="D677" s="171"/>
      <c r="E677" s="3"/>
      <c r="F677" s="173"/>
      <c r="G677" s="2"/>
      <c r="H677" s="1"/>
      <c r="I677" s="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69"/>
      <c r="C678" s="176"/>
      <c r="D678" s="171"/>
      <c r="E678" s="3"/>
      <c r="F678" s="173"/>
      <c r="G678" s="2"/>
      <c r="H678" s="1"/>
      <c r="I678" s="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69"/>
      <c r="C679" s="176"/>
      <c r="D679" s="171"/>
      <c r="E679" s="3"/>
      <c r="F679" s="173"/>
      <c r="G679" s="2"/>
      <c r="H679" s="1"/>
      <c r="I679" s="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69"/>
      <c r="C680" s="176"/>
      <c r="D680" s="171"/>
      <c r="E680" s="3"/>
      <c r="F680" s="173"/>
      <c r="G680" s="2"/>
      <c r="H680" s="1"/>
      <c r="I680" s="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69"/>
      <c r="C681" s="176"/>
      <c r="D681" s="171"/>
      <c r="E681" s="3"/>
      <c r="F681" s="173"/>
      <c r="G681" s="2"/>
      <c r="H681" s="1"/>
      <c r="I681" s="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69"/>
      <c r="C682" s="176"/>
      <c r="D682" s="171"/>
      <c r="E682" s="3"/>
      <c r="F682" s="173"/>
      <c r="G682" s="2"/>
      <c r="H682" s="1"/>
      <c r="I682" s="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69"/>
      <c r="C683" s="176"/>
      <c r="D683" s="171"/>
      <c r="E683" s="3"/>
      <c r="F683" s="173"/>
      <c r="G683" s="2"/>
      <c r="H683" s="1"/>
      <c r="I683" s="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69"/>
      <c r="C684" s="176"/>
      <c r="D684" s="171"/>
      <c r="E684" s="3"/>
      <c r="F684" s="173"/>
      <c r="G684" s="2"/>
      <c r="H684" s="1"/>
      <c r="I684" s="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69"/>
      <c r="C685" s="176"/>
      <c r="D685" s="171"/>
      <c r="E685" s="3"/>
      <c r="F685" s="173"/>
      <c r="G685" s="2"/>
      <c r="H685" s="1"/>
      <c r="I685" s="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69"/>
      <c r="C686" s="176"/>
      <c r="D686" s="171"/>
      <c r="E686" s="3"/>
      <c r="F686" s="173"/>
      <c r="G686" s="2"/>
      <c r="H686" s="1"/>
      <c r="I686" s="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69"/>
      <c r="C687" s="176"/>
      <c r="D687" s="171"/>
      <c r="E687" s="3"/>
      <c r="F687" s="173"/>
      <c r="G687" s="2"/>
      <c r="H687" s="1"/>
      <c r="I687" s="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69"/>
      <c r="C688" s="176"/>
      <c r="D688" s="171"/>
      <c r="E688" s="3"/>
      <c r="F688" s="173"/>
      <c r="G688" s="2"/>
      <c r="H688" s="1"/>
      <c r="I688" s="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69"/>
      <c r="C689" s="176"/>
      <c r="D689" s="171"/>
      <c r="E689" s="3"/>
      <c r="F689" s="173"/>
      <c r="G689" s="2"/>
      <c r="H689" s="1"/>
      <c r="I689" s="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69"/>
      <c r="C690" s="176"/>
      <c r="D690" s="171"/>
      <c r="E690" s="3"/>
      <c r="F690" s="173"/>
      <c r="G690" s="2"/>
      <c r="H690" s="1"/>
      <c r="I690" s="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69"/>
      <c r="C691" s="176"/>
      <c r="D691" s="171"/>
      <c r="E691" s="3"/>
      <c r="F691" s="173"/>
      <c r="G691" s="2"/>
      <c r="H691" s="1"/>
      <c r="I691" s="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69"/>
      <c r="C692" s="176"/>
      <c r="D692" s="171"/>
      <c r="E692" s="3"/>
      <c r="F692" s="173"/>
      <c r="G692" s="2"/>
      <c r="H692" s="1"/>
      <c r="I692" s="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69"/>
      <c r="C693" s="176"/>
      <c r="D693" s="171"/>
      <c r="E693" s="3"/>
      <c r="F693" s="173"/>
      <c r="G693" s="2"/>
      <c r="H693" s="1"/>
      <c r="I693" s="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69"/>
      <c r="C694" s="176"/>
      <c r="D694" s="171"/>
      <c r="E694" s="3"/>
      <c r="F694" s="173"/>
      <c r="G694" s="2"/>
      <c r="H694" s="1"/>
      <c r="I694" s="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69"/>
      <c r="C695" s="176"/>
      <c r="D695" s="171"/>
      <c r="E695" s="3"/>
      <c r="F695" s="173"/>
      <c r="G695" s="2"/>
      <c r="H695" s="1"/>
      <c r="I695" s="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69"/>
      <c r="C696" s="176"/>
      <c r="D696" s="171"/>
      <c r="E696" s="3"/>
      <c r="F696" s="173"/>
      <c r="G696" s="2"/>
      <c r="H696" s="1"/>
      <c r="I696" s="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69"/>
      <c r="C697" s="176"/>
      <c r="D697" s="171"/>
      <c r="E697" s="3"/>
      <c r="F697" s="173"/>
      <c r="G697" s="2"/>
      <c r="H697" s="1"/>
      <c r="I697" s="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69"/>
      <c r="C698" s="176"/>
      <c r="D698" s="171"/>
      <c r="E698" s="3"/>
      <c r="F698" s="173"/>
      <c r="G698" s="2"/>
      <c r="H698" s="1"/>
      <c r="I698" s="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69"/>
      <c r="C699" s="176"/>
      <c r="D699" s="171"/>
      <c r="E699" s="3"/>
      <c r="F699" s="173"/>
      <c r="G699" s="2"/>
      <c r="H699" s="1"/>
      <c r="I699" s="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69"/>
      <c r="C700" s="176"/>
      <c r="D700" s="171"/>
      <c r="E700" s="3"/>
      <c r="F700" s="173"/>
      <c r="G700" s="2"/>
      <c r="H700" s="1"/>
      <c r="I700" s="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69"/>
      <c r="C701" s="176"/>
      <c r="D701" s="171"/>
      <c r="E701" s="3"/>
      <c r="F701" s="173"/>
      <c r="G701" s="2"/>
      <c r="H701" s="1"/>
      <c r="I701" s="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69"/>
      <c r="C702" s="176"/>
      <c r="D702" s="171"/>
      <c r="E702" s="3"/>
      <c r="F702" s="173"/>
      <c r="G702" s="2"/>
      <c r="H702" s="1"/>
      <c r="I702" s="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69"/>
      <c r="C703" s="176"/>
      <c r="D703" s="171"/>
      <c r="E703" s="3"/>
      <c r="F703" s="173"/>
      <c r="G703" s="2"/>
      <c r="H703" s="1"/>
      <c r="I703" s="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69"/>
      <c r="C704" s="176"/>
      <c r="D704" s="171"/>
      <c r="E704" s="3"/>
      <c r="F704" s="173"/>
      <c r="G704" s="2"/>
      <c r="H704" s="1"/>
      <c r="I704" s="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69"/>
      <c r="C705" s="176"/>
      <c r="D705" s="171"/>
      <c r="E705" s="3"/>
      <c r="F705" s="173"/>
      <c r="G705" s="2"/>
      <c r="H705" s="1"/>
      <c r="I705" s="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69"/>
      <c r="C706" s="176"/>
      <c r="D706" s="171"/>
      <c r="E706" s="3"/>
      <c r="F706" s="173"/>
      <c r="G706" s="2"/>
      <c r="H706" s="1"/>
      <c r="I706" s="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69"/>
      <c r="C707" s="176"/>
      <c r="D707" s="171"/>
      <c r="E707" s="3"/>
      <c r="F707" s="173"/>
      <c r="G707" s="2"/>
      <c r="H707" s="1"/>
      <c r="I707" s="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69"/>
      <c r="C708" s="176"/>
      <c r="D708" s="171"/>
      <c r="E708" s="3"/>
      <c r="F708" s="173"/>
      <c r="G708" s="2"/>
      <c r="H708" s="1"/>
      <c r="I708" s="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69"/>
      <c r="C709" s="176"/>
      <c r="D709" s="171"/>
      <c r="E709" s="3"/>
      <c r="F709" s="173"/>
      <c r="G709" s="2"/>
      <c r="H709" s="1"/>
      <c r="I709" s="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69"/>
      <c r="C710" s="176"/>
      <c r="D710" s="171"/>
      <c r="E710" s="3"/>
      <c r="F710" s="173"/>
      <c r="G710" s="2"/>
      <c r="H710" s="1"/>
      <c r="I710" s="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69"/>
      <c r="C711" s="176"/>
      <c r="D711" s="171"/>
      <c r="E711" s="3"/>
      <c r="F711" s="173"/>
      <c r="G711" s="2"/>
      <c r="H711" s="1"/>
      <c r="I711" s="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69"/>
      <c r="C712" s="176"/>
      <c r="D712" s="171"/>
      <c r="E712" s="3"/>
      <c r="F712" s="173"/>
      <c r="G712" s="2"/>
      <c r="H712" s="1"/>
      <c r="I712" s="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69"/>
      <c r="C713" s="176"/>
      <c r="D713" s="171"/>
      <c r="E713" s="3"/>
      <c r="F713" s="173"/>
      <c r="G713" s="2"/>
      <c r="H713" s="1"/>
      <c r="I713" s="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69"/>
      <c r="C714" s="176"/>
      <c r="D714" s="171"/>
      <c r="E714" s="3"/>
      <c r="F714" s="173"/>
      <c r="G714" s="2"/>
      <c r="H714" s="1"/>
      <c r="I714" s="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69"/>
      <c r="C715" s="176"/>
      <c r="D715" s="171"/>
      <c r="E715" s="3"/>
      <c r="F715" s="173"/>
      <c r="G715" s="2"/>
      <c r="H715" s="1"/>
      <c r="I715" s="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69"/>
      <c r="C716" s="176"/>
      <c r="D716" s="171"/>
      <c r="E716" s="3"/>
      <c r="F716" s="173"/>
      <c r="G716" s="2"/>
      <c r="H716" s="1"/>
      <c r="I716" s="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69"/>
      <c r="C717" s="176"/>
      <c r="D717" s="171"/>
      <c r="E717" s="3"/>
      <c r="F717" s="173"/>
      <c r="G717" s="2"/>
      <c r="H717" s="1"/>
      <c r="I717" s="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69"/>
      <c r="C718" s="176"/>
      <c r="D718" s="171"/>
      <c r="E718" s="3"/>
      <c r="F718" s="173"/>
      <c r="G718" s="2"/>
      <c r="H718" s="1"/>
      <c r="I718" s="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69"/>
      <c r="C719" s="176"/>
      <c r="D719" s="171"/>
      <c r="E719" s="3"/>
      <c r="F719" s="173"/>
      <c r="G719" s="2"/>
      <c r="H719" s="1"/>
      <c r="I719" s="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69"/>
      <c r="C720" s="176"/>
      <c r="D720" s="171"/>
      <c r="E720" s="3"/>
      <c r="F720" s="173"/>
      <c r="G720" s="2"/>
      <c r="H720" s="1"/>
      <c r="I720" s="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69"/>
      <c r="C721" s="176"/>
      <c r="D721" s="171"/>
      <c r="E721" s="3"/>
      <c r="F721" s="173"/>
      <c r="G721" s="2"/>
      <c r="H721" s="1"/>
      <c r="I721" s="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69"/>
      <c r="C722" s="176"/>
      <c r="D722" s="171"/>
      <c r="E722" s="3"/>
      <c r="F722" s="173"/>
      <c r="G722" s="2"/>
      <c r="H722" s="1"/>
      <c r="I722" s="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69"/>
      <c r="C723" s="176"/>
      <c r="D723" s="171"/>
      <c r="E723" s="3"/>
      <c r="F723" s="173"/>
      <c r="G723" s="2"/>
      <c r="H723" s="1"/>
      <c r="I723" s="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69"/>
      <c r="C724" s="176"/>
      <c r="D724" s="171"/>
      <c r="E724" s="3"/>
      <c r="F724" s="173"/>
      <c r="G724" s="2"/>
      <c r="H724" s="1"/>
      <c r="I724" s="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69"/>
      <c r="C725" s="176"/>
      <c r="D725" s="171"/>
      <c r="E725" s="3"/>
      <c r="F725" s="173"/>
      <c r="G725" s="2"/>
      <c r="H725" s="1"/>
      <c r="I725" s="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69"/>
      <c r="C726" s="176"/>
      <c r="D726" s="171"/>
      <c r="E726" s="3"/>
      <c r="F726" s="173"/>
      <c r="G726" s="2"/>
      <c r="H726" s="1"/>
      <c r="I726" s="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69"/>
      <c r="C727" s="176"/>
      <c r="D727" s="171"/>
      <c r="E727" s="3"/>
      <c r="F727" s="173"/>
      <c r="G727" s="2"/>
      <c r="H727" s="1"/>
      <c r="I727" s="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69"/>
      <c r="C728" s="176"/>
      <c r="D728" s="171"/>
      <c r="E728" s="3"/>
      <c r="F728" s="173"/>
      <c r="G728" s="2"/>
      <c r="H728" s="1"/>
      <c r="I728" s="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69"/>
      <c r="C729" s="176"/>
      <c r="D729" s="171"/>
      <c r="E729" s="3"/>
      <c r="F729" s="173"/>
      <c r="G729" s="2"/>
      <c r="H729" s="1"/>
      <c r="I729" s="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69"/>
      <c r="C730" s="176"/>
      <c r="D730" s="171"/>
      <c r="E730" s="3"/>
      <c r="F730" s="173"/>
      <c r="G730" s="2"/>
      <c r="H730" s="1"/>
      <c r="I730" s="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69"/>
      <c r="C731" s="176"/>
      <c r="D731" s="171"/>
      <c r="E731" s="3"/>
      <c r="F731" s="173"/>
      <c r="G731" s="2"/>
      <c r="H731" s="1"/>
      <c r="I731" s="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69"/>
      <c r="C732" s="176"/>
      <c r="D732" s="171"/>
      <c r="E732" s="3"/>
      <c r="F732" s="173"/>
      <c r="G732" s="2"/>
      <c r="H732" s="1"/>
      <c r="I732" s="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69"/>
      <c r="C733" s="176"/>
      <c r="D733" s="171"/>
      <c r="E733" s="3"/>
      <c r="F733" s="173"/>
      <c r="G733" s="2"/>
      <c r="H733" s="1"/>
      <c r="I733" s="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69"/>
      <c r="C734" s="176"/>
      <c r="D734" s="171"/>
      <c r="E734" s="3"/>
      <c r="F734" s="173"/>
      <c r="G734" s="2"/>
      <c r="H734" s="1"/>
      <c r="I734" s="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69"/>
      <c r="C735" s="176"/>
      <c r="D735" s="171"/>
      <c r="E735" s="3"/>
      <c r="F735" s="173"/>
      <c r="G735" s="2"/>
      <c r="H735" s="1"/>
      <c r="I735" s="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69"/>
      <c r="C736" s="176"/>
      <c r="D736" s="171"/>
      <c r="E736" s="3"/>
      <c r="F736" s="173"/>
      <c r="G736" s="2"/>
      <c r="H736" s="1"/>
      <c r="I736" s="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69"/>
      <c r="C737" s="176"/>
      <c r="D737" s="171"/>
      <c r="E737" s="3"/>
      <c r="F737" s="173"/>
      <c r="G737" s="2"/>
      <c r="H737" s="1"/>
      <c r="I737" s="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69"/>
      <c r="C738" s="176"/>
      <c r="D738" s="171"/>
      <c r="E738" s="3"/>
      <c r="F738" s="173"/>
      <c r="G738" s="2"/>
      <c r="H738" s="1"/>
      <c r="I738" s="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69"/>
      <c r="C739" s="176"/>
      <c r="D739" s="171"/>
      <c r="E739" s="3"/>
      <c r="F739" s="173"/>
      <c r="G739" s="2"/>
      <c r="H739" s="1"/>
      <c r="I739" s="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69"/>
      <c r="C740" s="176"/>
      <c r="D740" s="171"/>
      <c r="E740" s="3"/>
      <c r="F740" s="173"/>
      <c r="G740" s="2"/>
      <c r="H740" s="1"/>
      <c r="I740" s="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69"/>
      <c r="C741" s="176"/>
      <c r="D741" s="171"/>
      <c r="E741" s="3"/>
      <c r="F741" s="173"/>
      <c r="G741" s="2"/>
      <c r="H741" s="1"/>
      <c r="I741" s="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69"/>
      <c r="C742" s="176"/>
      <c r="D742" s="171"/>
      <c r="E742" s="3"/>
      <c r="F742" s="173"/>
      <c r="G742" s="2"/>
      <c r="H742" s="1"/>
      <c r="I742" s="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69"/>
      <c r="C743" s="176"/>
      <c r="D743" s="171"/>
      <c r="E743" s="3"/>
      <c r="F743" s="173"/>
      <c r="G743" s="2"/>
      <c r="H743" s="1"/>
      <c r="I743" s="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69"/>
      <c r="C744" s="176"/>
      <c r="D744" s="171"/>
      <c r="E744" s="3"/>
      <c r="F744" s="173"/>
      <c r="G744" s="2"/>
      <c r="H744" s="1"/>
      <c r="I744" s="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69"/>
      <c r="C745" s="176"/>
      <c r="D745" s="171"/>
      <c r="E745" s="3"/>
      <c r="F745" s="173"/>
      <c r="G745" s="2"/>
      <c r="H745" s="1"/>
      <c r="I745" s="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69"/>
      <c r="C746" s="176"/>
      <c r="D746" s="171"/>
      <c r="E746" s="3"/>
      <c r="F746" s="173"/>
      <c r="G746" s="2"/>
      <c r="H746" s="1"/>
      <c r="I746" s="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69"/>
      <c r="C747" s="176"/>
      <c r="D747" s="171"/>
      <c r="E747" s="3"/>
      <c r="F747" s="173"/>
      <c r="G747" s="2"/>
      <c r="H747" s="1"/>
      <c r="I747" s="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69"/>
      <c r="C748" s="176"/>
      <c r="D748" s="171"/>
      <c r="E748" s="3"/>
      <c r="F748" s="173"/>
      <c r="G748" s="2"/>
      <c r="H748" s="1"/>
      <c r="I748" s="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69"/>
      <c r="C749" s="176"/>
      <c r="D749" s="171"/>
      <c r="E749" s="3"/>
      <c r="F749" s="173"/>
      <c r="G749" s="2"/>
      <c r="H749" s="1"/>
      <c r="I749" s="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69"/>
      <c r="C750" s="176"/>
      <c r="D750" s="171"/>
      <c r="E750" s="3"/>
      <c r="F750" s="173"/>
      <c r="G750" s="2"/>
      <c r="H750" s="1"/>
      <c r="I750" s="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69"/>
      <c r="C751" s="176"/>
      <c r="D751" s="171"/>
      <c r="E751" s="3"/>
      <c r="F751" s="173"/>
      <c r="G751" s="2"/>
      <c r="H751" s="1"/>
      <c r="I751" s="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69"/>
      <c r="C752" s="176"/>
      <c r="D752" s="171"/>
      <c r="E752" s="3"/>
      <c r="F752" s="173"/>
      <c r="G752" s="2"/>
      <c r="H752" s="1"/>
      <c r="I752" s="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69"/>
      <c r="C753" s="176"/>
      <c r="D753" s="171"/>
      <c r="E753" s="3"/>
      <c r="F753" s="173"/>
      <c r="G753" s="2"/>
      <c r="H753" s="1"/>
      <c r="I753" s="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69"/>
      <c r="C754" s="176"/>
      <c r="D754" s="171"/>
      <c r="E754" s="3"/>
      <c r="F754" s="173"/>
      <c r="G754" s="2"/>
      <c r="H754" s="1"/>
      <c r="I754" s="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69"/>
      <c r="C755" s="176"/>
      <c r="D755" s="171"/>
      <c r="E755" s="3"/>
      <c r="F755" s="173"/>
      <c r="G755" s="2"/>
      <c r="H755" s="1"/>
      <c r="I755" s="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69"/>
      <c r="C756" s="176"/>
      <c r="D756" s="171"/>
      <c r="E756" s="3"/>
      <c r="F756" s="173"/>
      <c r="G756" s="2"/>
      <c r="H756" s="1"/>
      <c r="I756" s="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69"/>
      <c r="C757" s="176"/>
      <c r="D757" s="171"/>
      <c r="E757" s="3"/>
      <c r="F757" s="173"/>
      <c r="G757" s="2"/>
      <c r="H757" s="1"/>
      <c r="I757" s="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69"/>
      <c r="C758" s="176"/>
      <c r="D758" s="171"/>
      <c r="E758" s="3"/>
      <c r="F758" s="173"/>
      <c r="G758" s="2"/>
      <c r="H758" s="1"/>
      <c r="I758" s="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69"/>
      <c r="C759" s="176"/>
      <c r="D759" s="171"/>
      <c r="E759" s="3"/>
      <c r="F759" s="173"/>
      <c r="G759" s="2"/>
      <c r="H759" s="1"/>
      <c r="I759" s="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69"/>
      <c r="C760" s="176"/>
      <c r="D760" s="171"/>
      <c r="E760" s="3"/>
      <c r="F760" s="173"/>
      <c r="G760" s="2"/>
      <c r="H760" s="1"/>
      <c r="I760" s="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69"/>
      <c r="C761" s="176"/>
      <c r="D761" s="171"/>
      <c r="E761" s="3"/>
      <c r="F761" s="173"/>
      <c r="G761" s="2"/>
      <c r="H761" s="1"/>
      <c r="I761" s="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69"/>
      <c r="C762" s="176"/>
      <c r="D762" s="171"/>
      <c r="E762" s="3"/>
      <c r="F762" s="173"/>
      <c r="G762" s="2"/>
      <c r="H762" s="1"/>
      <c r="I762" s="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69"/>
      <c r="C763" s="176"/>
      <c r="D763" s="171"/>
      <c r="E763" s="3"/>
      <c r="F763" s="173"/>
      <c r="G763" s="2"/>
      <c r="H763" s="1"/>
      <c r="I763" s="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69"/>
      <c r="C764" s="176"/>
      <c r="D764" s="171"/>
      <c r="E764" s="3"/>
      <c r="F764" s="173"/>
      <c r="G764" s="2"/>
      <c r="H764" s="1"/>
      <c r="I764" s="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69"/>
      <c r="C765" s="176"/>
      <c r="D765" s="171"/>
      <c r="E765" s="3"/>
      <c r="F765" s="173"/>
      <c r="G765" s="2"/>
      <c r="H765" s="1"/>
      <c r="I765" s="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69"/>
      <c r="C766" s="176"/>
      <c r="D766" s="171"/>
      <c r="E766" s="3"/>
      <c r="F766" s="173"/>
      <c r="G766" s="2"/>
      <c r="H766" s="1"/>
      <c r="I766" s="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69"/>
      <c r="C767" s="176"/>
      <c r="D767" s="171"/>
      <c r="E767" s="3"/>
      <c r="F767" s="173"/>
      <c r="G767" s="2"/>
      <c r="H767" s="1"/>
      <c r="I767" s="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69"/>
      <c r="C768" s="176"/>
      <c r="D768" s="171"/>
      <c r="E768" s="3"/>
      <c r="F768" s="173"/>
      <c r="G768" s="2"/>
      <c r="H768" s="1"/>
      <c r="I768" s="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69"/>
      <c r="C769" s="176"/>
      <c r="D769" s="171"/>
      <c r="E769" s="3"/>
      <c r="F769" s="173"/>
      <c r="G769" s="2"/>
      <c r="H769" s="1"/>
      <c r="I769" s="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69"/>
      <c r="C770" s="176"/>
      <c r="D770" s="171"/>
      <c r="E770" s="3"/>
      <c r="F770" s="173"/>
      <c r="G770" s="2"/>
      <c r="H770" s="1"/>
      <c r="I770" s="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69"/>
      <c r="C771" s="176"/>
      <c r="D771" s="171"/>
      <c r="E771" s="3"/>
      <c r="F771" s="173"/>
      <c r="G771" s="2"/>
      <c r="H771" s="1"/>
      <c r="I771" s="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69"/>
      <c r="C772" s="176"/>
      <c r="D772" s="171"/>
      <c r="E772" s="3"/>
      <c r="F772" s="173"/>
      <c r="G772" s="2"/>
      <c r="H772" s="1"/>
      <c r="I772" s="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69"/>
      <c r="C773" s="176"/>
      <c r="D773" s="171"/>
      <c r="E773" s="3"/>
      <c r="F773" s="173"/>
      <c r="G773" s="2"/>
      <c r="H773" s="1"/>
      <c r="I773" s="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69"/>
      <c r="C774" s="176"/>
      <c r="D774" s="171"/>
      <c r="E774" s="3"/>
      <c r="F774" s="173"/>
      <c r="G774" s="2"/>
      <c r="H774" s="1"/>
      <c r="I774" s="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69"/>
      <c r="C775" s="176"/>
      <c r="D775" s="171"/>
      <c r="E775" s="3"/>
      <c r="F775" s="173"/>
      <c r="G775" s="2"/>
      <c r="H775" s="1"/>
      <c r="I775" s="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69"/>
      <c r="C776" s="176"/>
      <c r="D776" s="171"/>
      <c r="E776" s="3"/>
      <c r="F776" s="173"/>
      <c r="G776" s="2"/>
      <c r="H776" s="1"/>
      <c r="I776" s="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69"/>
      <c r="C777" s="176"/>
      <c r="D777" s="171"/>
      <c r="E777" s="3"/>
      <c r="F777" s="173"/>
      <c r="G777" s="2"/>
      <c r="H777" s="1"/>
      <c r="I777" s="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69"/>
      <c r="C778" s="176"/>
      <c r="D778" s="171"/>
      <c r="E778" s="3"/>
      <c r="F778" s="173"/>
      <c r="G778" s="2"/>
      <c r="H778" s="1"/>
      <c r="I778" s="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69"/>
      <c r="C779" s="176"/>
      <c r="D779" s="171"/>
      <c r="E779" s="3"/>
      <c r="F779" s="173"/>
      <c r="G779" s="2"/>
      <c r="H779" s="1"/>
      <c r="I779" s="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69"/>
      <c r="C780" s="176"/>
      <c r="D780" s="171"/>
      <c r="E780" s="3"/>
      <c r="F780" s="173"/>
      <c r="G780" s="2"/>
      <c r="H780" s="1"/>
      <c r="I780" s="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69"/>
      <c r="C781" s="176"/>
      <c r="D781" s="171"/>
      <c r="E781" s="3"/>
      <c r="F781" s="173"/>
      <c r="G781" s="2"/>
      <c r="H781" s="1"/>
      <c r="I781" s="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69"/>
      <c r="C782" s="176"/>
      <c r="D782" s="171"/>
      <c r="E782" s="3"/>
      <c r="F782" s="173"/>
      <c r="G782" s="2"/>
      <c r="H782" s="1"/>
      <c r="I782" s="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69"/>
      <c r="C783" s="176"/>
      <c r="D783" s="171"/>
      <c r="E783" s="3"/>
      <c r="F783" s="173"/>
      <c r="G783" s="2"/>
      <c r="H783" s="1"/>
      <c r="I783" s="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69"/>
      <c r="C784" s="176"/>
      <c r="D784" s="171"/>
      <c r="E784" s="3"/>
      <c r="F784" s="173"/>
      <c r="G784" s="2"/>
      <c r="H784" s="1"/>
      <c r="I784" s="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69"/>
      <c r="C785" s="176"/>
      <c r="D785" s="171"/>
      <c r="E785" s="3"/>
      <c r="F785" s="173"/>
      <c r="G785" s="2"/>
      <c r="H785" s="1"/>
      <c r="I785" s="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69"/>
      <c r="C786" s="176"/>
      <c r="D786" s="171"/>
      <c r="E786" s="3"/>
      <c r="F786" s="173"/>
      <c r="G786" s="2"/>
      <c r="H786" s="1"/>
      <c r="I786" s="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69"/>
      <c r="C787" s="176"/>
      <c r="D787" s="171"/>
      <c r="E787" s="3"/>
      <c r="F787" s="173"/>
      <c r="G787" s="2"/>
      <c r="H787" s="1"/>
      <c r="I787" s="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69"/>
      <c r="C788" s="176"/>
      <c r="D788" s="171"/>
      <c r="E788" s="3"/>
      <c r="F788" s="173"/>
      <c r="G788" s="2"/>
      <c r="H788" s="1"/>
      <c r="I788" s="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69"/>
      <c r="C789" s="176"/>
      <c r="D789" s="171"/>
      <c r="E789" s="3"/>
      <c r="F789" s="173"/>
      <c r="G789" s="2"/>
      <c r="H789" s="1"/>
      <c r="I789" s="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69"/>
      <c r="C790" s="176"/>
      <c r="D790" s="171"/>
      <c r="E790" s="3"/>
      <c r="F790" s="173"/>
      <c r="G790" s="2"/>
      <c r="H790" s="1"/>
      <c r="I790" s="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69"/>
      <c r="C791" s="176"/>
      <c r="D791" s="171"/>
      <c r="E791" s="3"/>
      <c r="F791" s="173"/>
      <c r="G791" s="2"/>
      <c r="H791" s="1"/>
      <c r="I791" s="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69"/>
      <c r="C792" s="176"/>
      <c r="D792" s="171"/>
      <c r="E792" s="3"/>
      <c r="F792" s="173"/>
      <c r="G792" s="2"/>
      <c r="H792" s="1"/>
      <c r="I792" s="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69"/>
      <c r="C793" s="176"/>
      <c r="D793" s="171"/>
      <c r="E793" s="3"/>
      <c r="F793" s="173"/>
      <c r="G793" s="2"/>
      <c r="H793" s="1"/>
      <c r="I793" s="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69"/>
      <c r="C794" s="176"/>
      <c r="D794" s="171"/>
      <c r="E794" s="3"/>
      <c r="F794" s="173"/>
      <c r="G794" s="2"/>
      <c r="H794" s="1"/>
      <c r="I794" s="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69"/>
      <c r="C795" s="176"/>
      <c r="D795" s="171"/>
      <c r="E795" s="3"/>
      <c r="F795" s="173"/>
      <c r="G795" s="2"/>
      <c r="H795" s="1"/>
      <c r="I795" s="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69"/>
      <c r="C796" s="176"/>
      <c r="D796" s="171"/>
      <c r="E796" s="3"/>
      <c r="F796" s="173"/>
      <c r="G796" s="2"/>
      <c r="H796" s="1"/>
      <c r="I796" s="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69"/>
      <c r="C797" s="176"/>
      <c r="D797" s="171"/>
      <c r="E797" s="3"/>
      <c r="F797" s="173"/>
      <c r="G797" s="2"/>
      <c r="H797" s="1"/>
      <c r="I797" s="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69"/>
      <c r="C798" s="176"/>
      <c r="D798" s="171"/>
      <c r="E798" s="3"/>
      <c r="F798" s="173"/>
      <c r="G798" s="2"/>
      <c r="H798" s="1"/>
      <c r="I798" s="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69"/>
      <c r="C799" s="176"/>
      <c r="D799" s="171"/>
      <c r="E799" s="3"/>
      <c r="F799" s="173"/>
      <c r="G799" s="2"/>
      <c r="H799" s="1"/>
      <c r="I799" s="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69"/>
      <c r="C800" s="176"/>
      <c r="D800" s="171"/>
      <c r="E800" s="3"/>
      <c r="F800" s="173"/>
      <c r="G800" s="2"/>
      <c r="H800" s="1"/>
      <c r="I800" s="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69"/>
      <c r="C801" s="176"/>
      <c r="D801" s="171"/>
      <c r="E801" s="3"/>
      <c r="F801" s="173"/>
      <c r="G801" s="2"/>
      <c r="H801" s="1"/>
      <c r="I801" s="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69"/>
      <c r="C802" s="176"/>
      <c r="D802" s="171"/>
      <c r="E802" s="3"/>
      <c r="F802" s="173"/>
      <c r="G802" s="2"/>
      <c r="H802" s="1"/>
      <c r="I802" s="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69"/>
      <c r="C803" s="176"/>
      <c r="D803" s="171"/>
      <c r="E803" s="3"/>
      <c r="F803" s="173"/>
      <c r="G803" s="2"/>
      <c r="H803" s="1"/>
      <c r="I803" s="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69"/>
      <c r="C804" s="176"/>
      <c r="D804" s="171"/>
      <c r="E804" s="3"/>
      <c r="F804" s="173"/>
      <c r="G804" s="2"/>
      <c r="H804" s="1"/>
      <c r="I804" s="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69"/>
      <c r="C805" s="176"/>
      <c r="D805" s="171"/>
      <c r="E805" s="3"/>
      <c r="F805" s="173"/>
      <c r="G805" s="2"/>
      <c r="H805" s="1"/>
      <c r="I805" s="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69"/>
      <c r="C806" s="176"/>
      <c r="D806" s="171"/>
      <c r="E806" s="3"/>
      <c r="F806" s="173"/>
      <c r="G806" s="2"/>
      <c r="H806" s="1"/>
      <c r="I806" s="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69"/>
      <c r="C807" s="176"/>
      <c r="D807" s="171"/>
      <c r="E807" s="3"/>
      <c r="F807" s="173"/>
      <c r="G807" s="2"/>
      <c r="H807" s="1"/>
      <c r="I807" s="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69"/>
      <c r="C808" s="176"/>
      <c r="D808" s="171"/>
      <c r="E808" s="3"/>
      <c r="F808" s="173"/>
      <c r="G808" s="2"/>
      <c r="H808" s="1"/>
      <c r="I808" s="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69"/>
      <c r="C809" s="176"/>
      <c r="D809" s="171"/>
      <c r="E809" s="3"/>
      <c r="F809" s="173"/>
      <c r="G809" s="2"/>
      <c r="H809" s="1"/>
      <c r="I809" s="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69"/>
      <c r="C810" s="176"/>
      <c r="D810" s="171"/>
      <c r="E810" s="3"/>
      <c r="F810" s="173"/>
      <c r="G810" s="2"/>
      <c r="H810" s="1"/>
      <c r="I810" s="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69"/>
      <c r="C811" s="176"/>
      <c r="D811" s="171"/>
      <c r="E811" s="3"/>
      <c r="F811" s="173"/>
      <c r="G811" s="2"/>
      <c r="H811" s="1"/>
      <c r="I811" s="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69"/>
      <c r="C812" s="176"/>
      <c r="D812" s="171"/>
      <c r="E812" s="3"/>
      <c r="F812" s="173"/>
      <c r="G812" s="2"/>
      <c r="H812" s="1"/>
      <c r="I812" s="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69"/>
      <c r="C813" s="176"/>
      <c r="D813" s="171"/>
      <c r="E813" s="3"/>
      <c r="F813" s="173"/>
      <c r="G813" s="2"/>
      <c r="H813" s="1"/>
      <c r="I813" s="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69"/>
      <c r="C814" s="176"/>
      <c r="D814" s="171"/>
      <c r="E814" s="3"/>
      <c r="F814" s="173"/>
      <c r="G814" s="2"/>
      <c r="H814" s="1"/>
      <c r="I814" s="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69"/>
      <c r="C815" s="176"/>
      <c r="D815" s="171"/>
      <c r="E815" s="3"/>
      <c r="F815" s="173"/>
      <c r="G815" s="2"/>
      <c r="H815" s="1"/>
      <c r="I815" s="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69"/>
      <c r="C816" s="176"/>
      <c r="D816" s="171"/>
      <c r="E816" s="3"/>
      <c r="F816" s="173"/>
      <c r="G816" s="2"/>
      <c r="H816" s="1"/>
      <c r="I816" s="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69"/>
      <c r="C817" s="176"/>
      <c r="D817" s="171"/>
      <c r="E817" s="3"/>
      <c r="F817" s="173"/>
      <c r="G817" s="2"/>
      <c r="H817" s="1"/>
      <c r="I817" s="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69"/>
      <c r="C818" s="176"/>
      <c r="D818" s="171"/>
      <c r="E818" s="3"/>
      <c r="F818" s="173"/>
      <c r="G818" s="2"/>
      <c r="H818" s="1"/>
      <c r="I818" s="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69"/>
      <c r="C819" s="176"/>
      <c r="D819" s="171"/>
      <c r="E819" s="3"/>
      <c r="F819" s="173"/>
      <c r="G819" s="2"/>
      <c r="H819" s="1"/>
      <c r="I819" s="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69"/>
      <c r="C820" s="176"/>
      <c r="D820" s="171"/>
      <c r="E820" s="3"/>
      <c r="F820" s="173"/>
      <c r="G820" s="2"/>
      <c r="H820" s="1"/>
      <c r="I820" s="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69"/>
      <c r="C821" s="176"/>
      <c r="D821" s="171"/>
      <c r="E821" s="3"/>
      <c r="F821" s="173"/>
      <c r="G821" s="2"/>
      <c r="H821" s="1"/>
      <c r="I821" s="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69"/>
      <c r="C822" s="176"/>
      <c r="D822" s="171"/>
      <c r="E822" s="3"/>
      <c r="F822" s="173"/>
      <c r="G822" s="2"/>
      <c r="H822" s="1"/>
      <c r="I822" s="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69"/>
      <c r="C823" s="176"/>
      <c r="D823" s="171"/>
      <c r="E823" s="3"/>
      <c r="F823" s="173"/>
      <c r="G823" s="2"/>
      <c r="H823" s="1"/>
      <c r="I823" s="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69"/>
      <c r="C824" s="176"/>
      <c r="D824" s="171"/>
      <c r="E824" s="3"/>
      <c r="F824" s="173"/>
      <c r="G824" s="2"/>
      <c r="H824" s="1"/>
      <c r="I824" s="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69"/>
      <c r="C825" s="176"/>
      <c r="D825" s="171"/>
      <c r="E825" s="3"/>
      <c r="F825" s="173"/>
      <c r="G825" s="2"/>
      <c r="H825" s="1"/>
      <c r="I825" s="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69"/>
      <c r="C826" s="176"/>
      <c r="D826" s="171"/>
      <c r="E826" s="3"/>
      <c r="F826" s="173"/>
      <c r="G826" s="2"/>
      <c r="H826" s="1"/>
      <c r="I826" s="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69"/>
      <c r="C827" s="176"/>
      <c r="D827" s="171"/>
      <c r="E827" s="3"/>
      <c r="F827" s="173"/>
      <c r="G827" s="2"/>
      <c r="H827" s="1"/>
      <c r="I827" s="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69"/>
      <c r="C828" s="176"/>
      <c r="D828" s="171"/>
      <c r="E828" s="3"/>
      <c r="F828" s="173"/>
      <c r="G828" s="2"/>
      <c r="H828" s="1"/>
      <c r="I828" s="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69"/>
      <c r="C829" s="176"/>
      <c r="D829" s="171"/>
      <c r="E829" s="3"/>
      <c r="F829" s="173"/>
      <c r="G829" s="2"/>
      <c r="H829" s="1"/>
      <c r="I829" s="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69"/>
      <c r="C830" s="176"/>
      <c r="D830" s="171"/>
      <c r="E830" s="3"/>
      <c r="F830" s="173"/>
      <c r="G830" s="2"/>
      <c r="H830" s="1"/>
      <c r="I830" s="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69"/>
      <c r="C831" s="176"/>
      <c r="D831" s="171"/>
      <c r="E831" s="3"/>
      <c r="F831" s="173"/>
      <c r="G831" s="2"/>
      <c r="H831" s="1"/>
      <c r="I831" s="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69"/>
      <c r="C832" s="176"/>
      <c r="D832" s="171"/>
      <c r="E832" s="3"/>
      <c r="F832" s="173"/>
      <c r="G832" s="2"/>
      <c r="H832" s="1"/>
      <c r="I832" s="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69"/>
      <c r="C833" s="176"/>
      <c r="D833" s="171"/>
      <c r="E833" s="3"/>
      <c r="F833" s="173"/>
      <c r="G833" s="2"/>
      <c r="H833" s="1"/>
      <c r="I833" s="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69"/>
      <c r="C834" s="176"/>
      <c r="D834" s="171"/>
      <c r="E834" s="3"/>
      <c r="F834" s="173"/>
      <c r="G834" s="2"/>
      <c r="H834" s="1"/>
      <c r="I834" s="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69"/>
      <c r="C835" s="176"/>
      <c r="D835" s="171"/>
      <c r="E835" s="3"/>
      <c r="F835" s="173"/>
      <c r="G835" s="2"/>
      <c r="H835" s="1"/>
      <c r="I835" s="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69"/>
      <c r="C836" s="176"/>
      <c r="D836" s="171"/>
      <c r="E836" s="3"/>
      <c r="F836" s="173"/>
      <c r="G836" s="2"/>
      <c r="H836" s="1"/>
      <c r="I836" s="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69"/>
      <c r="C837" s="176"/>
      <c r="D837" s="171"/>
      <c r="E837" s="3"/>
      <c r="F837" s="173"/>
      <c r="G837" s="2"/>
      <c r="H837" s="1"/>
      <c r="I837" s="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69"/>
      <c r="C838" s="176"/>
      <c r="D838" s="171"/>
      <c r="E838" s="3"/>
      <c r="F838" s="173"/>
      <c r="G838" s="2"/>
      <c r="H838" s="1"/>
      <c r="I838" s="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69"/>
      <c r="C839" s="176"/>
      <c r="D839" s="171"/>
      <c r="E839" s="3"/>
      <c r="F839" s="173"/>
      <c r="G839" s="2"/>
      <c r="H839" s="1"/>
      <c r="I839" s="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69"/>
      <c r="C840" s="176"/>
      <c r="D840" s="171"/>
      <c r="E840" s="3"/>
      <c r="F840" s="173"/>
      <c r="G840" s="2"/>
      <c r="H840" s="1"/>
      <c r="I840" s="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69"/>
      <c r="C841" s="176"/>
      <c r="D841" s="171"/>
      <c r="E841" s="3"/>
      <c r="F841" s="173"/>
      <c r="G841" s="2"/>
      <c r="H841" s="1"/>
      <c r="I841" s="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69"/>
      <c r="C842" s="176"/>
      <c r="D842" s="171"/>
      <c r="E842" s="3"/>
      <c r="F842" s="173"/>
      <c r="G842" s="2"/>
      <c r="H842" s="1"/>
      <c r="I842" s="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69"/>
      <c r="C843" s="176"/>
      <c r="D843" s="171"/>
      <c r="E843" s="3"/>
      <c r="F843" s="173"/>
      <c r="G843" s="2"/>
      <c r="H843" s="1"/>
      <c r="I843" s="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69"/>
      <c r="C844" s="176"/>
      <c r="D844" s="171"/>
      <c r="E844" s="3"/>
      <c r="F844" s="173"/>
      <c r="G844" s="2"/>
      <c r="H844" s="1"/>
      <c r="I844" s="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69"/>
      <c r="C845" s="176"/>
      <c r="D845" s="171"/>
      <c r="E845" s="3"/>
      <c r="F845" s="173"/>
      <c r="G845" s="2"/>
      <c r="H845" s="1"/>
      <c r="I845" s="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69"/>
      <c r="C846" s="176"/>
      <c r="D846" s="171"/>
      <c r="E846" s="3"/>
      <c r="F846" s="173"/>
      <c r="G846" s="2"/>
      <c r="H846" s="1"/>
      <c r="I846" s="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69"/>
      <c r="C847" s="176"/>
      <c r="D847" s="171"/>
      <c r="E847" s="3"/>
      <c r="F847" s="173"/>
      <c r="G847" s="2"/>
      <c r="H847" s="1"/>
      <c r="I847" s="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69"/>
      <c r="C848" s="176"/>
      <c r="D848" s="171"/>
      <c r="E848" s="3"/>
      <c r="F848" s="173"/>
      <c r="G848" s="2"/>
      <c r="H848" s="1"/>
      <c r="I848" s="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69"/>
      <c r="C849" s="176"/>
      <c r="D849" s="171"/>
      <c r="E849" s="3"/>
      <c r="F849" s="173"/>
      <c r="G849" s="2"/>
      <c r="H849" s="1"/>
      <c r="I849" s="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69"/>
      <c r="C850" s="176"/>
      <c r="D850" s="171"/>
      <c r="E850" s="3"/>
      <c r="F850" s="173"/>
      <c r="G850" s="2"/>
      <c r="H850" s="1"/>
      <c r="I850" s="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69"/>
      <c r="C851" s="176"/>
      <c r="D851" s="171"/>
      <c r="E851" s="3"/>
      <c r="F851" s="173"/>
      <c r="G851" s="2"/>
      <c r="H851" s="1"/>
      <c r="I851" s="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69"/>
      <c r="C852" s="176"/>
      <c r="D852" s="171"/>
      <c r="E852" s="3"/>
      <c r="F852" s="173"/>
      <c r="G852" s="2"/>
      <c r="H852" s="1"/>
      <c r="I852" s="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69"/>
      <c r="C853" s="176"/>
      <c r="D853" s="171"/>
      <c r="E853" s="3"/>
      <c r="F853" s="173"/>
      <c r="G853" s="2"/>
      <c r="H853" s="1"/>
      <c r="I853" s="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69"/>
      <c r="C854" s="176"/>
      <c r="D854" s="171"/>
      <c r="E854" s="3"/>
      <c r="F854" s="173"/>
      <c r="G854" s="2"/>
      <c r="H854" s="1"/>
      <c r="I854" s="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69"/>
      <c r="C855" s="176"/>
      <c r="D855" s="171"/>
      <c r="E855" s="3"/>
      <c r="F855" s="173"/>
      <c r="G855" s="2"/>
      <c r="H855" s="1"/>
      <c r="I855" s="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69"/>
      <c r="C856" s="176"/>
      <c r="D856" s="171"/>
      <c r="E856" s="3"/>
      <c r="F856" s="173"/>
      <c r="G856" s="2"/>
      <c r="H856" s="1"/>
      <c r="I856" s="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69"/>
      <c r="C857" s="176"/>
      <c r="D857" s="171"/>
      <c r="E857" s="3"/>
      <c r="F857" s="173"/>
      <c r="G857" s="2"/>
      <c r="H857" s="1"/>
      <c r="I857" s="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69"/>
      <c r="C858" s="176"/>
      <c r="D858" s="171"/>
      <c r="E858" s="3"/>
      <c r="F858" s="173"/>
      <c r="G858" s="2"/>
      <c r="H858" s="1"/>
      <c r="I858" s="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69"/>
      <c r="C859" s="176"/>
      <c r="D859" s="171"/>
      <c r="E859" s="3"/>
      <c r="F859" s="173"/>
      <c r="G859" s="2"/>
      <c r="H859" s="1"/>
      <c r="I859" s="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69"/>
      <c r="C860" s="176"/>
      <c r="D860" s="171"/>
      <c r="E860" s="3"/>
      <c r="F860" s="173"/>
      <c r="G860" s="2"/>
      <c r="H860" s="1"/>
      <c r="I860" s="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69"/>
      <c r="C861" s="176"/>
      <c r="D861" s="171"/>
      <c r="E861" s="3"/>
      <c r="F861" s="173"/>
      <c r="G861" s="2"/>
      <c r="H861" s="1"/>
      <c r="I861" s="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69"/>
      <c r="C862" s="176"/>
      <c r="D862" s="171"/>
      <c r="E862" s="3"/>
      <c r="F862" s="173"/>
      <c r="G862" s="2"/>
      <c r="H862" s="1"/>
      <c r="I862" s="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69"/>
      <c r="C863" s="176"/>
      <c r="D863" s="171"/>
      <c r="E863" s="3"/>
      <c r="F863" s="173"/>
      <c r="G863" s="2"/>
      <c r="H863" s="1"/>
      <c r="I863" s="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69"/>
      <c r="C864" s="176"/>
      <c r="D864" s="171"/>
      <c r="E864" s="3"/>
      <c r="F864" s="173"/>
      <c r="G864" s="2"/>
      <c r="H864" s="1"/>
      <c r="I864" s="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69"/>
      <c r="C865" s="176"/>
      <c r="D865" s="171"/>
      <c r="E865" s="3"/>
      <c r="F865" s="173"/>
      <c r="G865" s="2"/>
      <c r="H865" s="1"/>
      <c r="I865" s="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69"/>
      <c r="C866" s="176"/>
      <c r="D866" s="171"/>
      <c r="E866" s="3"/>
      <c r="F866" s="173"/>
      <c r="G866" s="2"/>
      <c r="H866" s="1"/>
      <c r="I866" s="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69"/>
      <c r="C867" s="176"/>
      <c r="D867" s="171"/>
      <c r="E867" s="3"/>
      <c r="F867" s="173"/>
      <c r="G867" s="2"/>
      <c r="H867" s="1"/>
      <c r="I867" s="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69"/>
      <c r="C868" s="176"/>
      <c r="D868" s="171"/>
      <c r="E868" s="3"/>
      <c r="F868" s="173"/>
      <c r="G868" s="2"/>
      <c r="H868" s="1"/>
      <c r="I868" s="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69"/>
      <c r="C869" s="176"/>
      <c r="D869" s="171"/>
      <c r="E869" s="3"/>
      <c r="F869" s="173"/>
      <c r="G869" s="2"/>
      <c r="H869" s="1"/>
      <c r="I869" s="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69"/>
      <c r="C870" s="176"/>
      <c r="D870" s="171"/>
      <c r="E870" s="3"/>
      <c r="F870" s="173"/>
      <c r="G870" s="2"/>
      <c r="H870" s="1"/>
      <c r="I870" s="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69"/>
      <c r="C871" s="176"/>
      <c r="D871" s="171"/>
      <c r="E871" s="3"/>
      <c r="F871" s="173"/>
      <c r="G871" s="2"/>
      <c r="H871" s="1"/>
      <c r="I871" s="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69"/>
      <c r="C872" s="176"/>
      <c r="D872" s="171"/>
      <c r="E872" s="3"/>
      <c r="F872" s="173"/>
      <c r="G872" s="2"/>
      <c r="H872" s="1"/>
      <c r="I872" s="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69"/>
      <c r="C873" s="176"/>
      <c r="D873" s="171"/>
      <c r="E873" s="3"/>
      <c r="F873" s="173"/>
      <c r="G873" s="2"/>
      <c r="H873" s="1"/>
      <c r="I873" s="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69"/>
      <c r="C874" s="176"/>
      <c r="D874" s="171"/>
      <c r="E874" s="3"/>
      <c r="F874" s="173"/>
      <c r="G874" s="2"/>
      <c r="H874" s="1"/>
      <c r="I874" s="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69"/>
      <c r="C875" s="176"/>
      <c r="D875" s="171"/>
      <c r="E875" s="3"/>
      <c r="F875" s="173"/>
      <c r="G875" s="2"/>
      <c r="H875" s="1"/>
      <c r="I875" s="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69"/>
      <c r="C876" s="176"/>
      <c r="D876" s="171"/>
      <c r="E876" s="3"/>
      <c r="F876" s="173"/>
      <c r="G876" s="2"/>
      <c r="H876" s="1"/>
      <c r="I876" s="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69"/>
      <c r="C877" s="176"/>
      <c r="D877" s="171"/>
      <c r="E877" s="3"/>
      <c r="F877" s="173"/>
      <c r="G877" s="2"/>
      <c r="H877" s="1"/>
      <c r="I877" s="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69"/>
      <c r="C878" s="176"/>
      <c r="D878" s="171"/>
      <c r="E878" s="3"/>
      <c r="F878" s="173"/>
      <c r="G878" s="2"/>
      <c r="H878" s="1"/>
      <c r="I878" s="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69"/>
      <c r="C879" s="176"/>
      <c r="D879" s="171"/>
      <c r="E879" s="3"/>
      <c r="F879" s="173"/>
      <c r="G879" s="2"/>
      <c r="H879" s="1"/>
      <c r="I879" s="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69"/>
      <c r="C880" s="176"/>
      <c r="D880" s="171"/>
      <c r="E880" s="3"/>
      <c r="F880" s="173"/>
      <c r="G880" s="2"/>
      <c r="H880" s="1"/>
      <c r="I880" s="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69"/>
      <c r="C881" s="176"/>
      <c r="D881" s="171"/>
      <c r="E881" s="3"/>
      <c r="F881" s="173"/>
      <c r="G881" s="2"/>
      <c r="H881" s="1"/>
      <c r="I881" s="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69"/>
      <c r="C882" s="176"/>
      <c r="D882" s="171"/>
      <c r="E882" s="3"/>
      <c r="F882" s="173"/>
      <c r="G882" s="2"/>
      <c r="H882" s="1"/>
      <c r="I882" s="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69"/>
      <c r="C883" s="176"/>
      <c r="D883" s="171"/>
      <c r="E883" s="3"/>
      <c r="F883" s="173"/>
      <c r="G883" s="2"/>
      <c r="H883" s="1"/>
      <c r="I883" s="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69"/>
      <c r="C884" s="176"/>
      <c r="D884" s="171"/>
      <c r="E884" s="3"/>
      <c r="F884" s="173"/>
      <c r="G884" s="2"/>
      <c r="H884" s="1"/>
      <c r="I884" s="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69"/>
      <c r="C885" s="176"/>
      <c r="D885" s="171"/>
      <c r="E885" s="3"/>
      <c r="F885" s="173"/>
      <c r="G885" s="2"/>
      <c r="H885" s="1"/>
      <c r="I885" s="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69"/>
      <c r="C886" s="176"/>
      <c r="D886" s="171"/>
      <c r="E886" s="3"/>
      <c r="F886" s="173"/>
      <c r="G886" s="2"/>
      <c r="H886" s="1"/>
      <c r="I886" s="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69"/>
      <c r="C887" s="176"/>
      <c r="D887" s="171"/>
      <c r="E887" s="3"/>
      <c r="F887" s="173"/>
      <c r="G887" s="2"/>
      <c r="H887" s="1"/>
      <c r="I887" s="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69"/>
      <c r="C888" s="176"/>
      <c r="D888" s="171"/>
      <c r="E888" s="3"/>
      <c r="F888" s="173"/>
      <c r="G888" s="2"/>
      <c r="H888" s="1"/>
      <c r="I888" s="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69"/>
      <c r="C889" s="176"/>
      <c r="D889" s="171"/>
      <c r="E889" s="3"/>
      <c r="F889" s="173"/>
      <c r="G889" s="2"/>
      <c r="H889" s="1"/>
      <c r="I889" s="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69"/>
      <c r="C890" s="176"/>
      <c r="D890" s="171"/>
      <c r="E890" s="3"/>
      <c r="F890" s="173"/>
      <c r="G890" s="2"/>
      <c r="H890" s="1"/>
      <c r="I890" s="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69"/>
      <c r="C891" s="176"/>
      <c r="D891" s="171"/>
      <c r="E891" s="3"/>
      <c r="F891" s="173"/>
      <c r="G891" s="2"/>
      <c r="H891" s="1"/>
      <c r="I891" s="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69"/>
      <c r="C892" s="176"/>
      <c r="D892" s="171"/>
      <c r="E892" s="3"/>
      <c r="F892" s="173"/>
      <c r="G892" s="2"/>
      <c r="H892" s="1"/>
      <c r="I892" s="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69"/>
      <c r="C893" s="176"/>
      <c r="D893" s="171"/>
      <c r="E893" s="3"/>
      <c r="F893" s="173"/>
      <c r="G893" s="2"/>
      <c r="H893" s="1"/>
      <c r="I893" s="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69"/>
      <c r="C894" s="176"/>
      <c r="D894" s="171"/>
      <c r="E894" s="3"/>
      <c r="F894" s="173"/>
      <c r="G894" s="2"/>
      <c r="H894" s="1"/>
      <c r="I894" s="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69"/>
      <c r="C895" s="176"/>
      <c r="D895" s="171"/>
      <c r="E895" s="3"/>
      <c r="F895" s="173"/>
      <c r="G895" s="2"/>
      <c r="H895" s="1"/>
      <c r="I895" s="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69"/>
      <c r="C896" s="176"/>
      <c r="D896" s="171"/>
      <c r="E896" s="3"/>
      <c r="F896" s="173"/>
      <c r="G896" s="2"/>
      <c r="H896" s="1"/>
      <c r="I896" s="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69"/>
      <c r="C897" s="176"/>
      <c r="D897" s="171"/>
      <c r="E897" s="3"/>
      <c r="F897" s="173"/>
      <c r="G897" s="2"/>
      <c r="H897" s="1"/>
      <c r="I897" s="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69"/>
      <c r="C898" s="176"/>
      <c r="D898" s="171"/>
      <c r="E898" s="3"/>
      <c r="F898" s="173"/>
      <c r="G898" s="2"/>
      <c r="H898" s="1"/>
      <c r="I898" s="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69"/>
      <c r="C899" s="176"/>
      <c r="D899" s="171"/>
      <c r="E899" s="3"/>
      <c r="F899" s="173"/>
      <c r="G899" s="2"/>
      <c r="H899" s="1"/>
      <c r="I899" s="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69"/>
      <c r="C900" s="176"/>
      <c r="D900" s="171"/>
      <c r="E900" s="3"/>
      <c r="F900" s="173"/>
      <c r="G900" s="2"/>
      <c r="H900" s="1"/>
      <c r="I900" s="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69"/>
      <c r="C901" s="176"/>
      <c r="D901" s="171"/>
      <c r="E901" s="3"/>
      <c r="F901" s="173"/>
      <c r="G901" s="2"/>
      <c r="H901" s="1"/>
      <c r="I901" s="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69"/>
      <c r="C902" s="176"/>
      <c r="D902" s="171"/>
      <c r="E902" s="3"/>
      <c r="F902" s="173"/>
      <c r="G902" s="2"/>
      <c r="H902" s="1"/>
      <c r="I902" s="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69"/>
      <c r="C903" s="176"/>
      <c r="D903" s="171"/>
      <c r="E903" s="3"/>
      <c r="F903" s="173"/>
      <c r="G903" s="2"/>
      <c r="H903" s="1"/>
      <c r="I903" s="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69"/>
      <c r="C904" s="176"/>
      <c r="D904" s="171"/>
      <c r="E904" s="3"/>
      <c r="F904" s="173"/>
      <c r="G904" s="2"/>
      <c r="H904" s="1"/>
      <c r="I904" s="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69"/>
      <c r="C905" s="176"/>
      <c r="D905" s="171"/>
      <c r="E905" s="3"/>
      <c r="F905" s="173"/>
      <c r="G905" s="2"/>
      <c r="H905" s="1"/>
      <c r="I905" s="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69"/>
      <c r="C906" s="176"/>
      <c r="D906" s="171"/>
      <c r="E906" s="3"/>
      <c r="F906" s="173"/>
      <c r="G906" s="2"/>
      <c r="H906" s="1"/>
      <c r="I906" s="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69"/>
      <c r="C907" s="176"/>
      <c r="D907" s="171"/>
      <c r="E907" s="3"/>
      <c r="F907" s="173"/>
      <c r="G907" s="2"/>
      <c r="H907" s="1"/>
      <c r="I907" s="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69"/>
      <c r="C908" s="176"/>
      <c r="D908" s="171"/>
      <c r="E908" s="3"/>
      <c r="F908" s="173"/>
      <c r="G908" s="2"/>
      <c r="H908" s="1"/>
      <c r="I908" s="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69"/>
      <c r="C909" s="176"/>
      <c r="D909" s="171"/>
      <c r="E909" s="3"/>
      <c r="F909" s="173"/>
      <c r="G909" s="2"/>
      <c r="H909" s="1"/>
      <c r="I909" s="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69"/>
      <c r="C910" s="176"/>
      <c r="D910" s="171"/>
      <c r="E910" s="3"/>
      <c r="F910" s="173"/>
      <c r="G910" s="2"/>
      <c r="H910" s="1"/>
      <c r="I910" s="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69"/>
      <c r="C911" s="176"/>
      <c r="D911" s="171"/>
      <c r="E911" s="3"/>
      <c r="F911" s="173"/>
      <c r="G911" s="2"/>
      <c r="H911" s="1"/>
      <c r="I911" s="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69"/>
      <c r="C912" s="176"/>
      <c r="D912" s="171"/>
      <c r="E912" s="3"/>
      <c r="F912" s="173"/>
      <c r="G912" s="2"/>
      <c r="H912" s="1"/>
      <c r="I912" s="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69"/>
      <c r="C913" s="176"/>
      <c r="D913" s="171"/>
      <c r="E913" s="3"/>
      <c r="F913" s="173"/>
      <c r="G913" s="2"/>
      <c r="H913" s="1"/>
      <c r="I913" s="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69"/>
      <c r="C914" s="176"/>
      <c r="D914" s="171"/>
      <c r="E914" s="3"/>
      <c r="F914" s="173"/>
      <c r="G914" s="2"/>
      <c r="H914" s="1"/>
      <c r="I914" s="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69"/>
      <c r="C915" s="176"/>
      <c r="D915" s="171"/>
      <c r="E915" s="3"/>
      <c r="F915" s="173"/>
      <c r="G915" s="2"/>
      <c r="H915" s="1"/>
      <c r="I915" s="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69"/>
      <c r="C916" s="176"/>
      <c r="D916" s="171"/>
      <c r="E916" s="3"/>
      <c r="F916" s="173"/>
      <c r="G916" s="2"/>
      <c r="H916" s="1"/>
      <c r="I916" s="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69"/>
      <c r="C917" s="176"/>
      <c r="D917" s="171"/>
      <c r="E917" s="3"/>
      <c r="F917" s="173"/>
      <c r="G917" s="2"/>
      <c r="H917" s="1"/>
      <c r="I917" s="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69"/>
      <c r="C918" s="176"/>
      <c r="D918" s="171"/>
      <c r="E918" s="3"/>
      <c r="F918" s="173"/>
      <c r="G918" s="2"/>
      <c r="H918" s="1"/>
      <c r="I918" s="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69"/>
      <c r="C919" s="176"/>
      <c r="D919" s="171"/>
      <c r="E919" s="3"/>
      <c r="F919" s="173"/>
      <c r="G919" s="2"/>
      <c r="H919" s="1"/>
      <c r="I919" s="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69"/>
      <c r="C920" s="176"/>
      <c r="D920" s="171"/>
      <c r="E920" s="3"/>
      <c r="F920" s="173"/>
      <c r="G920" s="2"/>
      <c r="H920" s="1"/>
      <c r="I920" s="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69"/>
      <c r="C921" s="176"/>
      <c r="D921" s="171"/>
      <c r="E921" s="3"/>
      <c r="F921" s="173"/>
      <c r="G921" s="2"/>
      <c r="H921" s="1"/>
      <c r="I921" s="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69"/>
      <c r="C922" s="176"/>
      <c r="D922" s="171"/>
      <c r="E922" s="3"/>
      <c r="F922" s="173"/>
      <c r="G922" s="2"/>
      <c r="H922" s="1"/>
      <c r="I922" s="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69"/>
      <c r="C923" s="176"/>
      <c r="D923" s="171"/>
      <c r="E923" s="3"/>
      <c r="F923" s="173"/>
      <c r="G923" s="2"/>
      <c r="H923" s="1"/>
      <c r="I923" s="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69"/>
      <c r="C924" s="176"/>
      <c r="D924" s="171"/>
      <c r="E924" s="3"/>
      <c r="F924" s="173"/>
      <c r="G924" s="2"/>
      <c r="H924" s="1"/>
      <c r="I924" s="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69"/>
      <c r="C925" s="176"/>
      <c r="D925" s="171"/>
      <c r="E925" s="3"/>
      <c r="F925" s="173"/>
      <c r="G925" s="2"/>
      <c r="H925" s="1"/>
      <c r="I925" s="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69"/>
      <c r="C926" s="176"/>
      <c r="D926" s="171"/>
      <c r="E926" s="3"/>
      <c r="F926" s="173"/>
      <c r="G926" s="2"/>
      <c r="H926" s="1"/>
      <c r="I926" s="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69"/>
      <c r="C927" s="176"/>
      <c r="D927" s="171"/>
      <c r="E927" s="3"/>
      <c r="F927" s="173"/>
      <c r="G927" s="2"/>
      <c r="H927" s="1"/>
      <c r="I927" s="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69"/>
      <c r="C928" s="176"/>
      <c r="D928" s="171"/>
      <c r="E928" s="3"/>
      <c r="F928" s="173"/>
      <c r="G928" s="2"/>
      <c r="H928" s="1"/>
      <c r="I928" s="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69"/>
      <c r="C929" s="176"/>
      <c r="D929" s="171"/>
      <c r="E929" s="3"/>
      <c r="F929" s="173"/>
      <c r="G929" s="2"/>
      <c r="H929" s="1"/>
      <c r="I929" s="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69"/>
      <c r="C930" s="176"/>
      <c r="D930" s="171"/>
      <c r="E930" s="3"/>
      <c r="F930" s="173"/>
      <c r="G930" s="2"/>
      <c r="H930" s="1"/>
      <c r="I930" s="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69"/>
      <c r="C931" s="176"/>
      <c r="D931" s="171"/>
      <c r="E931" s="3"/>
      <c r="F931" s="173"/>
      <c r="G931" s="2"/>
      <c r="H931" s="1"/>
      <c r="I931" s="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69"/>
      <c r="C932" s="176"/>
      <c r="D932" s="171"/>
      <c r="E932" s="3"/>
      <c r="F932" s="173"/>
      <c r="G932" s="2"/>
      <c r="H932" s="1"/>
      <c r="I932" s="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69"/>
      <c r="C933" s="176"/>
      <c r="D933" s="171"/>
      <c r="E933" s="3"/>
      <c r="F933" s="173"/>
      <c r="G933" s="2"/>
      <c r="H933" s="1"/>
      <c r="I933" s="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69"/>
      <c r="C934" s="176"/>
      <c r="D934" s="171"/>
      <c r="E934" s="3"/>
      <c r="F934" s="173"/>
      <c r="G934" s="2"/>
      <c r="H934" s="1"/>
      <c r="I934" s="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69"/>
      <c r="C935" s="176"/>
      <c r="D935" s="171"/>
      <c r="E935" s="3"/>
      <c r="F935" s="173"/>
      <c r="G935" s="2"/>
      <c r="H935" s="1"/>
      <c r="I935" s="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69"/>
      <c r="C936" s="176"/>
      <c r="D936" s="171"/>
      <c r="E936" s="3"/>
      <c r="F936" s="173"/>
      <c r="G936" s="2"/>
      <c r="H936" s="1"/>
      <c r="I936" s="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69"/>
      <c r="C937" s="176"/>
      <c r="D937" s="171"/>
      <c r="E937" s="3"/>
      <c r="F937" s="173"/>
      <c r="G937" s="2"/>
      <c r="H937" s="1"/>
      <c r="I937" s="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69"/>
      <c r="C938" s="176"/>
      <c r="D938" s="171"/>
      <c r="E938" s="3"/>
      <c r="F938" s="173"/>
      <c r="G938" s="2"/>
      <c r="H938" s="1"/>
      <c r="I938" s="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69"/>
      <c r="C939" s="176"/>
      <c r="D939" s="171"/>
      <c r="E939" s="3"/>
      <c r="F939" s="173"/>
      <c r="G939" s="2"/>
      <c r="H939" s="1"/>
      <c r="I939" s="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69"/>
      <c r="C940" s="176"/>
      <c r="D940" s="171"/>
      <c r="E940" s="3"/>
      <c r="F940" s="173"/>
      <c r="G940" s="2"/>
      <c r="H940" s="1"/>
      <c r="I940" s="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69"/>
      <c r="C941" s="176"/>
      <c r="D941" s="171"/>
      <c r="E941" s="3"/>
      <c r="F941" s="173"/>
      <c r="G941" s="2"/>
      <c r="H941" s="1"/>
      <c r="I941" s="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69"/>
      <c r="C942" s="176"/>
      <c r="D942" s="171"/>
      <c r="E942" s="3"/>
      <c r="F942" s="173"/>
      <c r="G942" s="2"/>
      <c r="H942" s="1"/>
      <c r="I942" s="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69"/>
      <c r="C943" s="176"/>
      <c r="D943" s="171"/>
      <c r="E943" s="3"/>
      <c r="F943" s="173"/>
      <c r="G943" s="2"/>
      <c r="H943" s="1"/>
      <c r="I943" s="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69"/>
      <c r="C944" s="176"/>
      <c r="D944" s="171"/>
      <c r="E944" s="3"/>
      <c r="F944" s="173"/>
      <c r="G944" s="2"/>
      <c r="H944" s="1"/>
      <c r="I944" s="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69"/>
      <c r="C945" s="176"/>
      <c r="D945" s="171"/>
      <c r="E945" s="3"/>
      <c r="F945" s="173"/>
      <c r="G945" s="2"/>
      <c r="H945" s="1"/>
      <c r="I945" s="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69"/>
      <c r="C946" s="176"/>
      <c r="D946" s="171"/>
      <c r="E946" s="3"/>
      <c r="F946" s="173"/>
      <c r="G946" s="2"/>
      <c r="H946" s="1"/>
      <c r="I946" s="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69"/>
      <c r="C947" s="176"/>
      <c r="D947" s="171"/>
      <c r="E947" s="3"/>
      <c r="F947" s="173"/>
      <c r="G947" s="2"/>
      <c r="H947" s="1"/>
      <c r="I947" s="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69"/>
      <c r="C948" s="176"/>
      <c r="D948" s="171"/>
      <c r="E948" s="3"/>
      <c r="F948" s="173"/>
      <c r="G948" s="2"/>
      <c r="H948" s="1"/>
      <c r="I948" s="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69"/>
      <c r="C949" s="176"/>
      <c r="D949" s="171"/>
      <c r="E949" s="3"/>
      <c r="F949" s="173"/>
      <c r="G949" s="2"/>
      <c r="H949" s="1"/>
      <c r="I949" s="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69"/>
      <c r="C950" s="176"/>
      <c r="D950" s="171"/>
      <c r="E950" s="3"/>
      <c r="F950" s="173"/>
      <c r="G950" s="2"/>
      <c r="H950" s="1"/>
      <c r="I950" s="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69"/>
      <c r="C951" s="176"/>
      <c r="D951" s="171"/>
      <c r="E951" s="3"/>
      <c r="F951" s="173"/>
      <c r="G951" s="2"/>
      <c r="H951" s="1"/>
      <c r="I951" s="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69"/>
      <c r="C952" s="176"/>
      <c r="D952" s="171"/>
      <c r="E952" s="3"/>
      <c r="F952" s="173"/>
      <c r="G952" s="2"/>
      <c r="H952" s="1"/>
      <c r="I952" s="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69"/>
      <c r="C953" s="176"/>
      <c r="D953" s="171"/>
      <c r="E953" s="3"/>
      <c r="F953" s="173"/>
      <c r="G953" s="2"/>
      <c r="H953" s="1"/>
      <c r="I953" s="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69"/>
      <c r="C954" s="176"/>
      <c r="D954" s="171"/>
      <c r="E954" s="3"/>
      <c r="F954" s="173"/>
      <c r="G954" s="2"/>
      <c r="H954" s="1"/>
      <c r="I954" s="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69"/>
      <c r="C955" s="176"/>
      <c r="D955" s="171"/>
      <c r="E955" s="3"/>
      <c r="F955" s="173"/>
      <c r="G955" s="2"/>
      <c r="H955" s="1"/>
      <c r="I955" s="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69"/>
      <c r="C956" s="176"/>
      <c r="D956" s="171"/>
      <c r="E956" s="3"/>
      <c r="F956" s="173"/>
      <c r="G956" s="2"/>
      <c r="H956" s="1"/>
      <c r="I956" s="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69"/>
      <c r="C957" s="176"/>
      <c r="D957" s="171"/>
      <c r="E957" s="3"/>
      <c r="F957" s="173"/>
      <c r="G957" s="2"/>
      <c r="H957" s="1"/>
      <c r="I957" s="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69"/>
      <c r="C958" s="176"/>
      <c r="D958" s="171"/>
      <c r="E958" s="3"/>
      <c r="F958" s="173"/>
      <c r="G958" s="2"/>
      <c r="H958" s="1"/>
      <c r="I958" s="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69"/>
      <c r="C959" s="176"/>
      <c r="D959" s="171"/>
      <c r="E959" s="3"/>
      <c r="F959" s="173"/>
      <c r="G959" s="2"/>
      <c r="H959" s="1"/>
      <c r="I959" s="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69"/>
      <c r="C960" s="176"/>
      <c r="D960" s="171"/>
      <c r="E960" s="3"/>
      <c r="F960" s="173"/>
      <c r="G960" s="2"/>
      <c r="H960" s="1"/>
      <c r="I960" s="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69"/>
      <c r="C961" s="176"/>
      <c r="D961" s="171"/>
      <c r="E961" s="3"/>
      <c r="F961" s="173"/>
      <c r="G961" s="2"/>
      <c r="H961" s="1"/>
      <c r="I961" s="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69"/>
      <c r="C962" s="176"/>
      <c r="D962" s="171"/>
      <c r="E962" s="3"/>
      <c r="F962" s="173"/>
      <c r="G962" s="2"/>
      <c r="H962" s="1"/>
      <c r="I962" s="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69"/>
      <c r="C963" s="176"/>
      <c r="D963" s="171"/>
      <c r="E963" s="3"/>
      <c r="F963" s="173"/>
      <c r="G963" s="2"/>
      <c r="H963" s="1"/>
      <c r="I963" s="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69"/>
      <c r="C964" s="176"/>
      <c r="D964" s="171"/>
      <c r="E964" s="3"/>
      <c r="F964" s="173"/>
      <c r="G964" s="2"/>
      <c r="H964" s="1"/>
      <c r="I964" s="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69"/>
      <c r="C965" s="176"/>
      <c r="D965" s="171"/>
      <c r="E965" s="3"/>
      <c r="F965" s="173"/>
      <c r="G965" s="2"/>
      <c r="H965" s="1"/>
      <c r="I965" s="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69"/>
      <c r="C966" s="176"/>
      <c r="D966" s="171"/>
      <c r="E966" s="3"/>
      <c r="F966" s="173"/>
      <c r="G966" s="2"/>
      <c r="H966" s="1"/>
      <c r="I966" s="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69"/>
      <c r="C967" s="176"/>
      <c r="D967" s="171"/>
      <c r="E967" s="3"/>
      <c r="F967" s="173"/>
      <c r="G967" s="2"/>
      <c r="H967" s="1"/>
      <c r="I967" s="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69"/>
      <c r="C968" s="176"/>
      <c r="D968" s="171"/>
      <c r="E968" s="3"/>
      <c r="F968" s="173"/>
      <c r="G968" s="2"/>
      <c r="H968" s="1"/>
      <c r="I968" s="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69"/>
      <c r="C969" s="176"/>
      <c r="D969" s="171"/>
      <c r="E969" s="3"/>
      <c r="F969" s="173"/>
      <c r="G969" s="2"/>
      <c r="H969" s="1"/>
      <c r="I969" s="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69"/>
      <c r="C970" s="176"/>
      <c r="D970" s="171"/>
      <c r="E970" s="3"/>
      <c r="F970" s="173"/>
      <c r="G970" s="2"/>
      <c r="H970" s="1"/>
      <c r="I970" s="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69"/>
      <c r="C971" s="176"/>
      <c r="D971" s="171"/>
      <c r="E971" s="3"/>
      <c r="F971" s="173"/>
      <c r="G971" s="2"/>
      <c r="H971" s="1"/>
      <c r="I971" s="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69"/>
      <c r="C972" s="176"/>
      <c r="D972" s="171"/>
      <c r="E972" s="3"/>
      <c r="F972" s="173"/>
      <c r="G972" s="2"/>
      <c r="H972" s="1"/>
      <c r="I972" s="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69"/>
      <c r="C973" s="176"/>
      <c r="D973" s="171"/>
      <c r="E973" s="3"/>
      <c r="F973" s="173"/>
      <c r="G973" s="2"/>
      <c r="H973" s="1"/>
      <c r="I973" s="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69"/>
      <c r="C974" s="176"/>
      <c r="D974" s="171"/>
      <c r="E974" s="3"/>
      <c r="F974" s="173"/>
      <c r="G974" s="2"/>
      <c r="H974" s="1"/>
      <c r="I974" s="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69"/>
      <c r="C975" s="176"/>
      <c r="D975" s="171"/>
      <c r="E975" s="3"/>
      <c r="F975" s="173"/>
      <c r="G975" s="2"/>
      <c r="H975" s="1"/>
      <c r="I975" s="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69"/>
      <c r="C976" s="176"/>
      <c r="D976" s="171"/>
      <c r="E976" s="3"/>
      <c r="F976" s="173"/>
      <c r="G976" s="2"/>
      <c r="H976" s="1"/>
      <c r="I976" s="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69"/>
      <c r="C977" s="176"/>
      <c r="D977" s="171"/>
      <c r="E977" s="3"/>
      <c r="F977" s="173"/>
      <c r="G977" s="2"/>
      <c r="H977" s="1"/>
      <c r="I977" s="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69"/>
      <c r="C978" s="176"/>
      <c r="D978" s="171"/>
      <c r="E978" s="3"/>
      <c r="F978" s="173"/>
      <c r="G978" s="2"/>
      <c r="H978" s="1"/>
      <c r="I978" s="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69"/>
      <c r="C979" s="176"/>
      <c r="D979" s="171"/>
      <c r="E979" s="3"/>
      <c r="F979" s="173"/>
      <c r="G979" s="2"/>
      <c r="H979" s="1"/>
      <c r="I979" s="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69"/>
      <c r="C980" s="176"/>
      <c r="D980" s="171"/>
      <c r="E980" s="3"/>
      <c r="F980" s="173"/>
      <c r="G980" s="2"/>
      <c r="H980" s="1"/>
      <c r="I980" s="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69"/>
      <c r="C981" s="176"/>
      <c r="D981" s="171"/>
      <c r="E981" s="3"/>
      <c r="F981" s="173"/>
      <c r="G981" s="2"/>
      <c r="H981" s="1"/>
      <c r="I981" s="7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69"/>
      <c r="C982" s="176"/>
      <c r="D982" s="171"/>
      <c r="E982" s="3"/>
      <c r="F982" s="173"/>
      <c r="G982" s="2"/>
      <c r="H982" s="1"/>
      <c r="I982" s="7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69"/>
      <c r="C983" s="176"/>
      <c r="D983" s="171"/>
      <c r="E983" s="3"/>
      <c r="F983" s="173"/>
      <c r="G983" s="2"/>
      <c r="H983" s="1"/>
      <c r="I983" s="7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69"/>
      <c r="C984" s="176"/>
      <c r="D984" s="171"/>
      <c r="E984" s="3"/>
      <c r="F984" s="173"/>
      <c r="G984" s="2"/>
      <c r="H984" s="1"/>
      <c r="I984" s="7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69"/>
      <c r="C985" s="176"/>
      <c r="D985" s="171"/>
      <c r="E985" s="3"/>
      <c r="F985" s="173"/>
      <c r="G985" s="2"/>
      <c r="H985" s="1"/>
      <c r="I985" s="7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69"/>
      <c r="C986" s="176"/>
      <c r="D986" s="171"/>
      <c r="E986" s="3"/>
      <c r="F986" s="173"/>
      <c r="G986" s="2"/>
      <c r="H986" s="1"/>
      <c r="I986" s="7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69"/>
      <c r="C987" s="176"/>
      <c r="D987" s="171"/>
      <c r="E987" s="3"/>
      <c r="F987" s="173"/>
      <c r="G987" s="2"/>
      <c r="H987" s="1"/>
      <c r="I987" s="7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69"/>
      <c r="C988" s="176"/>
      <c r="D988" s="171"/>
      <c r="E988" s="3"/>
      <c r="F988" s="173"/>
      <c r="G988" s="2"/>
      <c r="H988" s="1"/>
      <c r="I988" s="7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69"/>
      <c r="C989" s="176"/>
      <c r="D989" s="171"/>
      <c r="E989" s="3"/>
      <c r="F989" s="173"/>
      <c r="G989" s="2"/>
      <c r="H989" s="1"/>
      <c r="I989" s="7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69"/>
      <c r="C990" s="176"/>
      <c r="D990" s="171"/>
      <c r="E990" s="3"/>
      <c r="F990" s="173"/>
      <c r="G990" s="2"/>
      <c r="H990" s="1"/>
      <c r="I990" s="7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69"/>
      <c r="C991" s="176"/>
      <c r="D991" s="171"/>
      <c r="E991" s="3"/>
      <c r="F991" s="173"/>
      <c r="G991" s="2"/>
      <c r="H991" s="1"/>
      <c r="I991" s="7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69"/>
      <c r="C992" s="176"/>
      <c r="D992" s="171"/>
      <c r="E992" s="3"/>
      <c r="F992" s="173"/>
      <c r="G992" s="2"/>
      <c r="H992" s="1"/>
      <c r="I992" s="7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69"/>
      <c r="C993" s="176"/>
      <c r="D993" s="171"/>
      <c r="E993" s="3"/>
      <c r="F993" s="173"/>
      <c r="G993" s="2"/>
      <c r="H993" s="1"/>
      <c r="I993" s="7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69"/>
      <c r="C994" s="176"/>
      <c r="D994" s="171"/>
      <c r="E994" s="3"/>
      <c r="F994" s="173"/>
      <c r="G994" s="2"/>
      <c r="H994" s="1"/>
      <c r="I994" s="7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69"/>
      <c r="C995" s="176"/>
      <c r="D995" s="171"/>
      <c r="E995" s="3"/>
      <c r="F995" s="173"/>
      <c r="G995" s="2"/>
      <c r="H995" s="1"/>
      <c r="I995" s="7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69"/>
      <c r="C996" s="176"/>
      <c r="D996" s="171"/>
      <c r="E996" s="3"/>
      <c r="F996" s="173"/>
      <c r="G996" s="2"/>
      <c r="H996" s="1"/>
      <c r="I996" s="7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69"/>
      <c r="C997" s="176"/>
      <c r="D997" s="171"/>
      <c r="E997" s="3"/>
      <c r="F997" s="173"/>
      <c r="G997" s="2"/>
      <c r="H997" s="1"/>
      <c r="I997" s="7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69"/>
      <c r="C998" s="176"/>
      <c r="D998" s="171"/>
      <c r="E998" s="3"/>
      <c r="F998" s="173"/>
      <c r="G998" s="2"/>
      <c r="H998" s="1"/>
      <c r="I998" s="7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69"/>
      <c r="C999" s="176"/>
      <c r="D999" s="171"/>
      <c r="E999" s="3"/>
      <c r="F999" s="173"/>
      <c r="G999" s="2"/>
      <c r="H999" s="1"/>
      <c r="I999" s="7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69"/>
      <c r="C1000" s="176"/>
      <c r="D1000" s="171"/>
      <c r="E1000" s="3"/>
      <c r="F1000" s="173"/>
      <c r="G1000" s="2"/>
      <c r="H1000" s="1"/>
      <c r="I1000" s="7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3">
    <mergeCell ref="B7:H7"/>
    <mergeCell ref="B20:H20"/>
    <mergeCell ref="B25:H25"/>
    <mergeCell ref="B30:H30"/>
    <mergeCell ref="B43:H43"/>
    <mergeCell ref="B58:H58"/>
    <mergeCell ref="B65:H65"/>
    <mergeCell ref="B72:H72"/>
    <mergeCell ref="B82:H82"/>
    <mergeCell ref="B89:H89"/>
    <mergeCell ref="B96:H96"/>
    <mergeCell ref="B101:H101"/>
    <mergeCell ref="B108:H108"/>
    <mergeCell ref="B115:H115"/>
    <mergeCell ref="B123:H123"/>
    <mergeCell ref="B129:H129"/>
    <mergeCell ref="B136:H136"/>
    <mergeCell ref="B145:H145"/>
    <mergeCell ref="B151:H151"/>
    <mergeCell ref="B164:H164"/>
    <mergeCell ref="B169:H169"/>
    <mergeCell ref="B231:H231"/>
    <mergeCell ref="B240:H240"/>
    <mergeCell ref="B258:H258"/>
    <mergeCell ref="D272:E272"/>
    <mergeCell ref="D273:E273"/>
    <mergeCell ref="B174:H174"/>
    <mergeCell ref="B181:H181"/>
    <mergeCell ref="B188:H188"/>
    <mergeCell ref="B197:H197"/>
    <mergeCell ref="B202:H202"/>
    <mergeCell ref="B209:H209"/>
    <mergeCell ref="B218:H218"/>
  </mergeCells>
  <printOptions horizontalCentered="1"/>
  <pageMargins bottom="0.0" footer="0.0" header="0.0" left="0.0" right="0.0" top="0.0"/>
  <pageSetup orientation="landscape"/>
  <headerFooter>
    <oddHeader>&amp;R&amp;P</oddHeader>
  </headerFooter>
  <rowBreaks count="6" manualBreakCount="6">
    <brk id="81" man="1"/>
    <brk id="163" man="1"/>
    <brk id="201" man="1"/>
    <brk id="42" man="1"/>
    <brk id="122" man="1"/>
    <brk id="23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2.75"/>
    <col customWidth="1" min="2" max="2" width="59.0"/>
    <col customWidth="1" min="3" max="4" width="11.38"/>
    <col customWidth="1" min="5" max="5" width="9.25"/>
    <col customWidth="1" min="6" max="26" width="9.13"/>
  </cols>
  <sheetData>
    <row r="1">
      <c r="A1" s="190" t="s">
        <v>272</v>
      </c>
      <c r="B1" s="191" t="s">
        <v>273</v>
      </c>
      <c r="C1" s="173" t="s">
        <v>274</v>
      </c>
      <c r="D1" s="173" t="s">
        <v>1</v>
      </c>
      <c r="E1" s="192" t="s">
        <v>275</v>
      </c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</row>
    <row r="2">
      <c r="A2" s="194">
        <v>17790.0</v>
      </c>
      <c r="B2" s="195" t="s">
        <v>276</v>
      </c>
      <c r="C2" s="173">
        <v>760.49</v>
      </c>
      <c r="D2" s="173">
        <v>532.34</v>
      </c>
      <c r="E2" s="1">
        <v>15.0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194">
        <v>20100.0</v>
      </c>
      <c r="B3" s="195" t="s">
        <v>277</v>
      </c>
      <c r="C3" s="173">
        <v>78.19</v>
      </c>
      <c r="D3" s="173">
        <v>54.74</v>
      </c>
      <c r="E3" s="1">
        <v>6.0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94">
        <v>20200.0</v>
      </c>
      <c r="B4" s="195" t="s">
        <v>278</v>
      </c>
      <c r="C4" s="173">
        <v>5.94</v>
      </c>
      <c r="D4" s="173">
        <v>4.16</v>
      </c>
      <c r="E4" s="1">
        <v>0.03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94">
        <v>50100.0</v>
      </c>
      <c r="B5" s="195" t="s">
        <v>279</v>
      </c>
      <c r="C5" s="173">
        <v>6.28</v>
      </c>
      <c r="D5" s="173">
        <v>4.39</v>
      </c>
      <c r="E5" s="1">
        <v>0.08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94">
        <v>50110.0</v>
      </c>
      <c r="B6" s="195" t="s">
        <v>280</v>
      </c>
      <c r="C6" s="173">
        <v>7.57</v>
      </c>
      <c r="D6" s="173">
        <v>5.3</v>
      </c>
      <c r="E6" s="1">
        <v>0.1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94">
        <v>50120.0</v>
      </c>
      <c r="B7" s="195" t="s">
        <v>281</v>
      </c>
      <c r="C7" s="173">
        <v>6.94</v>
      </c>
      <c r="D7" s="173">
        <v>4.86</v>
      </c>
      <c r="E7" s="1">
        <v>0.19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94" t="s">
        <v>282</v>
      </c>
      <c r="B8" s="195" t="s">
        <v>283</v>
      </c>
      <c r="C8" s="173">
        <v>2.99</v>
      </c>
      <c r="D8" s="173">
        <v>2.1</v>
      </c>
      <c r="E8" s="1">
        <v>0.0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96">
        <v>50125.0</v>
      </c>
      <c r="B9" s="197" t="s">
        <v>284</v>
      </c>
      <c r="C9" s="173">
        <v>2.99</v>
      </c>
      <c r="D9" s="173">
        <v>2.1</v>
      </c>
      <c r="E9" s="192">
        <v>0.03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96">
        <v>50130.0</v>
      </c>
      <c r="B10" s="197" t="s">
        <v>285</v>
      </c>
      <c r="C10" s="173">
        <v>3.27</v>
      </c>
      <c r="D10" s="173">
        <v>2.29</v>
      </c>
      <c r="E10" s="192">
        <v>0.08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96">
        <v>50131.0</v>
      </c>
      <c r="B11" s="197" t="s">
        <v>286</v>
      </c>
      <c r="C11" s="173">
        <v>7.74</v>
      </c>
      <c r="D11" s="173">
        <v>5.42</v>
      </c>
      <c r="E11" s="192">
        <v>0.21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94">
        <v>50132.0</v>
      </c>
      <c r="B12" s="195" t="s">
        <v>287</v>
      </c>
      <c r="C12" s="173">
        <v>47.65</v>
      </c>
      <c r="D12" s="173">
        <v>33.36</v>
      </c>
      <c r="E12" s="1">
        <v>0.344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96">
        <v>50134.0</v>
      </c>
      <c r="B13" s="197" t="s">
        <v>288</v>
      </c>
      <c r="C13" s="173">
        <v>2.64</v>
      </c>
      <c r="D13" s="173">
        <v>1.85</v>
      </c>
      <c r="E13" s="192">
        <v>0.02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96">
        <v>50135.0</v>
      </c>
      <c r="B14" s="197" t="s">
        <v>289</v>
      </c>
      <c r="C14" s="173">
        <v>2.19</v>
      </c>
      <c r="D14" s="173">
        <v>1.54</v>
      </c>
      <c r="E14" s="192">
        <v>0.03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96">
        <v>50136.0</v>
      </c>
      <c r="B15" s="197" t="s">
        <v>290</v>
      </c>
      <c r="C15" s="173">
        <v>5.26</v>
      </c>
      <c r="D15" s="173">
        <v>3.68</v>
      </c>
      <c r="E15" s="192">
        <v>0.06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90">
        <v>50137.0</v>
      </c>
      <c r="B16" s="191" t="s">
        <v>291</v>
      </c>
      <c r="C16" s="173">
        <v>10.99</v>
      </c>
      <c r="D16" s="173">
        <v>7.7</v>
      </c>
      <c r="E16" s="1">
        <v>0.113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90">
        <v>50138.0</v>
      </c>
      <c r="B17" s="191" t="s">
        <v>292</v>
      </c>
      <c r="C17" s="173">
        <v>31.85</v>
      </c>
      <c r="D17" s="173">
        <v>22.3</v>
      </c>
      <c r="E17" s="1">
        <v>0.269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90">
        <v>50200.0</v>
      </c>
      <c r="B18" s="191" t="s">
        <v>293</v>
      </c>
      <c r="C18" s="173">
        <v>7.32</v>
      </c>
      <c r="D18" s="173">
        <v>5.13</v>
      </c>
      <c r="E18" s="1">
        <v>0.07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90">
        <v>50300.0</v>
      </c>
      <c r="B19" s="191" t="s">
        <v>294</v>
      </c>
      <c r="C19" s="173">
        <v>5.57</v>
      </c>
      <c r="D19" s="173">
        <v>3.9</v>
      </c>
      <c r="E19" s="1">
        <v>0.05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90">
        <v>50400.0</v>
      </c>
      <c r="B20" s="191" t="s">
        <v>295</v>
      </c>
      <c r="C20" s="173">
        <v>8.48</v>
      </c>
      <c r="D20" s="173">
        <v>5.93</v>
      </c>
      <c r="E20" s="1">
        <v>0.1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90">
        <v>50500.0</v>
      </c>
      <c r="B21" s="191" t="s">
        <v>296</v>
      </c>
      <c r="C21" s="173">
        <v>5.57</v>
      </c>
      <c r="D21" s="173">
        <v>3.9</v>
      </c>
      <c r="E21" s="1">
        <v>0.05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90">
        <v>50604.0</v>
      </c>
      <c r="B22" s="191" t="s">
        <v>297</v>
      </c>
      <c r="C22" s="173">
        <v>9.97</v>
      </c>
      <c r="D22" s="173">
        <v>6.98</v>
      </c>
      <c r="E22" s="1">
        <v>0.16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90">
        <v>50605.0</v>
      </c>
      <c r="B23" s="191" t="s">
        <v>298</v>
      </c>
      <c r="C23" s="173">
        <v>31.97</v>
      </c>
      <c r="D23" s="173">
        <v>22.38</v>
      </c>
      <c r="E23" s="1">
        <v>0.31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90">
        <v>50606.0</v>
      </c>
      <c r="B24" s="191" t="s">
        <v>299</v>
      </c>
      <c r="C24" s="173">
        <v>30.97</v>
      </c>
      <c r="D24" s="173">
        <v>21.68</v>
      </c>
      <c r="E24" s="1">
        <v>0.35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90">
        <v>50607.0</v>
      </c>
      <c r="B25" s="191" t="s">
        <v>300</v>
      </c>
      <c r="C25" s="173">
        <v>19.97</v>
      </c>
      <c r="D25" s="173">
        <v>13.98</v>
      </c>
      <c r="E25" s="1">
        <v>0.24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90">
        <v>50609.0</v>
      </c>
      <c r="B26" s="191" t="s">
        <v>301</v>
      </c>
      <c r="C26" s="173">
        <v>3.19</v>
      </c>
      <c r="D26" s="173">
        <v>2.23</v>
      </c>
      <c r="E26" s="1">
        <v>0.06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90">
        <v>50610.0</v>
      </c>
      <c r="B27" s="191" t="s">
        <v>302</v>
      </c>
      <c r="C27" s="173">
        <v>2.34</v>
      </c>
      <c r="D27" s="173">
        <v>1.64</v>
      </c>
      <c r="E27" s="1">
        <v>0.04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90">
        <v>50611.0</v>
      </c>
      <c r="B28" s="191" t="s">
        <v>303</v>
      </c>
      <c r="C28" s="173">
        <v>5.49</v>
      </c>
      <c r="D28" s="173">
        <v>3.84</v>
      </c>
      <c r="E28" s="1">
        <v>0.1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90">
        <v>50612.0</v>
      </c>
      <c r="B29" s="191" t="s">
        <v>304</v>
      </c>
      <c r="C29" s="173">
        <v>6.97</v>
      </c>
      <c r="D29" s="173">
        <v>4.88</v>
      </c>
      <c r="E29" s="1">
        <v>0.11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90">
        <v>50613.0</v>
      </c>
      <c r="B30" s="191" t="s">
        <v>305</v>
      </c>
      <c r="C30" s="173">
        <v>8.97</v>
      </c>
      <c r="D30" s="173">
        <v>6.28</v>
      </c>
      <c r="E30" s="1">
        <v>0.16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90">
        <v>50614.0</v>
      </c>
      <c r="B31" s="191" t="s">
        <v>306</v>
      </c>
      <c r="C31" s="173">
        <v>12.97</v>
      </c>
      <c r="D31" s="173">
        <v>9.08</v>
      </c>
      <c r="E31" s="1">
        <v>0.21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90">
        <v>50615.0</v>
      </c>
      <c r="B32" s="191" t="s">
        <v>307</v>
      </c>
      <c r="C32" s="173">
        <v>3.39</v>
      </c>
      <c r="D32" s="173">
        <v>2.37</v>
      </c>
      <c r="E32" s="1">
        <v>0.07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90">
        <v>50616.0</v>
      </c>
      <c r="B33" s="191" t="s">
        <v>308</v>
      </c>
      <c r="C33" s="173">
        <v>5.97</v>
      </c>
      <c r="D33" s="173">
        <v>4.18</v>
      </c>
      <c r="E33" s="1">
        <v>0.11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90">
        <v>50617.0</v>
      </c>
      <c r="B34" s="191" t="s">
        <v>309</v>
      </c>
      <c r="C34" s="173">
        <v>13.97</v>
      </c>
      <c r="D34" s="173">
        <v>9.78</v>
      </c>
      <c r="E34" s="1">
        <v>0.23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90">
        <v>50618.0</v>
      </c>
      <c r="B35" s="191" t="s">
        <v>310</v>
      </c>
      <c r="C35" s="173">
        <v>6.49</v>
      </c>
      <c r="D35" s="173">
        <v>4.55</v>
      </c>
      <c r="E35" s="1">
        <v>0.11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90">
        <v>50619.0</v>
      </c>
      <c r="B36" s="191" t="s">
        <v>311</v>
      </c>
      <c r="C36" s="173">
        <v>13.99</v>
      </c>
      <c r="D36" s="173">
        <v>9.79</v>
      </c>
      <c r="E36" s="1">
        <v>0.25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90">
        <v>50620.0</v>
      </c>
      <c r="B37" s="191" t="s">
        <v>312</v>
      </c>
      <c r="C37" s="173">
        <v>10.07</v>
      </c>
      <c r="D37" s="173">
        <v>7.05</v>
      </c>
      <c r="E37" s="1">
        <v>0.15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90">
        <v>50621.0</v>
      </c>
      <c r="B38" s="191" t="s">
        <v>313</v>
      </c>
      <c r="C38" s="173">
        <v>21.97</v>
      </c>
      <c r="D38" s="173">
        <v>15.38</v>
      </c>
      <c r="E38" s="1">
        <v>0.43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90">
        <v>50622.0</v>
      </c>
      <c r="B39" s="191" t="s">
        <v>314</v>
      </c>
      <c r="C39" s="173">
        <v>20.47</v>
      </c>
      <c r="D39" s="173">
        <v>14.33</v>
      </c>
      <c r="E39" s="1">
        <v>0.25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90">
        <v>50700.0</v>
      </c>
      <c r="B40" s="191" t="s">
        <v>315</v>
      </c>
      <c r="C40" s="173">
        <v>16.79</v>
      </c>
      <c r="D40" s="173">
        <v>11.75</v>
      </c>
      <c r="E40" s="1">
        <v>1.0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90">
        <v>50702.0</v>
      </c>
      <c r="B41" s="191" t="s">
        <v>316</v>
      </c>
      <c r="C41" s="173">
        <v>12.49</v>
      </c>
      <c r="D41" s="173">
        <v>8.74</v>
      </c>
      <c r="E41" s="1">
        <v>0.0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90">
        <v>50703.0</v>
      </c>
      <c r="B42" s="191" t="s">
        <v>317</v>
      </c>
      <c r="C42" s="173">
        <v>7.99</v>
      </c>
      <c r="D42" s="173">
        <v>5.59</v>
      </c>
      <c r="E42" s="1">
        <v>0.0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90">
        <v>50704.0</v>
      </c>
      <c r="B43" s="191" t="s">
        <v>318</v>
      </c>
      <c r="C43" s="173">
        <v>24.97</v>
      </c>
      <c r="D43" s="173">
        <v>17.48</v>
      </c>
      <c r="E43" s="1">
        <v>0.775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90">
        <v>50705.0</v>
      </c>
      <c r="B44" s="191" t="s">
        <v>319</v>
      </c>
      <c r="C44" s="173">
        <v>63.99</v>
      </c>
      <c r="D44" s="173">
        <v>44.79</v>
      </c>
      <c r="E44" s="1">
        <v>0.74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90">
        <v>50706.0</v>
      </c>
      <c r="B45" s="191" t="s">
        <v>320</v>
      </c>
      <c r="C45" s="173">
        <v>89.97</v>
      </c>
      <c r="D45" s="173">
        <v>62.98</v>
      </c>
      <c r="E45" s="1">
        <v>0.68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90">
        <v>50707.0</v>
      </c>
      <c r="B46" s="191" t="s">
        <v>321</v>
      </c>
      <c r="C46" s="173">
        <v>39.26</v>
      </c>
      <c r="D46" s="173">
        <v>27.48</v>
      </c>
      <c r="E46" s="1">
        <v>0.51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90">
        <v>50708.0</v>
      </c>
      <c r="B47" s="191" t="s">
        <v>322</v>
      </c>
      <c r="C47" s="173">
        <v>39.47</v>
      </c>
      <c r="D47" s="173">
        <v>27.63</v>
      </c>
      <c r="E47" s="1">
        <v>0.5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90">
        <v>50709.0</v>
      </c>
      <c r="B48" s="191" t="s">
        <v>323</v>
      </c>
      <c r="C48" s="173">
        <v>13.47</v>
      </c>
      <c r="D48" s="173">
        <v>9.43</v>
      </c>
      <c r="E48" s="1">
        <v>0.23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90">
        <v>50710.0</v>
      </c>
      <c r="B49" s="191" t="s">
        <v>324</v>
      </c>
      <c r="C49" s="173">
        <v>15.79</v>
      </c>
      <c r="D49" s="173">
        <v>11.05</v>
      </c>
      <c r="E49" s="1">
        <v>0.33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90">
        <v>50711.0</v>
      </c>
      <c r="B50" s="191" t="s">
        <v>325</v>
      </c>
      <c r="C50" s="173">
        <v>17.64</v>
      </c>
      <c r="D50" s="173">
        <v>12.35</v>
      </c>
      <c r="E50" s="1">
        <v>0.28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90">
        <v>50712.0</v>
      </c>
      <c r="B51" s="191" t="s">
        <v>326</v>
      </c>
      <c r="C51" s="173">
        <v>6.75</v>
      </c>
      <c r="D51" s="173">
        <v>4.73</v>
      </c>
      <c r="E51" s="1">
        <v>0.11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90">
        <v>50713.0</v>
      </c>
      <c r="B52" s="191" t="s">
        <v>327</v>
      </c>
      <c r="C52" s="173">
        <v>8.94</v>
      </c>
      <c r="D52" s="173">
        <v>6.26</v>
      </c>
      <c r="E52" s="1">
        <v>0.15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90">
        <v>50714.0</v>
      </c>
      <c r="B53" s="191" t="s">
        <v>328</v>
      </c>
      <c r="C53" s="173">
        <v>7.49</v>
      </c>
      <c r="D53" s="173">
        <v>5.24</v>
      </c>
      <c r="E53" s="1">
        <v>0.19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90">
        <v>50715.0</v>
      </c>
      <c r="B54" s="191" t="s">
        <v>329</v>
      </c>
      <c r="C54" s="173">
        <v>3.09</v>
      </c>
      <c r="D54" s="173">
        <v>2.17</v>
      </c>
      <c r="E54" s="1">
        <v>0.05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90">
        <v>50716.0</v>
      </c>
      <c r="B55" s="191" t="s">
        <v>330</v>
      </c>
      <c r="C55" s="173">
        <v>4.58</v>
      </c>
      <c r="D55" s="173">
        <v>3.21</v>
      </c>
      <c r="E55" s="1">
        <v>0.08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90">
        <v>50717.0</v>
      </c>
      <c r="B56" s="191" t="s">
        <v>331</v>
      </c>
      <c r="C56" s="173">
        <v>2.94</v>
      </c>
      <c r="D56" s="173">
        <v>2.06</v>
      </c>
      <c r="E56" s="1">
        <v>0.04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90">
        <v>50750.0</v>
      </c>
      <c r="B57" s="191" t="s">
        <v>332</v>
      </c>
      <c r="C57" s="173">
        <v>19.45</v>
      </c>
      <c r="D57" s="173">
        <v>13.62</v>
      </c>
      <c r="E57" s="1">
        <v>0.65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90">
        <v>50810.0</v>
      </c>
      <c r="B58" s="191" t="s">
        <v>333</v>
      </c>
      <c r="C58" s="173">
        <v>4.27</v>
      </c>
      <c r="D58" s="173">
        <v>2.99</v>
      </c>
      <c r="E58" s="1">
        <v>0.08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90">
        <v>50811.0</v>
      </c>
      <c r="B59" s="191" t="s">
        <v>334</v>
      </c>
      <c r="C59" s="173">
        <v>9.54</v>
      </c>
      <c r="D59" s="173">
        <v>6.68</v>
      </c>
      <c r="E59" s="1">
        <v>0.18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90">
        <v>50812.0</v>
      </c>
      <c r="B60" s="191" t="s">
        <v>335</v>
      </c>
      <c r="C60" s="173">
        <v>12.29</v>
      </c>
      <c r="D60" s="173">
        <v>8.61</v>
      </c>
      <c r="E60" s="1">
        <v>0.17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90">
        <v>50813.0</v>
      </c>
      <c r="B61" s="191" t="s">
        <v>336</v>
      </c>
      <c r="C61" s="173">
        <v>24.97</v>
      </c>
      <c r="D61" s="173">
        <v>17.48</v>
      </c>
      <c r="E61" s="1">
        <v>0.34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90">
        <v>50860.0</v>
      </c>
      <c r="B62" s="191" t="s">
        <v>337</v>
      </c>
      <c r="C62" s="173">
        <v>5.76</v>
      </c>
      <c r="D62" s="173">
        <v>4.03</v>
      </c>
      <c r="E62" s="1">
        <v>0.09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90">
        <v>50861.0</v>
      </c>
      <c r="B63" s="191" t="s">
        <v>338</v>
      </c>
      <c r="C63" s="173">
        <v>6.97</v>
      </c>
      <c r="D63" s="173">
        <v>4.88</v>
      </c>
      <c r="E63" s="1">
        <v>0.11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90">
        <v>50862.0</v>
      </c>
      <c r="B64" s="191" t="s">
        <v>339</v>
      </c>
      <c r="C64" s="173">
        <v>7.59</v>
      </c>
      <c r="D64" s="173">
        <v>5.31</v>
      </c>
      <c r="E64" s="1">
        <v>0.088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90">
        <v>50863.0</v>
      </c>
      <c r="B65" s="191" t="s">
        <v>340</v>
      </c>
      <c r="C65" s="173">
        <v>10.99</v>
      </c>
      <c r="D65" s="173">
        <v>7.69</v>
      </c>
      <c r="E65" s="1">
        <v>0.18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90">
        <v>50864.0</v>
      </c>
      <c r="B66" s="191" t="s">
        <v>341</v>
      </c>
      <c r="C66" s="173">
        <v>16.17</v>
      </c>
      <c r="D66" s="173">
        <v>11.32</v>
      </c>
      <c r="E66" s="1">
        <v>0.44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90">
        <v>50865.0</v>
      </c>
      <c r="B67" s="191" t="s">
        <v>342</v>
      </c>
      <c r="C67" s="173">
        <v>8.97</v>
      </c>
      <c r="D67" s="173">
        <v>6.28</v>
      </c>
      <c r="E67" s="1" t="e">
        <v>#N/A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90">
        <v>50866.0</v>
      </c>
      <c r="B68" s="191" t="s">
        <v>343</v>
      </c>
      <c r="C68" s="173">
        <v>53.14</v>
      </c>
      <c r="D68" s="173">
        <v>37.2</v>
      </c>
      <c r="E68" s="1" t="e">
        <v>#N/A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90">
        <v>50867.0</v>
      </c>
      <c r="B69" s="191" t="s">
        <v>344</v>
      </c>
      <c r="C69" s="173">
        <v>27.79</v>
      </c>
      <c r="D69" s="173">
        <v>19.45</v>
      </c>
      <c r="E69" s="1" t="e">
        <v>#N/A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90">
        <v>50868.0</v>
      </c>
      <c r="B70" s="191" t="s">
        <v>345</v>
      </c>
      <c r="C70" s="173">
        <v>34.95</v>
      </c>
      <c r="D70" s="173">
        <v>24.46</v>
      </c>
      <c r="E70" s="1" t="e">
        <v>#N/A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90">
        <v>50869.0</v>
      </c>
      <c r="B71" s="191" t="s">
        <v>346</v>
      </c>
      <c r="C71" s="173">
        <v>34.55</v>
      </c>
      <c r="D71" s="173">
        <v>24.18</v>
      </c>
      <c r="E71" s="1" t="e">
        <v>#N/A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90">
        <v>50870.0</v>
      </c>
      <c r="B72" s="191" t="s">
        <v>347</v>
      </c>
      <c r="C72" s="173">
        <v>5.07</v>
      </c>
      <c r="D72" s="173">
        <v>3.55</v>
      </c>
      <c r="E72" s="1">
        <v>0.07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90">
        <v>50871.0</v>
      </c>
      <c r="B73" s="191" t="s">
        <v>348</v>
      </c>
      <c r="C73" s="173">
        <v>10.47</v>
      </c>
      <c r="D73" s="173">
        <v>7.33</v>
      </c>
      <c r="E73" s="1">
        <v>0.12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90">
        <v>50872.0</v>
      </c>
      <c r="B74" s="191" t="s">
        <v>349</v>
      </c>
      <c r="C74" s="173">
        <v>8.95</v>
      </c>
      <c r="D74" s="173">
        <v>6.27</v>
      </c>
      <c r="E74" s="1">
        <v>0.1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90">
        <v>50873.0</v>
      </c>
      <c r="B75" s="191" t="s">
        <v>350</v>
      </c>
      <c r="C75" s="173">
        <v>17.47</v>
      </c>
      <c r="D75" s="173">
        <v>12.23</v>
      </c>
      <c r="E75" s="1">
        <v>0.15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90">
        <v>50874.0</v>
      </c>
      <c r="B76" s="191" t="s">
        <v>351</v>
      </c>
      <c r="C76" s="173">
        <v>0.0</v>
      </c>
      <c r="D76" s="173">
        <v>0.0</v>
      </c>
      <c r="E76" s="1" t="e">
        <v>#N/A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90">
        <v>50875.0</v>
      </c>
      <c r="B77" s="191" t="s">
        <v>352</v>
      </c>
      <c r="C77" s="173">
        <v>0.0</v>
      </c>
      <c r="D77" s="173">
        <v>0.0</v>
      </c>
      <c r="E77" s="1" t="e">
        <v>#N/A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90">
        <v>50876.0</v>
      </c>
      <c r="B78" s="191" t="s">
        <v>353</v>
      </c>
      <c r="C78" s="173">
        <v>0.0</v>
      </c>
      <c r="D78" s="173">
        <v>0.0</v>
      </c>
      <c r="E78" s="1" t="e">
        <v>#N/A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90">
        <v>50877.0</v>
      </c>
      <c r="B79" s="191" t="s">
        <v>354</v>
      </c>
      <c r="C79" s="173">
        <v>17.24</v>
      </c>
      <c r="D79" s="173">
        <v>12.07</v>
      </c>
      <c r="E79" s="1">
        <v>0.4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90">
        <v>50878.0</v>
      </c>
      <c r="B80" s="191" t="s">
        <v>355</v>
      </c>
      <c r="C80" s="173">
        <v>26.84</v>
      </c>
      <c r="D80" s="173">
        <v>18.79</v>
      </c>
      <c r="E80" s="1">
        <v>0.71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90">
        <v>50879.0</v>
      </c>
      <c r="B81" s="191" t="s">
        <v>356</v>
      </c>
      <c r="C81" s="173">
        <v>28.55</v>
      </c>
      <c r="D81" s="173">
        <v>19.98</v>
      </c>
      <c r="E81" s="1">
        <v>0.79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90">
        <v>50880.0</v>
      </c>
      <c r="B82" s="191" t="s">
        <v>357</v>
      </c>
      <c r="C82" s="173">
        <v>37.97</v>
      </c>
      <c r="D82" s="173">
        <v>26.58</v>
      </c>
      <c r="E82" s="1">
        <v>1.27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90">
        <v>50883.0</v>
      </c>
      <c r="B83" s="191" t="s">
        <v>358</v>
      </c>
      <c r="C83" s="173">
        <v>82.78</v>
      </c>
      <c r="D83" s="173">
        <v>57.94</v>
      </c>
      <c r="E83" s="1">
        <v>2.22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90">
        <v>50885.0</v>
      </c>
      <c r="B84" s="191" t="s">
        <v>359</v>
      </c>
      <c r="C84" s="173">
        <v>158.5</v>
      </c>
      <c r="D84" s="173">
        <v>110.95</v>
      </c>
      <c r="E84" s="1">
        <v>3.33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90">
        <v>50910.0</v>
      </c>
      <c r="B85" s="191" t="s">
        <v>360</v>
      </c>
      <c r="C85" s="173">
        <v>8.97</v>
      </c>
      <c r="D85" s="173">
        <v>6.28</v>
      </c>
      <c r="E85" s="1">
        <v>0.17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90">
        <v>50911.0</v>
      </c>
      <c r="B86" s="191" t="s">
        <v>361</v>
      </c>
      <c r="C86" s="173">
        <v>14.19</v>
      </c>
      <c r="D86" s="173">
        <v>9.93</v>
      </c>
      <c r="E86" s="1">
        <v>0.23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90">
        <v>50912.0</v>
      </c>
      <c r="B87" s="191" t="s">
        <v>362</v>
      </c>
      <c r="C87" s="173">
        <v>18.74</v>
      </c>
      <c r="D87" s="173">
        <v>13.12</v>
      </c>
      <c r="E87" s="1">
        <v>0.28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90">
        <v>50913.0</v>
      </c>
      <c r="B88" s="191" t="s">
        <v>363</v>
      </c>
      <c r="C88" s="173">
        <v>26.77</v>
      </c>
      <c r="D88" s="173">
        <v>18.74</v>
      </c>
      <c r="E88" s="1">
        <v>0.4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90">
        <v>50914.0</v>
      </c>
      <c r="B89" s="191" t="s">
        <v>364</v>
      </c>
      <c r="C89" s="173">
        <v>47.16</v>
      </c>
      <c r="D89" s="173">
        <v>33.01</v>
      </c>
      <c r="E89" s="1">
        <v>0.67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90">
        <v>50915.0</v>
      </c>
      <c r="B90" s="191" t="s">
        <v>365</v>
      </c>
      <c r="C90" s="173">
        <v>0.0</v>
      </c>
      <c r="D90" s="173">
        <v>0.0</v>
      </c>
      <c r="E90" s="1" t="e">
        <v>#N/A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90">
        <v>50916.0</v>
      </c>
      <c r="B91" s="191" t="s">
        <v>366</v>
      </c>
      <c r="C91" s="173">
        <v>0.0</v>
      </c>
      <c r="D91" s="173">
        <v>0.0</v>
      </c>
      <c r="E91" s="1" t="e">
        <v>#N/A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90">
        <v>50917.0</v>
      </c>
      <c r="B92" s="191" t="s">
        <v>367</v>
      </c>
      <c r="C92" s="173">
        <v>0.0</v>
      </c>
      <c r="D92" s="173">
        <v>0.0</v>
      </c>
      <c r="E92" s="1" t="e">
        <v>#N/A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90">
        <v>50918.0</v>
      </c>
      <c r="B93" s="191" t="s">
        <v>368</v>
      </c>
      <c r="C93" s="173">
        <v>0.0</v>
      </c>
      <c r="D93" s="173">
        <v>0.0</v>
      </c>
      <c r="E93" s="1" t="e">
        <v>#N/A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90">
        <v>50919.0</v>
      </c>
      <c r="B94" s="191" t="s">
        <v>369</v>
      </c>
      <c r="C94" s="173">
        <v>0.0</v>
      </c>
      <c r="D94" s="173">
        <v>0.0</v>
      </c>
      <c r="E94" s="1" t="e">
        <v>#N/A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90">
        <v>50920.0</v>
      </c>
      <c r="B95" s="191" t="s">
        <v>370</v>
      </c>
      <c r="C95" s="173" t="e">
        <v>#N/A</v>
      </c>
      <c r="D95" s="173" t="e">
        <v>#N/A</v>
      </c>
      <c r="E95" s="1" t="e">
        <v>#N/A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90">
        <v>50921.0</v>
      </c>
      <c r="B96" s="191" t="s">
        <v>371</v>
      </c>
      <c r="C96" s="173" t="e">
        <v>#N/A</v>
      </c>
      <c r="D96" s="173" t="e">
        <v>#N/A</v>
      </c>
      <c r="E96" s="1" t="e">
        <v>#N/A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90">
        <v>50922.0</v>
      </c>
      <c r="B97" s="191" t="s">
        <v>372</v>
      </c>
      <c r="C97" s="173" t="e">
        <v>#N/A</v>
      </c>
      <c r="D97" s="173" t="e">
        <v>#N/A</v>
      </c>
      <c r="E97" s="1" t="e">
        <v>#N/A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90">
        <v>50923.0</v>
      </c>
      <c r="B98" s="191" t="s">
        <v>373</v>
      </c>
      <c r="C98" s="173" t="e">
        <v>#N/A</v>
      </c>
      <c r="D98" s="173" t="e">
        <v>#N/A</v>
      </c>
      <c r="E98" s="1" t="e">
        <v>#N/A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90">
        <v>90100.0</v>
      </c>
      <c r="B99" s="191" t="s">
        <v>374</v>
      </c>
      <c r="C99" s="173">
        <v>36.94</v>
      </c>
      <c r="D99" s="173">
        <v>25.86</v>
      </c>
      <c r="E99" s="1" t="e">
        <v>#N/A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90">
        <v>90120.0</v>
      </c>
      <c r="B100" s="191" t="s">
        <v>375</v>
      </c>
      <c r="C100" s="173">
        <v>14.45</v>
      </c>
      <c r="D100" s="173">
        <v>10.12</v>
      </c>
      <c r="E100" s="1">
        <v>0.47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90">
        <v>90200.0</v>
      </c>
      <c r="B101" s="191" t="s">
        <v>376</v>
      </c>
      <c r="C101" s="173">
        <v>43.24</v>
      </c>
      <c r="D101" s="173">
        <v>30.27</v>
      </c>
      <c r="E101" s="1" t="e">
        <v>#N/A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90">
        <v>90220.0</v>
      </c>
      <c r="B102" s="191" t="s">
        <v>377</v>
      </c>
      <c r="C102" s="173">
        <v>13.97</v>
      </c>
      <c r="D102" s="173">
        <v>9.78</v>
      </c>
      <c r="E102" s="1" t="e">
        <v>#N/A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90">
        <v>90500.0</v>
      </c>
      <c r="B103" s="191" t="s">
        <v>378</v>
      </c>
      <c r="C103" s="173">
        <v>170.45</v>
      </c>
      <c r="D103" s="173">
        <v>119.32</v>
      </c>
      <c r="E103" s="1" t="e">
        <v>#N/A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90" t="s">
        <v>379</v>
      </c>
      <c r="B104" s="191" t="s">
        <v>380</v>
      </c>
      <c r="C104" s="173">
        <v>382.32</v>
      </c>
      <c r="D104" s="173">
        <v>382.32</v>
      </c>
      <c r="E104" s="1" t="e">
        <v>#N/A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90" t="s">
        <v>381</v>
      </c>
      <c r="B105" s="191" t="s">
        <v>382</v>
      </c>
      <c r="C105" s="173">
        <v>649.92</v>
      </c>
      <c r="D105" s="173">
        <v>649.92</v>
      </c>
      <c r="E105" s="1" t="e">
        <v>#N/A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90" t="s">
        <v>383</v>
      </c>
      <c r="B106" s="191" t="s">
        <v>384</v>
      </c>
      <c r="C106" s="173">
        <v>722.4</v>
      </c>
      <c r="D106" s="173">
        <v>722.4</v>
      </c>
      <c r="E106" s="1" t="e">
        <v>#N/A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90" t="s">
        <v>385</v>
      </c>
      <c r="B107" s="191" t="s">
        <v>386</v>
      </c>
      <c r="C107" s="173">
        <v>454.8</v>
      </c>
      <c r="D107" s="173">
        <v>454.8</v>
      </c>
      <c r="E107" s="1" t="e">
        <v>#N/A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90" t="s">
        <v>387</v>
      </c>
      <c r="B108" s="191" t="s">
        <v>388</v>
      </c>
      <c r="C108" s="173">
        <v>419.76</v>
      </c>
      <c r="D108" s="173">
        <v>419.76</v>
      </c>
      <c r="E108" s="1" t="e">
        <v>#N/A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90" t="s">
        <v>389</v>
      </c>
      <c r="B109" s="191" t="s">
        <v>390</v>
      </c>
      <c r="C109" s="173">
        <v>724.76</v>
      </c>
      <c r="D109" s="173">
        <v>724.76</v>
      </c>
      <c r="E109" s="1" t="e">
        <v>#N/A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90" t="s">
        <v>391</v>
      </c>
      <c r="B110" s="191" t="s">
        <v>392</v>
      </c>
      <c r="C110" s="173">
        <v>844.64</v>
      </c>
      <c r="D110" s="173">
        <v>844.64</v>
      </c>
      <c r="E110" s="1" t="e">
        <v>#N/A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90" t="s">
        <v>393</v>
      </c>
      <c r="B111" s="191" t="s">
        <v>394</v>
      </c>
      <c r="C111" s="173">
        <v>539.64</v>
      </c>
      <c r="D111" s="173">
        <v>539.64</v>
      </c>
      <c r="E111" s="1" t="e">
        <v>#N/A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90" t="s">
        <v>395</v>
      </c>
      <c r="B112" s="191" t="s">
        <v>396</v>
      </c>
      <c r="C112" s="173">
        <v>552.16</v>
      </c>
      <c r="D112" s="173">
        <v>552.16</v>
      </c>
      <c r="E112" s="1" t="e">
        <v>#N/A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90" t="s">
        <v>397</v>
      </c>
      <c r="B113" s="191" t="s">
        <v>398</v>
      </c>
      <c r="C113" s="173">
        <v>931.48</v>
      </c>
      <c r="D113" s="173">
        <v>931.48</v>
      </c>
      <c r="E113" s="1" t="e">
        <v>#N/A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90" t="s">
        <v>399</v>
      </c>
      <c r="B114" s="191" t="s">
        <v>400</v>
      </c>
      <c r="C114" s="173">
        <v>1107.28</v>
      </c>
      <c r="D114" s="173">
        <v>1107.28</v>
      </c>
      <c r="E114" s="1" t="e">
        <v>#N/A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90" t="s">
        <v>401</v>
      </c>
      <c r="B115" s="191" t="s">
        <v>402</v>
      </c>
      <c r="C115" s="173">
        <v>727.96</v>
      </c>
      <c r="D115" s="173">
        <v>727.96</v>
      </c>
      <c r="E115" s="1" t="e">
        <v>#N/A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90" t="s">
        <v>403</v>
      </c>
      <c r="B116" s="191" t="s">
        <v>404</v>
      </c>
      <c r="C116" s="173">
        <v>603.32</v>
      </c>
      <c r="D116" s="173">
        <v>603.32</v>
      </c>
      <c r="E116" s="1" t="e">
        <v>#N/A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90" t="s">
        <v>405</v>
      </c>
      <c r="B117" s="191" t="s">
        <v>406</v>
      </c>
      <c r="C117" s="173">
        <v>1033.8</v>
      </c>
      <c r="D117" s="173">
        <v>1033.8</v>
      </c>
      <c r="E117" s="1" t="e">
        <v>#N/A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90" t="s">
        <v>407</v>
      </c>
      <c r="B118" s="191" t="s">
        <v>408</v>
      </c>
      <c r="C118" s="173">
        <v>1232.72</v>
      </c>
      <c r="D118" s="173">
        <v>1232.72</v>
      </c>
      <c r="E118" s="1" t="e">
        <v>#N/A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90" t="s">
        <v>409</v>
      </c>
      <c r="B119" s="191" t="s">
        <v>410</v>
      </c>
      <c r="C119" s="173">
        <v>802.24</v>
      </c>
      <c r="D119" s="173">
        <v>802.24</v>
      </c>
      <c r="E119" s="1" t="e">
        <v>#N/A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90" t="s">
        <v>411</v>
      </c>
      <c r="B120" s="191" t="s">
        <v>412</v>
      </c>
      <c r="C120" s="173">
        <v>118.89</v>
      </c>
      <c r="D120" s="173">
        <v>118.89</v>
      </c>
      <c r="E120" s="1" t="e">
        <v>#N/A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90" t="s">
        <v>413</v>
      </c>
      <c r="B121" s="191" t="s">
        <v>414</v>
      </c>
      <c r="C121" s="173">
        <v>132.99</v>
      </c>
      <c r="D121" s="173">
        <v>132.99</v>
      </c>
      <c r="E121" s="1" t="e">
        <v>#N/A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90" t="s">
        <v>415</v>
      </c>
      <c r="B122" s="191" t="s">
        <v>416</v>
      </c>
      <c r="C122" s="173">
        <v>265.98</v>
      </c>
      <c r="D122" s="173">
        <v>265.98</v>
      </c>
      <c r="E122" s="1" t="e">
        <v>#N/A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90" t="s">
        <v>417</v>
      </c>
      <c r="B123" s="191" t="s">
        <v>418</v>
      </c>
      <c r="C123" s="173">
        <v>949.13</v>
      </c>
      <c r="D123" s="173">
        <v>949.13</v>
      </c>
      <c r="E123" s="1" t="e">
        <v>#N/A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90" t="s">
        <v>419</v>
      </c>
      <c r="B124" s="191" t="s">
        <v>420</v>
      </c>
      <c r="C124" s="173">
        <v>4499.75</v>
      </c>
      <c r="D124" s="173">
        <v>4499.75</v>
      </c>
      <c r="E124" s="1" t="e">
        <v>#N/A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90" t="s">
        <v>421</v>
      </c>
      <c r="B125" s="191" t="s">
        <v>422</v>
      </c>
      <c r="C125" s="173">
        <v>118.89</v>
      </c>
      <c r="D125" s="173">
        <v>118.89</v>
      </c>
      <c r="E125" s="1" t="e">
        <v>#N/A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90" t="s">
        <v>423</v>
      </c>
      <c r="B126" s="191" t="s">
        <v>424</v>
      </c>
      <c r="C126" s="173">
        <v>132.99</v>
      </c>
      <c r="D126" s="173">
        <v>132.99</v>
      </c>
      <c r="E126" s="1" t="e">
        <v>#N/A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90" t="s">
        <v>425</v>
      </c>
      <c r="B127" s="191" t="s">
        <v>426</v>
      </c>
      <c r="C127" s="173">
        <v>265.98</v>
      </c>
      <c r="D127" s="173">
        <v>265.98</v>
      </c>
      <c r="E127" s="1" t="e">
        <v>#N/A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90" t="s">
        <v>427</v>
      </c>
      <c r="B128" s="191" t="s">
        <v>428</v>
      </c>
      <c r="C128" s="173">
        <v>949.13</v>
      </c>
      <c r="D128" s="173">
        <v>949.13</v>
      </c>
      <c r="E128" s="1" t="e">
        <v>#N/A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90" t="s">
        <v>429</v>
      </c>
      <c r="B129" s="191" t="s">
        <v>430</v>
      </c>
      <c r="C129" s="173">
        <v>4499.75</v>
      </c>
      <c r="D129" s="173">
        <v>4499.75</v>
      </c>
      <c r="E129" s="1" t="e">
        <v>#N/A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90" t="s">
        <v>431</v>
      </c>
      <c r="B130" s="191" t="s">
        <v>432</v>
      </c>
      <c r="C130" s="173">
        <v>86.96</v>
      </c>
      <c r="D130" s="173">
        <v>60.87</v>
      </c>
      <c r="E130" s="1" t="e">
        <v>#N/A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90" t="s">
        <v>433</v>
      </c>
      <c r="B131" s="191" t="s">
        <v>434</v>
      </c>
      <c r="C131" s="173">
        <v>86.96</v>
      </c>
      <c r="D131" s="173">
        <v>60.87</v>
      </c>
      <c r="E131" s="1" t="e">
        <v>#N/A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90" t="s">
        <v>435</v>
      </c>
      <c r="B132" s="191" t="s">
        <v>436</v>
      </c>
      <c r="C132" s="173">
        <v>86.96</v>
      </c>
      <c r="D132" s="173">
        <v>60.87</v>
      </c>
      <c r="E132" s="1" t="e">
        <v>#N/A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90" t="s">
        <v>437</v>
      </c>
      <c r="B133" s="191" t="s">
        <v>438</v>
      </c>
      <c r="C133" s="173">
        <v>86.96</v>
      </c>
      <c r="D133" s="173">
        <v>60.87</v>
      </c>
      <c r="E133" s="1" t="e">
        <v>#N/A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90" t="s">
        <v>439</v>
      </c>
      <c r="B134" s="191" t="s">
        <v>440</v>
      </c>
      <c r="C134" s="173">
        <v>94.72</v>
      </c>
      <c r="D134" s="173">
        <v>66.3</v>
      </c>
      <c r="E134" s="1" t="e">
        <v>#N/A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90" t="s">
        <v>441</v>
      </c>
      <c r="B135" s="191" t="s">
        <v>442</v>
      </c>
      <c r="C135" s="173">
        <v>94.72</v>
      </c>
      <c r="D135" s="173">
        <v>66.3</v>
      </c>
      <c r="E135" s="1" t="e">
        <v>#N/A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90" t="s">
        <v>443</v>
      </c>
      <c r="B136" s="191" t="s">
        <v>444</v>
      </c>
      <c r="C136" s="173">
        <v>94.72</v>
      </c>
      <c r="D136" s="173">
        <v>66.3</v>
      </c>
      <c r="E136" s="1" t="e">
        <v>#N/A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90" t="s">
        <v>445</v>
      </c>
      <c r="B137" s="191" t="s">
        <v>446</v>
      </c>
      <c r="C137" s="173">
        <v>94.72</v>
      </c>
      <c r="D137" s="173">
        <v>66.3</v>
      </c>
      <c r="E137" s="1" t="e">
        <v>#N/A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90" t="s">
        <v>447</v>
      </c>
      <c r="B138" s="191" t="s">
        <v>448</v>
      </c>
      <c r="C138" s="173">
        <v>203.28</v>
      </c>
      <c r="D138" s="173">
        <v>142.3</v>
      </c>
      <c r="E138" s="1" t="e">
        <v>#N/A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90" t="s">
        <v>449</v>
      </c>
      <c r="B139" s="191" t="s">
        <v>450</v>
      </c>
      <c r="C139" s="173">
        <v>203.28</v>
      </c>
      <c r="D139" s="173">
        <v>142.3</v>
      </c>
      <c r="E139" s="1" t="e">
        <v>#N/A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90" t="s">
        <v>451</v>
      </c>
      <c r="B140" s="191" t="s">
        <v>452</v>
      </c>
      <c r="C140" s="173">
        <v>203.28</v>
      </c>
      <c r="D140" s="173">
        <v>142.3</v>
      </c>
      <c r="E140" s="1" t="e">
        <v>#N/A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90" t="s">
        <v>453</v>
      </c>
      <c r="B141" s="191" t="s">
        <v>454</v>
      </c>
      <c r="C141" s="173">
        <v>203.28</v>
      </c>
      <c r="D141" s="173">
        <v>142.3</v>
      </c>
      <c r="E141" s="1" t="e">
        <v>#N/A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90" t="s">
        <v>455</v>
      </c>
      <c r="B142" s="191" t="s">
        <v>456</v>
      </c>
      <c r="C142" s="173">
        <v>234.4</v>
      </c>
      <c r="D142" s="173">
        <v>164.08</v>
      </c>
      <c r="E142" s="1" t="e">
        <v>#N/A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90" t="s">
        <v>457</v>
      </c>
      <c r="B143" s="191" t="s">
        <v>458</v>
      </c>
      <c r="C143" s="173">
        <v>234.4</v>
      </c>
      <c r="D143" s="173">
        <v>164.08</v>
      </c>
      <c r="E143" s="1" t="e">
        <v>#N/A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90" t="s">
        <v>459</v>
      </c>
      <c r="B144" s="191" t="s">
        <v>460</v>
      </c>
      <c r="C144" s="173">
        <v>234.4</v>
      </c>
      <c r="D144" s="173">
        <v>164.08</v>
      </c>
      <c r="E144" s="1" t="e">
        <v>#N/A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90" t="s">
        <v>461</v>
      </c>
      <c r="B145" s="191" t="s">
        <v>462</v>
      </c>
      <c r="C145" s="173">
        <v>234.4</v>
      </c>
      <c r="D145" s="173">
        <v>164.08</v>
      </c>
      <c r="E145" s="1" t="e">
        <v>#N/A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90" t="s">
        <v>463</v>
      </c>
      <c r="B146" s="191" t="s">
        <v>464</v>
      </c>
      <c r="C146" s="173">
        <v>390.32</v>
      </c>
      <c r="D146" s="173">
        <v>273.22</v>
      </c>
      <c r="E146" s="1" t="e">
        <v>#N/A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90" t="s">
        <v>465</v>
      </c>
      <c r="B147" s="191" t="s">
        <v>466</v>
      </c>
      <c r="C147" s="173">
        <v>390.32</v>
      </c>
      <c r="D147" s="173">
        <v>273.22</v>
      </c>
      <c r="E147" s="1" t="e">
        <v>#N/A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90" t="s">
        <v>467</v>
      </c>
      <c r="B148" s="191" t="s">
        <v>468</v>
      </c>
      <c r="C148" s="173">
        <v>390.32</v>
      </c>
      <c r="D148" s="173">
        <v>273.22</v>
      </c>
      <c r="E148" s="1" t="e">
        <v>#N/A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90" t="s">
        <v>469</v>
      </c>
      <c r="B149" s="191" t="s">
        <v>470</v>
      </c>
      <c r="C149" s="173">
        <v>390.32</v>
      </c>
      <c r="D149" s="173">
        <v>273.22</v>
      </c>
      <c r="E149" s="1" t="e">
        <v>#N/A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90" t="s">
        <v>471</v>
      </c>
      <c r="B150" s="191" t="s">
        <v>472</v>
      </c>
      <c r="C150" s="173">
        <v>474.08</v>
      </c>
      <c r="D150" s="173">
        <v>331.86</v>
      </c>
      <c r="E150" s="1" t="e">
        <v>#N/A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90" t="s">
        <v>473</v>
      </c>
      <c r="B151" s="191" t="s">
        <v>474</v>
      </c>
      <c r="C151" s="173">
        <v>474.08</v>
      </c>
      <c r="D151" s="173">
        <v>331.86</v>
      </c>
      <c r="E151" s="1" t="e">
        <v>#N/A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90" t="s">
        <v>475</v>
      </c>
      <c r="B152" s="191" t="s">
        <v>476</v>
      </c>
      <c r="C152" s="173">
        <v>474.08</v>
      </c>
      <c r="D152" s="173">
        <v>331.86</v>
      </c>
      <c r="E152" s="1" t="e">
        <v>#N/A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90" t="s">
        <v>477</v>
      </c>
      <c r="B153" s="191" t="s">
        <v>478</v>
      </c>
      <c r="C153" s="173">
        <v>474.08</v>
      </c>
      <c r="D153" s="173">
        <v>331.86</v>
      </c>
      <c r="E153" s="1" t="e">
        <v>#N/A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90" t="s">
        <v>479</v>
      </c>
      <c r="B154" s="191" t="s">
        <v>480</v>
      </c>
      <c r="C154" s="173">
        <v>505.93</v>
      </c>
      <c r="D154" s="173">
        <v>354.15</v>
      </c>
      <c r="E154" s="1" t="e">
        <v>#N/A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90" t="s">
        <v>481</v>
      </c>
      <c r="B155" s="191" t="s">
        <v>482</v>
      </c>
      <c r="C155" s="173">
        <v>505.93</v>
      </c>
      <c r="D155" s="173">
        <v>354.15</v>
      </c>
      <c r="E155" s="1" t="e">
        <v>#N/A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90" t="s">
        <v>483</v>
      </c>
      <c r="B156" s="191" t="s">
        <v>484</v>
      </c>
      <c r="C156" s="173">
        <v>505.93</v>
      </c>
      <c r="D156" s="173">
        <v>354.15</v>
      </c>
      <c r="E156" s="1" t="e">
        <v>#N/A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90" t="s">
        <v>485</v>
      </c>
      <c r="B157" s="191" t="s">
        <v>486</v>
      </c>
      <c r="C157" s="173">
        <v>505.93</v>
      </c>
      <c r="D157" s="173">
        <v>354.15</v>
      </c>
      <c r="E157" s="1" t="e">
        <v>#N/A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90" t="s">
        <v>487</v>
      </c>
      <c r="B158" s="191" t="s">
        <v>488</v>
      </c>
      <c r="C158" s="173">
        <v>257.48</v>
      </c>
      <c r="D158" s="173">
        <v>180.24</v>
      </c>
      <c r="E158" s="1" t="e">
        <v>#N/A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90" t="s">
        <v>489</v>
      </c>
      <c r="B159" s="191" t="s">
        <v>490</v>
      </c>
      <c r="C159" s="173">
        <v>257.48</v>
      </c>
      <c r="D159" s="173">
        <v>180.24</v>
      </c>
      <c r="E159" s="1" t="e">
        <v>#N/A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90" t="s">
        <v>491</v>
      </c>
      <c r="B160" s="191" t="s">
        <v>492</v>
      </c>
      <c r="C160" s="173">
        <v>257.48</v>
      </c>
      <c r="D160" s="173">
        <v>180.24</v>
      </c>
      <c r="E160" s="1" t="e">
        <v>#N/A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90" t="s">
        <v>493</v>
      </c>
      <c r="B161" s="191" t="s">
        <v>494</v>
      </c>
      <c r="C161" s="173">
        <v>257.48</v>
      </c>
      <c r="D161" s="173">
        <v>180.24</v>
      </c>
      <c r="E161" s="1" t="e">
        <v>#N/A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90" t="s">
        <v>495</v>
      </c>
      <c r="B162" s="191" t="s">
        <v>496</v>
      </c>
      <c r="C162" s="173">
        <v>421.88</v>
      </c>
      <c r="D162" s="173">
        <v>295.32</v>
      </c>
      <c r="E162" s="1" t="e">
        <v>#N/A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90" t="s">
        <v>497</v>
      </c>
      <c r="B163" s="191" t="s">
        <v>498</v>
      </c>
      <c r="C163" s="173">
        <v>421.88</v>
      </c>
      <c r="D163" s="173">
        <v>295.32</v>
      </c>
      <c r="E163" s="1" t="e">
        <v>#N/A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90" t="s">
        <v>499</v>
      </c>
      <c r="B164" s="191" t="s">
        <v>500</v>
      </c>
      <c r="C164" s="173">
        <v>421.88</v>
      </c>
      <c r="D164" s="173">
        <v>295.32</v>
      </c>
      <c r="E164" s="1" t="e">
        <v>#N/A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90" t="s">
        <v>501</v>
      </c>
      <c r="B165" s="191" t="s">
        <v>502</v>
      </c>
      <c r="C165" s="173">
        <v>421.88</v>
      </c>
      <c r="D165" s="173">
        <v>295.32</v>
      </c>
      <c r="E165" s="1" t="e">
        <v>#N/A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90" t="s">
        <v>503</v>
      </c>
      <c r="B166" s="191" t="s">
        <v>504</v>
      </c>
      <c r="C166" s="173">
        <v>464.06</v>
      </c>
      <c r="D166" s="173">
        <v>324.84</v>
      </c>
      <c r="E166" s="1" t="e">
        <v>#N/A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90" t="s">
        <v>505</v>
      </c>
      <c r="B167" s="191" t="s">
        <v>506</v>
      </c>
      <c r="C167" s="173">
        <v>464.06</v>
      </c>
      <c r="D167" s="173">
        <v>324.84</v>
      </c>
      <c r="E167" s="1" t="e">
        <v>#N/A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90" t="s">
        <v>507</v>
      </c>
      <c r="B168" s="191" t="s">
        <v>508</v>
      </c>
      <c r="C168" s="173">
        <v>464.06</v>
      </c>
      <c r="D168" s="173">
        <v>324.84</v>
      </c>
      <c r="E168" s="1" t="e">
        <v>#N/A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90" t="s">
        <v>509</v>
      </c>
      <c r="B169" s="191" t="s">
        <v>510</v>
      </c>
      <c r="C169" s="173">
        <v>464.06</v>
      </c>
      <c r="D169" s="173">
        <v>324.84</v>
      </c>
      <c r="E169" s="1" t="e">
        <v>#N/A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90" t="s">
        <v>511</v>
      </c>
      <c r="B170" s="191" t="s">
        <v>512</v>
      </c>
      <c r="C170" s="173">
        <v>615.94</v>
      </c>
      <c r="D170" s="173">
        <v>431.16</v>
      </c>
      <c r="E170" s="1" t="e">
        <v>#N/A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90" t="s">
        <v>513</v>
      </c>
      <c r="B171" s="191" t="s">
        <v>514</v>
      </c>
      <c r="C171" s="173">
        <v>615.94</v>
      </c>
      <c r="D171" s="173">
        <v>431.16</v>
      </c>
      <c r="E171" s="1" t="e">
        <v>#N/A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90" t="s">
        <v>515</v>
      </c>
      <c r="B172" s="191" t="s">
        <v>516</v>
      </c>
      <c r="C172" s="173">
        <v>615.94</v>
      </c>
      <c r="D172" s="173">
        <v>431.16</v>
      </c>
      <c r="E172" s="1" t="e">
        <v>#N/A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90" t="s">
        <v>517</v>
      </c>
      <c r="B173" s="191" t="s">
        <v>518</v>
      </c>
      <c r="C173" s="173">
        <v>615.94</v>
      </c>
      <c r="D173" s="173">
        <v>431.16</v>
      </c>
      <c r="E173" s="1" t="e">
        <v>#N/A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90" t="s">
        <v>519</v>
      </c>
      <c r="B174" s="191" t="s">
        <v>520</v>
      </c>
      <c r="C174" s="173">
        <v>1026.56</v>
      </c>
      <c r="D174" s="173">
        <v>718.59</v>
      </c>
      <c r="E174" s="1" t="e">
        <v>#N/A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90" t="s">
        <v>521</v>
      </c>
      <c r="B175" s="191" t="s">
        <v>522</v>
      </c>
      <c r="C175" s="173">
        <v>1026.56</v>
      </c>
      <c r="D175" s="173">
        <v>718.59</v>
      </c>
      <c r="E175" s="1" t="e">
        <v>#N/A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90" t="s">
        <v>523</v>
      </c>
      <c r="B176" s="191" t="s">
        <v>524</v>
      </c>
      <c r="C176" s="173">
        <v>1026.56</v>
      </c>
      <c r="D176" s="173">
        <v>718.59</v>
      </c>
      <c r="E176" s="1" t="e">
        <v>#N/A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90" t="s">
        <v>525</v>
      </c>
      <c r="B177" s="191" t="s">
        <v>526</v>
      </c>
      <c r="C177" s="173">
        <v>1026.56</v>
      </c>
      <c r="D177" s="173">
        <v>718.59</v>
      </c>
      <c r="E177" s="1" t="e">
        <v>#N/A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90" t="s">
        <v>527</v>
      </c>
      <c r="B178" s="191" t="s">
        <v>528</v>
      </c>
      <c r="C178" s="173">
        <v>1375.31</v>
      </c>
      <c r="D178" s="173">
        <v>962.72</v>
      </c>
      <c r="E178" s="1" t="e">
        <v>#N/A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90" t="s">
        <v>529</v>
      </c>
      <c r="B179" s="191" t="s">
        <v>530</v>
      </c>
      <c r="C179" s="173">
        <v>1375.31</v>
      </c>
      <c r="D179" s="173">
        <v>962.72</v>
      </c>
      <c r="E179" s="1" t="e">
        <v>#N/A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90" t="s">
        <v>531</v>
      </c>
      <c r="B180" s="191" t="s">
        <v>532</v>
      </c>
      <c r="C180" s="173">
        <v>1375.31</v>
      </c>
      <c r="D180" s="173">
        <v>962.72</v>
      </c>
      <c r="E180" s="1" t="e">
        <v>#N/A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90" t="s">
        <v>533</v>
      </c>
      <c r="B181" s="191" t="s">
        <v>534</v>
      </c>
      <c r="C181" s="173">
        <v>1375.31</v>
      </c>
      <c r="D181" s="173">
        <v>962.72</v>
      </c>
      <c r="E181" s="1" t="e">
        <v>#N/A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90" t="s">
        <v>535</v>
      </c>
      <c r="B182" s="191" t="s">
        <v>536</v>
      </c>
      <c r="C182" s="173">
        <v>2330.86</v>
      </c>
      <c r="D182" s="173">
        <v>1631.6</v>
      </c>
      <c r="E182" s="1" t="e">
        <v>#N/A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90" t="s">
        <v>537</v>
      </c>
      <c r="B183" s="191" t="s">
        <v>538</v>
      </c>
      <c r="C183" s="173">
        <v>2330.86</v>
      </c>
      <c r="D183" s="173">
        <v>1631.6</v>
      </c>
      <c r="E183" s="1" t="e">
        <v>#N/A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90" t="s">
        <v>539</v>
      </c>
      <c r="B184" s="191" t="s">
        <v>540</v>
      </c>
      <c r="C184" s="173">
        <v>2330.86</v>
      </c>
      <c r="D184" s="173">
        <v>1631.6</v>
      </c>
      <c r="E184" s="1" t="e">
        <v>#N/A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90" t="s">
        <v>541</v>
      </c>
      <c r="B185" s="191" t="s">
        <v>542</v>
      </c>
      <c r="C185" s="173">
        <v>2330.86</v>
      </c>
      <c r="D185" s="173">
        <v>1631.6</v>
      </c>
      <c r="E185" s="1" t="e">
        <v>#N/A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90" t="s">
        <v>543</v>
      </c>
      <c r="B186" s="191" t="s">
        <v>544</v>
      </c>
      <c r="C186" s="173">
        <v>112.32</v>
      </c>
      <c r="D186" s="173">
        <v>78.62</v>
      </c>
      <c r="E186" s="1" t="e">
        <v>#N/A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90" t="s">
        <v>545</v>
      </c>
      <c r="B187" s="191" t="s">
        <v>546</v>
      </c>
      <c r="C187" s="173">
        <v>134.78</v>
      </c>
      <c r="D187" s="173">
        <v>94.35</v>
      </c>
      <c r="E187" s="1" t="e">
        <v>#N/A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90" t="s">
        <v>547</v>
      </c>
      <c r="B188" s="191" t="s">
        <v>548</v>
      </c>
      <c r="C188" s="173">
        <v>165.72</v>
      </c>
      <c r="D188" s="173">
        <v>116.0</v>
      </c>
      <c r="E188" s="1" t="e">
        <v>#N/A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90" t="s">
        <v>549</v>
      </c>
      <c r="B189" s="191" t="s">
        <v>550</v>
      </c>
      <c r="C189" s="173">
        <v>198.86</v>
      </c>
      <c r="D189" s="173">
        <v>139.2</v>
      </c>
      <c r="E189" s="1" t="e">
        <v>#N/A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90" t="s">
        <v>551</v>
      </c>
      <c r="B190" s="191" t="s">
        <v>552</v>
      </c>
      <c r="C190" s="173">
        <v>238.64</v>
      </c>
      <c r="D190" s="173">
        <v>167.05</v>
      </c>
      <c r="E190" s="1" t="e">
        <v>#N/A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90" t="s">
        <v>553</v>
      </c>
      <c r="B191" s="191" t="s">
        <v>554</v>
      </c>
      <c r="C191" s="173">
        <v>349.28</v>
      </c>
      <c r="D191" s="173">
        <v>244.5</v>
      </c>
      <c r="E191" s="1" t="e">
        <v>#N/A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90" t="s">
        <v>555</v>
      </c>
      <c r="B192" s="191" t="s">
        <v>556</v>
      </c>
      <c r="C192" s="173">
        <v>598.72</v>
      </c>
      <c r="D192" s="173">
        <v>419.1</v>
      </c>
      <c r="E192" s="1" t="e">
        <v>#N/A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90" t="s">
        <v>557</v>
      </c>
      <c r="B193" s="191" t="s">
        <v>558</v>
      </c>
      <c r="C193" s="173">
        <v>19.87</v>
      </c>
      <c r="D193" s="173">
        <v>13.91</v>
      </c>
      <c r="E193" s="1" t="e">
        <v>#N/A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90" t="s">
        <v>559</v>
      </c>
      <c r="B194" s="191" t="s">
        <v>560</v>
      </c>
      <c r="C194" s="173">
        <v>29.94</v>
      </c>
      <c r="D194" s="173">
        <v>20.96</v>
      </c>
      <c r="E194" s="1" t="e">
        <v>#N/A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90" t="s">
        <v>561</v>
      </c>
      <c r="B195" s="191" t="s">
        <v>562</v>
      </c>
      <c r="C195" s="173">
        <v>119.48</v>
      </c>
      <c r="D195" s="173">
        <v>119.48</v>
      </c>
      <c r="E195" s="1" t="e">
        <v>#N/A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90" t="s">
        <v>563</v>
      </c>
      <c r="B196" s="191" t="s">
        <v>564</v>
      </c>
      <c r="C196" s="173">
        <v>221.78</v>
      </c>
      <c r="D196" s="173">
        <v>177.42</v>
      </c>
      <c r="E196" s="1" t="e">
        <v>#N/A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90" t="s">
        <v>565</v>
      </c>
      <c r="B197" s="191" t="s">
        <v>566</v>
      </c>
      <c r="C197" s="173">
        <v>29.44</v>
      </c>
      <c r="D197" s="173">
        <v>23.55</v>
      </c>
      <c r="E197" s="1" t="e">
        <v>#N/A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90" t="s">
        <v>567</v>
      </c>
      <c r="B198" s="191" t="s">
        <v>568</v>
      </c>
      <c r="C198" s="173">
        <v>277.2</v>
      </c>
      <c r="D198" s="173">
        <v>221.76</v>
      </c>
      <c r="E198" s="1" t="e">
        <v>#N/A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90" t="s">
        <v>569</v>
      </c>
      <c r="B199" s="191" t="s">
        <v>570</v>
      </c>
      <c r="C199" s="173">
        <v>42.5</v>
      </c>
      <c r="D199" s="173">
        <v>34.0</v>
      </c>
      <c r="E199" s="1" t="e">
        <v>#N/A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90" t="s">
        <v>571</v>
      </c>
      <c r="B200" s="191" t="s">
        <v>572</v>
      </c>
      <c r="C200" s="173">
        <v>332.62</v>
      </c>
      <c r="D200" s="173">
        <v>266.1</v>
      </c>
      <c r="E200" s="1" t="e">
        <v>#N/A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90" t="s">
        <v>573</v>
      </c>
      <c r="B201" s="191" t="s">
        <v>574</v>
      </c>
      <c r="C201" s="173">
        <v>68.06</v>
      </c>
      <c r="D201" s="173">
        <v>54.45</v>
      </c>
      <c r="E201" s="1" t="e">
        <v>#N/A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90" t="s">
        <v>575</v>
      </c>
      <c r="B202" s="191" t="s">
        <v>576</v>
      </c>
      <c r="C202" s="173">
        <v>388.09</v>
      </c>
      <c r="D202" s="173">
        <v>310.47</v>
      </c>
      <c r="E202" s="1" t="e">
        <v>#N/A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90" t="s">
        <v>577</v>
      </c>
      <c r="B203" s="191" t="s">
        <v>578</v>
      </c>
      <c r="C203" s="173">
        <v>81.67</v>
      </c>
      <c r="D203" s="173">
        <v>65.34</v>
      </c>
      <c r="E203" s="1" t="e">
        <v>#N/A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90" t="s">
        <v>579</v>
      </c>
      <c r="B204" s="191" t="s">
        <v>580</v>
      </c>
      <c r="C204" s="173">
        <v>8.0</v>
      </c>
      <c r="D204" s="173">
        <v>8.0</v>
      </c>
      <c r="E204" s="1" t="e">
        <v>#N/A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90" t="s">
        <v>581</v>
      </c>
      <c r="B205" s="191" t="s">
        <v>582</v>
      </c>
      <c r="C205" s="173">
        <v>27.51</v>
      </c>
      <c r="D205" s="173">
        <v>19.26</v>
      </c>
      <c r="E205" s="1" t="e">
        <v>#N/A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90" t="s">
        <v>583</v>
      </c>
      <c r="B206" s="191" t="s">
        <v>584</v>
      </c>
      <c r="C206" s="173">
        <v>21.54</v>
      </c>
      <c r="D206" s="173">
        <v>15.08</v>
      </c>
      <c r="E206" s="1" t="e">
        <v>#N/A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90" t="s">
        <v>585</v>
      </c>
      <c r="B207" s="191" t="s">
        <v>586</v>
      </c>
      <c r="C207" s="173">
        <v>4992.64</v>
      </c>
      <c r="D207" s="173">
        <v>4992.64</v>
      </c>
      <c r="E207" s="1" t="e">
        <v>#N/A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90" t="s">
        <v>587</v>
      </c>
      <c r="B208" s="191" t="s">
        <v>588</v>
      </c>
      <c r="C208" s="173">
        <v>2593.16</v>
      </c>
      <c r="D208" s="173">
        <v>2593.16</v>
      </c>
      <c r="E208" s="1" t="e">
        <v>#N/A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90" t="s">
        <v>589</v>
      </c>
      <c r="B209" s="191" t="s">
        <v>590</v>
      </c>
      <c r="C209" s="173">
        <v>576.63</v>
      </c>
      <c r="D209" s="173">
        <v>576.63</v>
      </c>
      <c r="E209" s="1" t="e">
        <v>#N/A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90" t="s">
        <v>591</v>
      </c>
      <c r="B210" s="191" t="s">
        <v>592</v>
      </c>
      <c r="C210" s="173">
        <v>962.06</v>
      </c>
      <c r="D210" s="173">
        <v>962.06</v>
      </c>
      <c r="E210" s="1" t="e">
        <v>#N/A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90" t="s">
        <v>593</v>
      </c>
      <c r="B211" s="191" t="s">
        <v>594</v>
      </c>
      <c r="C211" s="173">
        <v>940.19</v>
      </c>
      <c r="D211" s="173">
        <v>940.19</v>
      </c>
      <c r="E211" s="1" t="e">
        <v>#N/A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90" t="s">
        <v>595</v>
      </c>
      <c r="B212" s="191" t="s">
        <v>596</v>
      </c>
      <c r="C212" s="173">
        <v>31.24</v>
      </c>
      <c r="D212" s="173">
        <v>31.24</v>
      </c>
      <c r="E212" s="1" t="e">
        <v>#N/A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90" t="s">
        <v>597</v>
      </c>
      <c r="B213" s="191" t="s">
        <v>598</v>
      </c>
      <c r="C213" s="173">
        <v>24.58</v>
      </c>
      <c r="D213" s="173">
        <v>24.58</v>
      </c>
      <c r="E213" s="1" t="e">
        <v>#N/A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90" t="s">
        <v>599</v>
      </c>
      <c r="B214" s="191" t="s">
        <v>600</v>
      </c>
      <c r="C214" s="173">
        <v>37.89</v>
      </c>
      <c r="D214" s="173">
        <v>37.89</v>
      </c>
      <c r="E214" s="1" t="e">
        <v>#N/A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90" t="s">
        <v>601</v>
      </c>
      <c r="B215" s="191" t="s">
        <v>602</v>
      </c>
      <c r="C215" s="173">
        <v>52.24</v>
      </c>
      <c r="D215" s="173">
        <v>52.24</v>
      </c>
      <c r="E215" s="1" t="e">
        <v>#N/A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90" t="s">
        <v>603</v>
      </c>
      <c r="B216" s="191" t="s">
        <v>604</v>
      </c>
      <c r="C216" s="173">
        <v>64.64</v>
      </c>
      <c r="D216" s="173">
        <v>64.64</v>
      </c>
      <c r="E216" s="1" t="e">
        <v>#N/A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90" t="s">
        <v>605</v>
      </c>
      <c r="B217" s="191" t="s">
        <v>606</v>
      </c>
      <c r="C217" s="173">
        <v>310.46</v>
      </c>
      <c r="D217" s="173">
        <v>310.46</v>
      </c>
      <c r="E217" s="1" t="e">
        <v>#N/A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90" t="s">
        <v>607</v>
      </c>
      <c r="B218" s="191" t="s">
        <v>608</v>
      </c>
      <c r="C218" s="173">
        <v>83.29</v>
      </c>
      <c r="D218" s="173">
        <v>83.29</v>
      </c>
      <c r="E218" s="1" t="e">
        <v>#N/A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90" t="s">
        <v>609</v>
      </c>
      <c r="B219" s="191" t="s">
        <v>610</v>
      </c>
      <c r="C219" s="173">
        <v>38.8</v>
      </c>
      <c r="D219" s="173">
        <v>38.8</v>
      </c>
      <c r="E219" s="1" t="e">
        <v>#N/A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90" t="s">
        <v>611</v>
      </c>
      <c r="B220" s="191" t="s">
        <v>612</v>
      </c>
      <c r="C220" s="173">
        <v>20.64</v>
      </c>
      <c r="D220" s="173">
        <v>20.64</v>
      </c>
      <c r="E220" s="1" t="e">
        <v>#N/A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90" t="s">
        <v>613</v>
      </c>
      <c r="B221" s="191" t="s">
        <v>614</v>
      </c>
      <c r="C221" s="173">
        <v>109.36</v>
      </c>
      <c r="D221" s="173">
        <v>109.36</v>
      </c>
      <c r="E221" s="1" t="e">
        <v>#N/A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90" t="s">
        <v>615</v>
      </c>
      <c r="B222" s="191" t="s">
        <v>616</v>
      </c>
      <c r="C222" s="173">
        <v>15.72</v>
      </c>
      <c r="D222" s="173">
        <v>15.72</v>
      </c>
      <c r="E222" s="1" t="e">
        <v>#N/A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90" t="s">
        <v>617</v>
      </c>
      <c r="B223" s="191" t="s">
        <v>618</v>
      </c>
      <c r="C223" s="173">
        <v>22.92</v>
      </c>
      <c r="D223" s="173">
        <v>22.92</v>
      </c>
      <c r="E223" s="1" t="e">
        <v>#N/A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90" t="s">
        <v>619</v>
      </c>
      <c r="B224" s="191" t="s">
        <v>620</v>
      </c>
      <c r="C224" s="173">
        <v>1.95</v>
      </c>
      <c r="D224" s="173">
        <v>1.95</v>
      </c>
      <c r="E224" s="1" t="e">
        <v>#N/A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90" t="s">
        <v>621</v>
      </c>
      <c r="B225" s="191" t="s">
        <v>622</v>
      </c>
      <c r="C225" s="173">
        <v>1.95</v>
      </c>
      <c r="D225" s="173">
        <v>1.95</v>
      </c>
      <c r="E225" s="1" t="e">
        <v>#N/A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90" t="s">
        <v>623</v>
      </c>
      <c r="B226" s="191" t="s">
        <v>624</v>
      </c>
      <c r="C226" s="173">
        <v>0.0</v>
      </c>
      <c r="D226" s="173">
        <v>0.0</v>
      </c>
      <c r="E226" s="1" t="e">
        <v>#N/A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90" t="s">
        <v>625</v>
      </c>
      <c r="B227" s="191" t="s">
        <v>626</v>
      </c>
      <c r="C227" s="173">
        <v>15.4</v>
      </c>
      <c r="D227" s="173">
        <v>15.4</v>
      </c>
      <c r="E227" s="1" t="e">
        <v>#N/A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90" t="s">
        <v>627</v>
      </c>
      <c r="B228" s="191" t="s">
        <v>628</v>
      </c>
      <c r="C228" s="173">
        <v>3.45</v>
      </c>
      <c r="D228" s="173">
        <v>3.45</v>
      </c>
      <c r="E228" s="1" t="e">
        <v>#N/A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90" t="s">
        <v>629</v>
      </c>
      <c r="B229" s="191" t="s">
        <v>630</v>
      </c>
      <c r="C229" s="173">
        <v>1.95</v>
      </c>
      <c r="D229" s="173">
        <v>1.95</v>
      </c>
      <c r="E229" s="1" t="e">
        <v>#N/A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90" t="s">
        <v>631</v>
      </c>
      <c r="B230" s="191" t="s">
        <v>632</v>
      </c>
      <c r="C230" s="173">
        <v>323.32</v>
      </c>
      <c r="D230" s="173">
        <v>323.32</v>
      </c>
      <c r="E230" s="1" t="e">
        <v>#N/A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90" t="s">
        <v>633</v>
      </c>
      <c r="B231" s="191" t="s">
        <v>634</v>
      </c>
      <c r="C231" s="173">
        <v>2.95</v>
      </c>
      <c r="D231" s="173">
        <v>2.95</v>
      </c>
      <c r="E231" s="1" t="e">
        <v>#N/A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90" t="s">
        <v>635</v>
      </c>
      <c r="B232" s="191" t="s">
        <v>636</v>
      </c>
      <c r="C232" s="173">
        <v>35.56</v>
      </c>
      <c r="D232" s="173">
        <v>35.56</v>
      </c>
      <c r="E232" s="1" t="e">
        <v>#N/A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90" t="s">
        <v>637</v>
      </c>
      <c r="B233" s="191" t="s">
        <v>638</v>
      </c>
      <c r="C233" s="173">
        <v>55.5</v>
      </c>
      <c r="D233" s="173">
        <v>55.5</v>
      </c>
      <c r="E233" s="1" t="e">
        <v>#N/A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90" t="s">
        <v>639</v>
      </c>
      <c r="B234" s="191" t="s">
        <v>640</v>
      </c>
      <c r="C234" s="173">
        <v>298.38</v>
      </c>
      <c r="D234" s="173">
        <v>298.38</v>
      </c>
      <c r="E234" s="1" t="e">
        <v>#N/A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90" t="s">
        <v>641</v>
      </c>
      <c r="B235" s="191" t="s">
        <v>642</v>
      </c>
      <c r="C235" s="173">
        <v>276.75</v>
      </c>
      <c r="D235" s="173">
        <v>276.75</v>
      </c>
      <c r="E235" s="1" t="e">
        <v>#N/A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90" t="s">
        <v>643</v>
      </c>
      <c r="B236" s="191" t="s">
        <v>644</v>
      </c>
      <c r="C236" s="173">
        <v>77.0</v>
      </c>
      <c r="D236" s="173">
        <v>77.0</v>
      </c>
      <c r="E236" s="1" t="e">
        <v>#N/A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90" t="s">
        <v>645</v>
      </c>
      <c r="B237" s="191" t="s">
        <v>646</v>
      </c>
      <c r="C237" s="173">
        <v>12.88</v>
      </c>
      <c r="D237" s="173">
        <v>12.88</v>
      </c>
      <c r="E237" s="1" t="e">
        <v>#N/A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90" t="s">
        <v>647</v>
      </c>
      <c r="B238" s="191" t="s">
        <v>648</v>
      </c>
      <c r="C238" s="173">
        <v>12.88</v>
      </c>
      <c r="D238" s="173">
        <v>12.88</v>
      </c>
      <c r="E238" s="1" t="e">
        <v>#N/A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90" t="s">
        <v>649</v>
      </c>
      <c r="B239" s="191" t="s">
        <v>650</v>
      </c>
      <c r="C239" s="173">
        <v>2.99</v>
      </c>
      <c r="D239" s="173">
        <v>2.1</v>
      </c>
      <c r="E239" s="1">
        <v>0.0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90" t="s">
        <v>651</v>
      </c>
      <c r="B240" s="191" t="s">
        <v>652</v>
      </c>
      <c r="C240" s="173">
        <v>2.99</v>
      </c>
      <c r="D240" s="173">
        <v>2.1</v>
      </c>
      <c r="E240" s="1">
        <v>0.0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90" t="s">
        <v>653</v>
      </c>
      <c r="B241" s="191" t="s">
        <v>654</v>
      </c>
      <c r="C241" s="173">
        <v>2.99</v>
      </c>
      <c r="D241" s="173">
        <v>2.1</v>
      </c>
      <c r="E241" s="1">
        <v>0.0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90" t="s">
        <v>655</v>
      </c>
      <c r="B242" s="191" t="s">
        <v>656</v>
      </c>
      <c r="C242" s="173">
        <v>2.99</v>
      </c>
      <c r="D242" s="173">
        <v>2.1</v>
      </c>
      <c r="E242" s="1">
        <v>0.0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90" t="s">
        <v>657</v>
      </c>
      <c r="B243" s="191" t="s">
        <v>658</v>
      </c>
      <c r="C243" s="173">
        <v>2.99</v>
      </c>
      <c r="D243" s="173">
        <v>2.1</v>
      </c>
      <c r="E243" s="1">
        <v>0.0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90" t="s">
        <v>659</v>
      </c>
      <c r="B244" s="191" t="s">
        <v>660</v>
      </c>
      <c r="C244" s="173">
        <v>183.9</v>
      </c>
      <c r="D244" s="173">
        <v>128.73</v>
      </c>
      <c r="E244" s="1">
        <v>1.5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90" t="s">
        <v>661</v>
      </c>
      <c r="B245" s="191" t="s">
        <v>662</v>
      </c>
      <c r="C245" s="173">
        <v>25.45</v>
      </c>
      <c r="D245" s="173">
        <v>17.81</v>
      </c>
      <c r="E245" s="1">
        <v>1.13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90" t="s">
        <v>663</v>
      </c>
      <c r="B246" s="191" t="s">
        <v>664</v>
      </c>
      <c r="C246" s="173">
        <v>36.74</v>
      </c>
      <c r="D246" s="173">
        <v>25.72</v>
      </c>
      <c r="E246" s="1">
        <v>0.8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90" t="s">
        <v>665</v>
      </c>
      <c r="B247" s="191" t="s">
        <v>666</v>
      </c>
      <c r="C247" s="173">
        <v>36.77</v>
      </c>
      <c r="D247" s="173">
        <v>25.74</v>
      </c>
      <c r="E247" s="1">
        <v>0.6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90" t="s">
        <v>667</v>
      </c>
      <c r="B248" s="191" t="s">
        <v>668</v>
      </c>
      <c r="C248" s="173">
        <v>179.94</v>
      </c>
      <c r="D248" s="173">
        <v>125.96</v>
      </c>
      <c r="E248" s="1" t="e">
        <v>#N/A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90" t="s">
        <v>669</v>
      </c>
      <c r="B249" s="191" t="s">
        <v>670</v>
      </c>
      <c r="C249" s="173">
        <v>559.34</v>
      </c>
      <c r="D249" s="173">
        <v>391.54</v>
      </c>
      <c r="E249" s="1" t="e">
        <v>#N/A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90" t="s">
        <v>671</v>
      </c>
      <c r="B250" s="191" t="s">
        <v>672</v>
      </c>
      <c r="C250" s="173">
        <v>0.0</v>
      </c>
      <c r="D250" s="173">
        <v>0.0</v>
      </c>
      <c r="E250" s="1" t="e">
        <v>#N/A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90" t="s">
        <v>71</v>
      </c>
      <c r="B251" s="191" t="s">
        <v>673</v>
      </c>
      <c r="C251" s="173">
        <v>3.27</v>
      </c>
      <c r="D251" s="173">
        <v>2.29</v>
      </c>
      <c r="E251" s="1">
        <v>0.1375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90" t="s">
        <v>63</v>
      </c>
      <c r="B252" s="191" t="s">
        <v>674</v>
      </c>
      <c r="C252" s="173">
        <v>4.16</v>
      </c>
      <c r="D252" s="173">
        <v>2.91</v>
      </c>
      <c r="E252" s="1">
        <v>0.33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90" t="s">
        <v>64</v>
      </c>
      <c r="B253" s="191" t="s">
        <v>675</v>
      </c>
      <c r="C253" s="173">
        <v>2.24</v>
      </c>
      <c r="D253" s="173">
        <v>1.57</v>
      </c>
      <c r="E253" s="1">
        <v>0.09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90" t="s">
        <v>66</v>
      </c>
      <c r="B254" s="191" t="s">
        <v>676</v>
      </c>
      <c r="C254" s="173">
        <v>2.37</v>
      </c>
      <c r="D254" s="173">
        <v>1.66</v>
      </c>
      <c r="E254" s="1">
        <v>0.1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90" t="s">
        <v>79</v>
      </c>
      <c r="B255" s="191" t="s">
        <v>677</v>
      </c>
      <c r="C255" s="173">
        <v>19.24</v>
      </c>
      <c r="D255" s="173">
        <v>13.47</v>
      </c>
      <c r="E255" s="1">
        <v>2.61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90" t="s">
        <v>72</v>
      </c>
      <c r="B256" s="191" t="s">
        <v>678</v>
      </c>
      <c r="C256" s="173">
        <v>3.67</v>
      </c>
      <c r="D256" s="173">
        <v>2.57</v>
      </c>
      <c r="E256" s="1">
        <v>0.156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90" t="s">
        <v>74</v>
      </c>
      <c r="B257" s="191" t="s">
        <v>679</v>
      </c>
      <c r="C257" s="173">
        <v>4.54</v>
      </c>
      <c r="D257" s="173">
        <v>3.18</v>
      </c>
      <c r="E257" s="1">
        <v>0.2811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90" t="s">
        <v>67</v>
      </c>
      <c r="B258" s="191" t="s">
        <v>680</v>
      </c>
      <c r="C258" s="173">
        <v>2.75</v>
      </c>
      <c r="D258" s="173">
        <v>1.92</v>
      </c>
      <c r="E258" s="1">
        <v>0.12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90" t="s">
        <v>75</v>
      </c>
      <c r="B259" s="191" t="s">
        <v>681</v>
      </c>
      <c r="C259" s="173">
        <v>5.22</v>
      </c>
      <c r="D259" s="173">
        <v>3.65</v>
      </c>
      <c r="E259" s="1">
        <v>0.4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90" t="s">
        <v>682</v>
      </c>
      <c r="B260" s="191" t="s">
        <v>683</v>
      </c>
      <c r="C260" s="173">
        <v>12.34</v>
      </c>
      <c r="D260" s="173">
        <v>8.64</v>
      </c>
      <c r="E260" s="1" t="e">
        <v>#N/A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90" t="s">
        <v>60</v>
      </c>
      <c r="B261" s="191" t="s">
        <v>684</v>
      </c>
      <c r="C261" s="173">
        <v>10.98</v>
      </c>
      <c r="D261" s="173">
        <v>7.69</v>
      </c>
      <c r="E261" s="1">
        <v>1.7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90" t="s">
        <v>61</v>
      </c>
      <c r="B262" s="191" t="s">
        <v>685</v>
      </c>
      <c r="C262" s="173">
        <v>12.59</v>
      </c>
      <c r="D262" s="173">
        <v>8.81</v>
      </c>
      <c r="E262" s="1">
        <v>1.63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90" t="s">
        <v>256</v>
      </c>
      <c r="B263" s="191" t="s">
        <v>686</v>
      </c>
      <c r="C263" s="173">
        <v>32.75</v>
      </c>
      <c r="D263" s="173">
        <v>32.75</v>
      </c>
      <c r="E263" s="1">
        <v>0.2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90" t="s">
        <v>257</v>
      </c>
      <c r="B264" s="191" t="s">
        <v>687</v>
      </c>
      <c r="C264" s="173">
        <v>32.99</v>
      </c>
      <c r="D264" s="173">
        <v>32.99</v>
      </c>
      <c r="E264" s="1">
        <v>0.2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90" t="s">
        <v>688</v>
      </c>
      <c r="B265" s="191" t="s">
        <v>689</v>
      </c>
      <c r="C265" s="173">
        <v>34.97</v>
      </c>
      <c r="D265" s="173">
        <v>34.97</v>
      </c>
      <c r="E265" s="1">
        <v>0.3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90" t="s">
        <v>690</v>
      </c>
      <c r="B266" s="191" t="s">
        <v>691</v>
      </c>
      <c r="C266" s="173">
        <v>66.85</v>
      </c>
      <c r="D266" s="173">
        <v>66.85</v>
      </c>
      <c r="E266" s="1">
        <v>1.64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90" t="s">
        <v>692</v>
      </c>
      <c r="B267" s="191" t="s">
        <v>693</v>
      </c>
      <c r="C267" s="173">
        <v>68.47</v>
      </c>
      <c r="D267" s="173">
        <v>68.47</v>
      </c>
      <c r="E267" s="1">
        <v>1.68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90" t="s">
        <v>694</v>
      </c>
      <c r="B268" s="191" t="s">
        <v>695</v>
      </c>
      <c r="C268" s="173">
        <v>187.41</v>
      </c>
      <c r="D268" s="173">
        <v>187.41</v>
      </c>
      <c r="E268" s="1">
        <v>2.0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90" t="s">
        <v>696</v>
      </c>
      <c r="B269" s="191" t="s">
        <v>697</v>
      </c>
      <c r="C269" s="173">
        <v>11.39</v>
      </c>
      <c r="D269" s="173">
        <v>11.39</v>
      </c>
      <c r="E269" s="1">
        <v>0.2</v>
      </c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90" t="s">
        <v>241</v>
      </c>
      <c r="B270" s="191" t="s">
        <v>698</v>
      </c>
      <c r="C270" s="173">
        <v>43.09</v>
      </c>
      <c r="D270" s="173">
        <v>43.09</v>
      </c>
      <c r="E270" s="1">
        <v>1.19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90" t="s">
        <v>240</v>
      </c>
      <c r="B271" s="191" t="s">
        <v>699</v>
      </c>
      <c r="C271" s="173">
        <v>99.47</v>
      </c>
      <c r="D271" s="173">
        <v>99.47</v>
      </c>
      <c r="E271" s="1">
        <v>1.0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90" t="s">
        <v>239</v>
      </c>
      <c r="B272" s="191" t="s">
        <v>700</v>
      </c>
      <c r="C272" s="173">
        <v>21.57</v>
      </c>
      <c r="D272" s="173">
        <v>21.57</v>
      </c>
      <c r="E272" s="1">
        <v>0.14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90" t="s">
        <v>701</v>
      </c>
      <c r="B273" s="191" t="s">
        <v>702</v>
      </c>
      <c r="C273" s="173">
        <v>17.25</v>
      </c>
      <c r="D273" s="173">
        <v>17.25</v>
      </c>
      <c r="E273" s="1">
        <v>0.15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90" t="s">
        <v>703</v>
      </c>
      <c r="B274" s="191" t="s">
        <v>704</v>
      </c>
      <c r="C274" s="173">
        <v>253.33</v>
      </c>
      <c r="D274" s="173">
        <v>253.33</v>
      </c>
      <c r="E274" s="1">
        <v>4.6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90" t="s">
        <v>705</v>
      </c>
      <c r="B275" s="191" t="s">
        <v>706</v>
      </c>
      <c r="C275" s="173">
        <v>19.97</v>
      </c>
      <c r="D275" s="173">
        <v>19.97</v>
      </c>
      <c r="E275" s="1" t="e">
        <v>#N/A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90" t="s">
        <v>707</v>
      </c>
      <c r="B276" s="191" t="s">
        <v>708</v>
      </c>
      <c r="C276" s="173">
        <v>380.2</v>
      </c>
      <c r="D276" s="173">
        <v>380.2</v>
      </c>
      <c r="E276" s="1" t="e">
        <v>#N/A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90" t="s">
        <v>709</v>
      </c>
      <c r="B277" s="191" t="s">
        <v>710</v>
      </c>
      <c r="C277" s="173">
        <v>583.88</v>
      </c>
      <c r="D277" s="173">
        <v>583.88</v>
      </c>
      <c r="E277" s="1" t="e">
        <v>#N/A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90" t="s">
        <v>711</v>
      </c>
      <c r="B278" s="191" t="s">
        <v>712</v>
      </c>
      <c r="C278" s="173">
        <v>821.87</v>
      </c>
      <c r="D278" s="173">
        <v>821.87</v>
      </c>
      <c r="E278" s="1" t="e">
        <v>#N/A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90" t="s">
        <v>713</v>
      </c>
      <c r="B279" s="191" t="s">
        <v>714</v>
      </c>
      <c r="C279" s="173">
        <v>34.97</v>
      </c>
      <c r="D279" s="173">
        <v>24.48</v>
      </c>
      <c r="E279" s="1">
        <v>0.54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90" t="s">
        <v>715</v>
      </c>
      <c r="B280" s="191" t="s">
        <v>716</v>
      </c>
      <c r="C280" s="173">
        <v>36.49</v>
      </c>
      <c r="D280" s="173">
        <v>25.54</v>
      </c>
      <c r="E280" s="1">
        <v>0.69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90" t="s">
        <v>717</v>
      </c>
      <c r="B281" s="191" t="s">
        <v>718</v>
      </c>
      <c r="C281" s="173">
        <v>40.77</v>
      </c>
      <c r="D281" s="173">
        <v>28.54</v>
      </c>
      <c r="E281" s="1">
        <v>0.88</v>
      </c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90" t="s">
        <v>719</v>
      </c>
      <c r="B282" s="191" t="s">
        <v>720</v>
      </c>
      <c r="C282" s="173">
        <v>50.49</v>
      </c>
      <c r="D282" s="173">
        <v>35.34</v>
      </c>
      <c r="E282" s="1">
        <v>1.22</v>
      </c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90" t="s">
        <v>721</v>
      </c>
      <c r="B283" s="191" t="s">
        <v>722</v>
      </c>
      <c r="C283" s="173">
        <v>74.19</v>
      </c>
      <c r="D283" s="173">
        <v>51.94</v>
      </c>
      <c r="E283" s="1">
        <v>1.52</v>
      </c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90" t="s">
        <v>723</v>
      </c>
      <c r="B284" s="191" t="s">
        <v>724</v>
      </c>
      <c r="C284" s="173">
        <v>82.74</v>
      </c>
      <c r="D284" s="173">
        <v>57.92</v>
      </c>
      <c r="E284" s="1">
        <v>1.96</v>
      </c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90" t="s">
        <v>725</v>
      </c>
      <c r="B285" s="191" t="s">
        <v>726</v>
      </c>
      <c r="C285" s="173">
        <v>54.65</v>
      </c>
      <c r="D285" s="173">
        <v>38.25</v>
      </c>
      <c r="E285" s="1">
        <v>1.81</v>
      </c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90" t="s">
        <v>727</v>
      </c>
      <c r="B286" s="191" t="s">
        <v>728</v>
      </c>
      <c r="C286" s="173">
        <v>139.96</v>
      </c>
      <c r="D286" s="173">
        <v>97.97</v>
      </c>
      <c r="E286" s="1">
        <v>3.63</v>
      </c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90" t="s">
        <v>729</v>
      </c>
      <c r="B287" s="191" t="s">
        <v>730</v>
      </c>
      <c r="C287" s="173">
        <v>218.49</v>
      </c>
      <c r="D287" s="173">
        <v>152.94</v>
      </c>
      <c r="E287" s="1">
        <v>6.0</v>
      </c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90" t="s">
        <v>731</v>
      </c>
      <c r="B288" s="191" t="s">
        <v>732</v>
      </c>
      <c r="C288" s="173">
        <v>277.23</v>
      </c>
      <c r="D288" s="173">
        <v>194.06</v>
      </c>
      <c r="E288" s="1">
        <v>9.0</v>
      </c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90" t="s">
        <v>733</v>
      </c>
      <c r="B289" s="191" t="s">
        <v>734</v>
      </c>
      <c r="C289" s="173">
        <v>498.59</v>
      </c>
      <c r="D289" s="173">
        <v>349.01</v>
      </c>
      <c r="E289" s="1">
        <v>20.0</v>
      </c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90" t="s">
        <v>735</v>
      </c>
      <c r="B290" s="191" t="s">
        <v>736</v>
      </c>
      <c r="C290" s="173">
        <v>497.89</v>
      </c>
      <c r="D290" s="173">
        <v>348.53</v>
      </c>
      <c r="E290" s="1">
        <v>26.0</v>
      </c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90" t="s">
        <v>737</v>
      </c>
      <c r="B291" s="191" t="s">
        <v>738</v>
      </c>
      <c r="C291" s="173">
        <v>694.89</v>
      </c>
      <c r="D291" s="173">
        <v>486.42</v>
      </c>
      <c r="E291" s="1">
        <v>42.0</v>
      </c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90" t="s">
        <v>739</v>
      </c>
      <c r="B292" s="191" t="s">
        <v>740</v>
      </c>
      <c r="C292" s="173">
        <v>399.3</v>
      </c>
      <c r="D292" s="173">
        <v>279.51</v>
      </c>
      <c r="E292" s="1" t="e">
        <v>#N/A</v>
      </c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90" t="s">
        <v>741</v>
      </c>
      <c r="B293" s="191" t="s">
        <v>742</v>
      </c>
      <c r="C293" s="173">
        <v>4.19</v>
      </c>
      <c r="D293" s="173">
        <v>2.93</v>
      </c>
      <c r="E293" s="1">
        <v>0.12</v>
      </c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90" t="s">
        <v>743</v>
      </c>
      <c r="B294" s="191" t="s">
        <v>744</v>
      </c>
      <c r="C294" s="173">
        <v>13.37</v>
      </c>
      <c r="D294" s="173">
        <v>9.36</v>
      </c>
      <c r="E294" s="1">
        <v>0.2</v>
      </c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90" t="s">
        <v>745</v>
      </c>
      <c r="B295" s="191" t="s">
        <v>746</v>
      </c>
      <c r="C295" s="173">
        <v>3.19</v>
      </c>
      <c r="D295" s="173">
        <v>2.23</v>
      </c>
      <c r="E295" s="1">
        <v>0.06</v>
      </c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90" t="s">
        <v>747</v>
      </c>
      <c r="B296" s="191" t="s">
        <v>748</v>
      </c>
      <c r="C296" s="173">
        <v>4.34</v>
      </c>
      <c r="D296" s="173">
        <v>3.04</v>
      </c>
      <c r="E296" s="1">
        <v>0.08</v>
      </c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90" t="s">
        <v>749</v>
      </c>
      <c r="B297" s="191" t="s">
        <v>750</v>
      </c>
      <c r="C297" s="173">
        <v>4.96</v>
      </c>
      <c r="D297" s="173">
        <v>3.48</v>
      </c>
      <c r="E297" s="1">
        <v>0.12</v>
      </c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90" t="s">
        <v>751</v>
      </c>
      <c r="B298" s="191" t="s">
        <v>752</v>
      </c>
      <c r="C298" s="173">
        <v>4.84</v>
      </c>
      <c r="D298" s="173">
        <v>3.39</v>
      </c>
      <c r="E298" s="1">
        <v>0.06</v>
      </c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90" t="s">
        <v>753</v>
      </c>
      <c r="B299" s="191" t="s">
        <v>754</v>
      </c>
      <c r="C299" s="173">
        <v>5.77</v>
      </c>
      <c r="D299" s="173">
        <v>4.04</v>
      </c>
      <c r="E299" s="1">
        <v>0.2</v>
      </c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90" t="s">
        <v>755</v>
      </c>
      <c r="B300" s="191" t="s">
        <v>756</v>
      </c>
      <c r="C300" s="173">
        <v>531.59</v>
      </c>
      <c r="D300" s="173">
        <v>372.11</v>
      </c>
      <c r="E300" s="1">
        <v>30.0</v>
      </c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90" t="s">
        <v>757</v>
      </c>
      <c r="B301" s="191" t="s">
        <v>758</v>
      </c>
      <c r="C301" s="173">
        <v>4.25</v>
      </c>
      <c r="D301" s="173">
        <v>2.98</v>
      </c>
      <c r="E301" s="1">
        <v>0.2</v>
      </c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90" t="s">
        <v>759</v>
      </c>
      <c r="B302" s="191" t="s">
        <v>760</v>
      </c>
      <c r="C302" s="173">
        <v>5.63</v>
      </c>
      <c r="D302" s="173">
        <v>3.94</v>
      </c>
      <c r="E302" s="1">
        <v>0.16</v>
      </c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90" t="s">
        <v>761</v>
      </c>
      <c r="B303" s="191" t="s">
        <v>762</v>
      </c>
      <c r="C303" s="173">
        <v>7.47</v>
      </c>
      <c r="D303" s="173">
        <v>5.23</v>
      </c>
      <c r="E303" s="1">
        <v>0.125</v>
      </c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90" t="s">
        <v>763</v>
      </c>
      <c r="B304" s="191" t="s">
        <v>764</v>
      </c>
      <c r="C304" s="173">
        <v>14.37</v>
      </c>
      <c r="D304" s="173">
        <v>10.06</v>
      </c>
      <c r="E304" s="1">
        <v>3.9</v>
      </c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90" t="s">
        <v>765</v>
      </c>
      <c r="B305" s="191" t="s">
        <v>766</v>
      </c>
      <c r="C305" s="173">
        <v>42.87</v>
      </c>
      <c r="D305" s="173">
        <v>30.01</v>
      </c>
      <c r="E305" s="1">
        <v>7.5</v>
      </c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90" t="s">
        <v>767</v>
      </c>
      <c r="B306" s="191" t="s">
        <v>768</v>
      </c>
      <c r="C306" s="173">
        <v>165.92</v>
      </c>
      <c r="D306" s="173">
        <v>116.15</v>
      </c>
      <c r="E306" s="1" t="e">
        <v>#N/A</v>
      </c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90" t="s">
        <v>769</v>
      </c>
      <c r="B307" s="191" t="s">
        <v>770</v>
      </c>
      <c r="C307" s="173">
        <v>68.9</v>
      </c>
      <c r="D307" s="173">
        <v>48.23</v>
      </c>
      <c r="E307" s="1">
        <v>3.0</v>
      </c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90" t="s">
        <v>216</v>
      </c>
      <c r="B308" s="191" t="s">
        <v>771</v>
      </c>
      <c r="C308" s="173">
        <v>56.59</v>
      </c>
      <c r="D308" s="173">
        <v>39.61</v>
      </c>
      <c r="E308" s="1">
        <v>4.0</v>
      </c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90" t="s">
        <v>217</v>
      </c>
      <c r="B309" s="191" t="s">
        <v>772</v>
      </c>
      <c r="C309" s="173">
        <v>83.97</v>
      </c>
      <c r="D309" s="173">
        <v>58.78</v>
      </c>
      <c r="E309" s="1">
        <v>6.0</v>
      </c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90" t="s">
        <v>218</v>
      </c>
      <c r="B310" s="191" t="s">
        <v>773</v>
      </c>
      <c r="C310" s="173">
        <v>97.87</v>
      </c>
      <c r="D310" s="173">
        <v>68.51</v>
      </c>
      <c r="E310" s="1">
        <v>12.0</v>
      </c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90" t="s">
        <v>219</v>
      </c>
      <c r="B311" s="191" t="s">
        <v>774</v>
      </c>
      <c r="C311" s="173">
        <v>174.67</v>
      </c>
      <c r="D311" s="173">
        <v>122.27</v>
      </c>
      <c r="E311" s="1">
        <v>18.0</v>
      </c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90" t="s">
        <v>220</v>
      </c>
      <c r="B312" s="191" t="s">
        <v>775</v>
      </c>
      <c r="C312" s="173">
        <v>131.45</v>
      </c>
      <c r="D312" s="173">
        <v>92.01</v>
      </c>
      <c r="E312" s="1">
        <v>28.0</v>
      </c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90" t="s">
        <v>776</v>
      </c>
      <c r="B313" s="191" t="s">
        <v>777</v>
      </c>
      <c r="C313" s="173">
        <v>213.97</v>
      </c>
      <c r="D313" s="173">
        <v>149.78</v>
      </c>
      <c r="E313" s="1">
        <v>28.0</v>
      </c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90" t="s">
        <v>24</v>
      </c>
      <c r="B314" s="191" t="s">
        <v>778</v>
      </c>
      <c r="C314" s="173">
        <v>41.44</v>
      </c>
      <c r="D314" s="173">
        <v>29.01</v>
      </c>
      <c r="E314" s="1">
        <v>3.0</v>
      </c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90" t="s">
        <v>779</v>
      </c>
      <c r="B315" s="191" t="s">
        <v>780</v>
      </c>
      <c r="C315" s="173">
        <v>472.46</v>
      </c>
      <c r="D315" s="173">
        <v>330.72</v>
      </c>
      <c r="E315" s="1" t="e">
        <v>#N/A</v>
      </c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90" t="s">
        <v>781</v>
      </c>
      <c r="B316" s="191" t="s">
        <v>782</v>
      </c>
      <c r="C316" s="173">
        <v>236.23</v>
      </c>
      <c r="D316" s="173">
        <v>165.36</v>
      </c>
      <c r="E316" s="1" t="e">
        <v>#N/A</v>
      </c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90" t="s">
        <v>42</v>
      </c>
      <c r="B317" s="191" t="s">
        <v>783</v>
      </c>
      <c r="C317" s="173">
        <v>45.58</v>
      </c>
      <c r="D317" s="173">
        <v>31.91</v>
      </c>
      <c r="E317" s="1">
        <v>3.0</v>
      </c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90" t="s">
        <v>47</v>
      </c>
      <c r="B318" s="191" t="s">
        <v>784</v>
      </c>
      <c r="C318" s="173">
        <v>82.41</v>
      </c>
      <c r="D318" s="173">
        <v>57.69</v>
      </c>
      <c r="E318" s="1">
        <v>6.05</v>
      </c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90" t="s">
        <v>785</v>
      </c>
      <c r="B319" s="191" t="s">
        <v>786</v>
      </c>
      <c r="C319" s="173">
        <v>13.97</v>
      </c>
      <c r="D319" s="173">
        <v>9.78</v>
      </c>
      <c r="E319" s="1">
        <v>0.19</v>
      </c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90" t="s">
        <v>787</v>
      </c>
      <c r="B320" s="191" t="s">
        <v>788</v>
      </c>
      <c r="C320" s="173">
        <v>15.25</v>
      </c>
      <c r="D320" s="173">
        <v>10.67</v>
      </c>
      <c r="E320" s="1">
        <v>0.28</v>
      </c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90" t="s">
        <v>789</v>
      </c>
      <c r="B321" s="191" t="s">
        <v>790</v>
      </c>
      <c r="C321" s="173">
        <v>19.34</v>
      </c>
      <c r="D321" s="173">
        <v>13.54</v>
      </c>
      <c r="E321" s="1">
        <v>0.17</v>
      </c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90" t="s">
        <v>791</v>
      </c>
      <c r="B322" s="191" t="s">
        <v>792</v>
      </c>
      <c r="C322" s="173">
        <v>25.97</v>
      </c>
      <c r="D322" s="173">
        <v>18.18</v>
      </c>
      <c r="E322" s="1">
        <v>0.19</v>
      </c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90" t="s">
        <v>793</v>
      </c>
      <c r="B323" s="191" t="s">
        <v>794</v>
      </c>
      <c r="C323" s="173">
        <v>33.75</v>
      </c>
      <c r="D323" s="173">
        <v>23.62</v>
      </c>
      <c r="E323" s="1">
        <v>0.56</v>
      </c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90" t="s">
        <v>795</v>
      </c>
      <c r="B324" s="191" t="s">
        <v>796</v>
      </c>
      <c r="C324" s="173">
        <v>33.75</v>
      </c>
      <c r="D324" s="173">
        <v>23.62</v>
      </c>
      <c r="E324" s="1">
        <v>1.02</v>
      </c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90" t="s">
        <v>797</v>
      </c>
      <c r="B325" s="191" t="s">
        <v>798</v>
      </c>
      <c r="C325" s="173">
        <v>43.97</v>
      </c>
      <c r="D325" s="173">
        <v>30.78</v>
      </c>
      <c r="E325" s="1">
        <v>0.0</v>
      </c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90" t="s">
        <v>799</v>
      </c>
      <c r="B326" s="191" t="s">
        <v>800</v>
      </c>
      <c r="C326" s="173">
        <v>21.97</v>
      </c>
      <c r="D326" s="173">
        <v>15.38</v>
      </c>
      <c r="E326" s="1">
        <v>0.07</v>
      </c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90" t="s">
        <v>801</v>
      </c>
      <c r="B327" s="191" t="s">
        <v>802</v>
      </c>
      <c r="C327" s="173">
        <v>6.99</v>
      </c>
      <c r="D327" s="173">
        <v>4.9</v>
      </c>
      <c r="E327" s="1">
        <v>0.07</v>
      </c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90" t="s">
        <v>803</v>
      </c>
      <c r="B328" s="191" t="s">
        <v>804</v>
      </c>
      <c r="C328" s="173">
        <v>30.95</v>
      </c>
      <c r="D328" s="173">
        <v>21.67</v>
      </c>
      <c r="E328" s="1">
        <v>1.0</v>
      </c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90" t="s">
        <v>53</v>
      </c>
      <c r="B329" s="191" t="s">
        <v>805</v>
      </c>
      <c r="C329" s="173">
        <v>19.47</v>
      </c>
      <c r="D329" s="173">
        <v>13.63</v>
      </c>
      <c r="E329" s="1">
        <v>0.44</v>
      </c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90" t="s">
        <v>806</v>
      </c>
      <c r="B330" s="191" t="s">
        <v>807</v>
      </c>
      <c r="C330" s="173">
        <v>42.97</v>
      </c>
      <c r="D330" s="173">
        <v>30.08</v>
      </c>
      <c r="E330" s="1">
        <v>0.4</v>
      </c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90" t="s">
        <v>808</v>
      </c>
      <c r="B331" s="191" t="s">
        <v>809</v>
      </c>
      <c r="C331" s="173">
        <v>26.97</v>
      </c>
      <c r="D331" s="173">
        <v>18.88</v>
      </c>
      <c r="E331" s="1">
        <v>2.38</v>
      </c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90" t="s">
        <v>810</v>
      </c>
      <c r="B332" s="191" t="s">
        <v>811</v>
      </c>
      <c r="C332" s="173">
        <v>68.97</v>
      </c>
      <c r="D332" s="173">
        <v>48.28</v>
      </c>
      <c r="E332" s="1">
        <v>1.13</v>
      </c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90" t="s">
        <v>812</v>
      </c>
      <c r="B333" s="191" t="s">
        <v>813</v>
      </c>
      <c r="C333" s="173">
        <v>53.97</v>
      </c>
      <c r="D333" s="173">
        <v>37.78</v>
      </c>
      <c r="E333" s="1">
        <v>0.54</v>
      </c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90" t="s">
        <v>814</v>
      </c>
      <c r="B334" s="191" t="s">
        <v>815</v>
      </c>
      <c r="C334" s="173">
        <v>19.97</v>
      </c>
      <c r="D334" s="173">
        <v>13.98</v>
      </c>
      <c r="E334" s="1">
        <v>0.0</v>
      </c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90" t="s">
        <v>816</v>
      </c>
      <c r="B335" s="191" t="s">
        <v>817</v>
      </c>
      <c r="C335" s="173">
        <v>2.99</v>
      </c>
      <c r="D335" s="173">
        <v>2.1</v>
      </c>
      <c r="E335" s="1">
        <v>0.5</v>
      </c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90" t="s">
        <v>818</v>
      </c>
      <c r="B336" s="191" t="s">
        <v>819</v>
      </c>
      <c r="C336" s="173">
        <v>30.35</v>
      </c>
      <c r="D336" s="173">
        <v>21.25</v>
      </c>
      <c r="E336" s="1">
        <v>0.0</v>
      </c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90" t="s">
        <v>820</v>
      </c>
      <c r="B337" s="191" t="s">
        <v>821</v>
      </c>
      <c r="C337" s="173">
        <v>4.45</v>
      </c>
      <c r="D337" s="173">
        <v>3.12</v>
      </c>
      <c r="E337" s="1">
        <v>0.19</v>
      </c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90" t="s">
        <v>822</v>
      </c>
      <c r="B338" s="191" t="s">
        <v>823</v>
      </c>
      <c r="C338" s="173">
        <v>11.45</v>
      </c>
      <c r="D338" s="173">
        <v>8.02</v>
      </c>
      <c r="E338" s="1">
        <v>0.47</v>
      </c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90" t="s">
        <v>824</v>
      </c>
      <c r="B339" s="191" t="s">
        <v>825</v>
      </c>
      <c r="C339" s="173">
        <v>31.25</v>
      </c>
      <c r="D339" s="173">
        <v>21.88</v>
      </c>
      <c r="E339" s="1">
        <v>1.07</v>
      </c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90" t="s">
        <v>826</v>
      </c>
      <c r="B340" s="191" t="s">
        <v>827</v>
      </c>
      <c r="C340" s="173">
        <v>62.47</v>
      </c>
      <c r="D340" s="173">
        <v>43.73</v>
      </c>
      <c r="E340" s="1">
        <v>0.53</v>
      </c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90" t="s">
        <v>828</v>
      </c>
      <c r="B341" s="191" t="s">
        <v>829</v>
      </c>
      <c r="C341" s="173">
        <v>21.87</v>
      </c>
      <c r="D341" s="173">
        <v>15.31</v>
      </c>
      <c r="E341" s="1">
        <v>0.19</v>
      </c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90" t="s">
        <v>830</v>
      </c>
      <c r="B342" s="191" t="s">
        <v>831</v>
      </c>
      <c r="C342" s="173">
        <v>23.97</v>
      </c>
      <c r="D342" s="173">
        <v>16.78</v>
      </c>
      <c r="E342" s="1">
        <v>1.3</v>
      </c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90" t="s">
        <v>832</v>
      </c>
      <c r="B343" s="191" t="s">
        <v>833</v>
      </c>
      <c r="C343" s="173">
        <v>25.45</v>
      </c>
      <c r="D343" s="173">
        <v>17.82</v>
      </c>
      <c r="E343" s="1">
        <v>22.0</v>
      </c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90" t="s">
        <v>36</v>
      </c>
      <c r="B344" s="191" t="s">
        <v>834</v>
      </c>
      <c r="C344" s="173">
        <v>21.76</v>
      </c>
      <c r="D344" s="173">
        <v>15.23</v>
      </c>
      <c r="E344" s="1">
        <v>1.3</v>
      </c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90" t="s">
        <v>835</v>
      </c>
      <c r="B345" s="191" t="s">
        <v>836</v>
      </c>
      <c r="C345" s="173">
        <v>248.02</v>
      </c>
      <c r="D345" s="173">
        <v>173.61</v>
      </c>
      <c r="E345" s="1">
        <v>1.0</v>
      </c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90" t="s">
        <v>837</v>
      </c>
      <c r="B346" s="191" t="s">
        <v>838</v>
      </c>
      <c r="C346" s="173">
        <v>23.94</v>
      </c>
      <c r="D346" s="173">
        <v>16.76</v>
      </c>
      <c r="E346" s="1">
        <v>70.0</v>
      </c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90" t="s">
        <v>26</v>
      </c>
      <c r="B347" s="191" t="s">
        <v>839</v>
      </c>
      <c r="C347" s="173">
        <v>64.47</v>
      </c>
      <c r="D347" s="173">
        <v>45.13</v>
      </c>
      <c r="E347" s="1">
        <v>4.2</v>
      </c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90" t="s">
        <v>840</v>
      </c>
      <c r="B348" s="191" t="s">
        <v>841</v>
      </c>
      <c r="C348" s="173">
        <v>734.96</v>
      </c>
      <c r="D348" s="173">
        <v>514.47</v>
      </c>
      <c r="E348" s="1">
        <v>1.19</v>
      </c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90" t="s">
        <v>842</v>
      </c>
      <c r="B349" s="191" t="s">
        <v>843</v>
      </c>
      <c r="C349" s="173">
        <v>367.48</v>
      </c>
      <c r="D349" s="173">
        <v>257.24</v>
      </c>
      <c r="E349" s="1" t="e">
        <v>#N/A</v>
      </c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90" t="s">
        <v>43</v>
      </c>
      <c r="B350" s="191" t="s">
        <v>844</v>
      </c>
      <c r="C350" s="173">
        <v>70.92</v>
      </c>
      <c r="D350" s="173">
        <v>49.64</v>
      </c>
      <c r="E350" s="1">
        <v>4.2</v>
      </c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90" t="s">
        <v>48</v>
      </c>
      <c r="B351" s="191" t="s">
        <v>845</v>
      </c>
      <c r="C351" s="173">
        <v>101.81</v>
      </c>
      <c r="D351" s="173">
        <v>71.27</v>
      </c>
      <c r="E351" s="1">
        <v>7.8</v>
      </c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90" t="s">
        <v>846</v>
      </c>
      <c r="B352" s="191" t="s">
        <v>847</v>
      </c>
      <c r="C352" s="173">
        <v>21.62</v>
      </c>
      <c r="D352" s="173">
        <v>15.13</v>
      </c>
      <c r="E352" s="1">
        <v>0.36</v>
      </c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90" t="s">
        <v>848</v>
      </c>
      <c r="B353" s="191" t="s">
        <v>849</v>
      </c>
      <c r="C353" s="173">
        <v>21.62</v>
      </c>
      <c r="D353" s="173">
        <v>15.13</v>
      </c>
      <c r="E353" s="1" t="e">
        <v>#N/A</v>
      </c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90" t="s">
        <v>850</v>
      </c>
      <c r="B354" s="191" t="s">
        <v>851</v>
      </c>
      <c r="C354" s="173">
        <v>22.95</v>
      </c>
      <c r="D354" s="173">
        <v>16.07</v>
      </c>
      <c r="E354" s="1">
        <v>0.33</v>
      </c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90" t="s">
        <v>852</v>
      </c>
      <c r="B355" s="191" t="s">
        <v>853</v>
      </c>
      <c r="C355" s="173">
        <v>22.95</v>
      </c>
      <c r="D355" s="173">
        <v>16.07</v>
      </c>
      <c r="E355" s="1" t="e">
        <v>#N/A</v>
      </c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90" t="s">
        <v>854</v>
      </c>
      <c r="B356" s="191" t="s">
        <v>855</v>
      </c>
      <c r="C356" s="173">
        <v>23.24</v>
      </c>
      <c r="D356" s="173">
        <v>16.27</v>
      </c>
      <c r="E356" s="1">
        <v>0.5</v>
      </c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90" t="s">
        <v>856</v>
      </c>
      <c r="B357" s="191" t="s">
        <v>857</v>
      </c>
      <c r="C357" s="173">
        <v>27.24</v>
      </c>
      <c r="D357" s="173">
        <v>19.07</v>
      </c>
      <c r="E357" s="1">
        <v>0.31</v>
      </c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90" t="s">
        <v>858</v>
      </c>
      <c r="B358" s="191" t="s">
        <v>859</v>
      </c>
      <c r="C358" s="173">
        <v>27.24</v>
      </c>
      <c r="D358" s="173">
        <v>19.07</v>
      </c>
      <c r="E358" s="1" t="e">
        <v>#N/A</v>
      </c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90" t="s">
        <v>860</v>
      </c>
      <c r="B359" s="191" t="s">
        <v>861</v>
      </c>
      <c r="C359" s="173">
        <v>33.87</v>
      </c>
      <c r="D359" s="173">
        <v>23.71</v>
      </c>
      <c r="E359" s="1">
        <v>0.3</v>
      </c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90" t="s">
        <v>862</v>
      </c>
      <c r="B360" s="191" t="s">
        <v>863</v>
      </c>
      <c r="C360" s="173">
        <v>40.54</v>
      </c>
      <c r="D360" s="173">
        <v>28.38</v>
      </c>
      <c r="E360" s="1">
        <v>1.05</v>
      </c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90" t="s">
        <v>864</v>
      </c>
      <c r="B361" s="191" t="s">
        <v>865</v>
      </c>
      <c r="C361" s="173">
        <v>40.54</v>
      </c>
      <c r="D361" s="173">
        <v>28.38</v>
      </c>
      <c r="E361" s="1">
        <v>1.05</v>
      </c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90" t="s">
        <v>866</v>
      </c>
      <c r="B362" s="191" t="s">
        <v>867</v>
      </c>
      <c r="C362" s="173">
        <v>40.34</v>
      </c>
      <c r="D362" s="173">
        <v>28.24</v>
      </c>
      <c r="E362" s="1">
        <v>1.25</v>
      </c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90" t="s">
        <v>868</v>
      </c>
      <c r="B363" s="191" t="s">
        <v>869</v>
      </c>
      <c r="C363" s="173">
        <v>40.34</v>
      </c>
      <c r="D363" s="173">
        <v>28.24</v>
      </c>
      <c r="E363" s="1" t="e">
        <v>#N/A</v>
      </c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90" t="s">
        <v>870</v>
      </c>
      <c r="B364" s="191" t="s">
        <v>871</v>
      </c>
      <c r="C364" s="173">
        <v>39.97</v>
      </c>
      <c r="D364" s="173">
        <v>27.98</v>
      </c>
      <c r="E364" s="1">
        <v>1.24</v>
      </c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90" t="s">
        <v>872</v>
      </c>
      <c r="B365" s="191" t="s">
        <v>873</v>
      </c>
      <c r="C365" s="173">
        <v>39.74</v>
      </c>
      <c r="D365" s="173">
        <v>27.82</v>
      </c>
      <c r="E365" s="1">
        <v>1.24</v>
      </c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90" t="s">
        <v>874</v>
      </c>
      <c r="B366" s="191" t="s">
        <v>875</v>
      </c>
      <c r="C366" s="173">
        <v>43.47</v>
      </c>
      <c r="D366" s="173">
        <v>30.43</v>
      </c>
      <c r="E366" s="1">
        <v>0.33</v>
      </c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90" t="s">
        <v>876</v>
      </c>
      <c r="B367" s="191" t="s">
        <v>877</v>
      </c>
      <c r="C367" s="173">
        <v>27.49</v>
      </c>
      <c r="D367" s="173">
        <v>19.24</v>
      </c>
      <c r="E367" s="1">
        <v>0.1</v>
      </c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90" t="s">
        <v>878</v>
      </c>
      <c r="B368" s="191" t="s">
        <v>879</v>
      </c>
      <c r="C368" s="173">
        <v>7.75</v>
      </c>
      <c r="D368" s="173">
        <v>5.42</v>
      </c>
      <c r="E368" s="1">
        <v>0.1</v>
      </c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90" t="s">
        <v>880</v>
      </c>
      <c r="B369" s="191" t="s">
        <v>881</v>
      </c>
      <c r="C369" s="173">
        <v>34.49</v>
      </c>
      <c r="D369" s="173">
        <v>24.15</v>
      </c>
      <c r="E369" s="1">
        <v>1.54</v>
      </c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90" t="s">
        <v>882</v>
      </c>
      <c r="B370" s="191" t="s">
        <v>883</v>
      </c>
      <c r="C370" s="173">
        <v>35.95</v>
      </c>
      <c r="D370" s="173">
        <v>25.16</v>
      </c>
      <c r="E370" s="1" t="e">
        <v>#N/A</v>
      </c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90" t="s">
        <v>54</v>
      </c>
      <c r="B371" s="191" t="s">
        <v>884</v>
      </c>
      <c r="C371" s="173">
        <v>22.99</v>
      </c>
      <c r="D371" s="173">
        <v>16.09</v>
      </c>
      <c r="E371" s="1">
        <v>0.5</v>
      </c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90" t="s">
        <v>885</v>
      </c>
      <c r="B372" s="191" t="s">
        <v>886</v>
      </c>
      <c r="C372" s="173">
        <v>22.99</v>
      </c>
      <c r="D372" s="173">
        <v>16.09</v>
      </c>
      <c r="E372" s="1" t="e">
        <v>#N/A</v>
      </c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90" t="s">
        <v>887</v>
      </c>
      <c r="B373" s="191" t="s">
        <v>888</v>
      </c>
      <c r="C373" s="173">
        <v>42.49</v>
      </c>
      <c r="D373" s="173">
        <v>29.74</v>
      </c>
      <c r="E373" s="1">
        <v>1.71</v>
      </c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90" t="s">
        <v>889</v>
      </c>
      <c r="B374" s="191" t="s">
        <v>890</v>
      </c>
      <c r="C374" s="173">
        <v>30.87</v>
      </c>
      <c r="D374" s="173">
        <v>21.61</v>
      </c>
      <c r="E374" s="1">
        <v>2.66</v>
      </c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90" t="s">
        <v>891</v>
      </c>
      <c r="B375" s="191" t="s">
        <v>892</v>
      </c>
      <c r="C375" s="173">
        <v>42.49</v>
      </c>
      <c r="D375" s="173">
        <v>29.74</v>
      </c>
      <c r="E375" s="1" t="e">
        <v>#N/A</v>
      </c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90" t="s">
        <v>893</v>
      </c>
      <c r="B376" s="191" t="s">
        <v>894</v>
      </c>
      <c r="C376" s="173">
        <v>69.74</v>
      </c>
      <c r="D376" s="173">
        <v>48.82</v>
      </c>
      <c r="E376" s="1">
        <v>1.98</v>
      </c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90" t="s">
        <v>895</v>
      </c>
      <c r="B377" s="191" t="s">
        <v>896</v>
      </c>
      <c r="C377" s="173">
        <v>60.47</v>
      </c>
      <c r="D377" s="173">
        <v>42.33</v>
      </c>
      <c r="E377" s="1">
        <v>1.0</v>
      </c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90" t="s">
        <v>897</v>
      </c>
      <c r="B378" s="191" t="s">
        <v>898</v>
      </c>
      <c r="C378" s="173">
        <v>43.79</v>
      </c>
      <c r="D378" s="173">
        <v>30.65</v>
      </c>
      <c r="E378" s="1">
        <v>1.71</v>
      </c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90" t="s">
        <v>899</v>
      </c>
      <c r="B379" s="191" t="s">
        <v>900</v>
      </c>
      <c r="C379" s="173">
        <v>46.74</v>
      </c>
      <c r="D379" s="173">
        <v>32.72</v>
      </c>
      <c r="E379" s="1">
        <v>0.7</v>
      </c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90" t="s">
        <v>901</v>
      </c>
      <c r="B380" s="191" t="s">
        <v>902</v>
      </c>
      <c r="C380" s="173">
        <v>31.47</v>
      </c>
      <c r="D380" s="173">
        <v>22.03</v>
      </c>
      <c r="E380" s="1">
        <v>0.01</v>
      </c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90" t="s">
        <v>903</v>
      </c>
      <c r="B381" s="191" t="s">
        <v>904</v>
      </c>
      <c r="C381" s="173">
        <v>2.99</v>
      </c>
      <c r="D381" s="173">
        <v>2.1</v>
      </c>
      <c r="E381" s="1">
        <v>0.01</v>
      </c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90" t="s">
        <v>905</v>
      </c>
      <c r="B382" s="191" t="s">
        <v>906</v>
      </c>
      <c r="C382" s="173">
        <v>2.99</v>
      </c>
      <c r="D382" s="173">
        <v>2.09</v>
      </c>
      <c r="E382" s="1">
        <v>0.0</v>
      </c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90" t="s">
        <v>907</v>
      </c>
      <c r="B383" s="191" t="s">
        <v>908</v>
      </c>
      <c r="C383" s="173">
        <v>2.99</v>
      </c>
      <c r="D383" s="173">
        <v>2.1</v>
      </c>
      <c r="E383" s="1">
        <v>0.5</v>
      </c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90" t="s">
        <v>909</v>
      </c>
      <c r="B384" s="191" t="s">
        <v>910</v>
      </c>
      <c r="C384" s="173">
        <v>36.94</v>
      </c>
      <c r="D384" s="173">
        <v>25.86</v>
      </c>
      <c r="E384" s="1">
        <v>0.0</v>
      </c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90" t="s">
        <v>911</v>
      </c>
      <c r="B385" s="191" t="s">
        <v>912</v>
      </c>
      <c r="C385" s="173">
        <v>4.95</v>
      </c>
      <c r="D385" s="173">
        <v>3.47</v>
      </c>
      <c r="E385" s="1">
        <v>0.44</v>
      </c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90" t="s">
        <v>913</v>
      </c>
      <c r="B386" s="191" t="s">
        <v>914</v>
      </c>
      <c r="C386" s="173">
        <v>12.95</v>
      </c>
      <c r="D386" s="173">
        <v>9.06</v>
      </c>
      <c r="E386" s="1">
        <v>0.88</v>
      </c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90" t="s">
        <v>915</v>
      </c>
      <c r="B387" s="191" t="s">
        <v>916</v>
      </c>
      <c r="C387" s="173">
        <v>36.59</v>
      </c>
      <c r="D387" s="173">
        <v>25.61</v>
      </c>
      <c r="E387" s="1">
        <v>0.88</v>
      </c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90" t="s">
        <v>917</v>
      </c>
      <c r="B388" s="191" t="s">
        <v>918</v>
      </c>
      <c r="C388" s="173">
        <v>36.59</v>
      </c>
      <c r="D388" s="173">
        <v>25.61</v>
      </c>
      <c r="E388" s="1">
        <v>1.23</v>
      </c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90" t="s">
        <v>919</v>
      </c>
      <c r="B389" s="191" t="s">
        <v>920</v>
      </c>
      <c r="C389" s="173">
        <v>27.14</v>
      </c>
      <c r="D389" s="173">
        <v>19.0</v>
      </c>
      <c r="E389" s="1">
        <v>0.29</v>
      </c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90" t="s">
        <v>921</v>
      </c>
      <c r="B390" s="191" t="s">
        <v>922</v>
      </c>
      <c r="C390" s="173">
        <v>39.47</v>
      </c>
      <c r="D390" s="173">
        <v>27.63</v>
      </c>
      <c r="E390" s="1">
        <v>0.93</v>
      </c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90" t="s">
        <v>923</v>
      </c>
      <c r="B391" s="191" t="s">
        <v>924</v>
      </c>
      <c r="C391" s="173">
        <v>27.44</v>
      </c>
      <c r="D391" s="173">
        <v>19.21</v>
      </c>
      <c r="E391" s="1">
        <v>0.27</v>
      </c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90" t="s">
        <v>925</v>
      </c>
      <c r="B392" s="191" t="s">
        <v>926</v>
      </c>
      <c r="C392" s="173">
        <v>27.44</v>
      </c>
      <c r="D392" s="173">
        <v>19.21</v>
      </c>
      <c r="E392" s="1" t="e">
        <v>#N/A</v>
      </c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90" t="s">
        <v>927</v>
      </c>
      <c r="B393" s="191" t="s">
        <v>928</v>
      </c>
      <c r="C393" s="173">
        <v>22.19</v>
      </c>
      <c r="D393" s="173">
        <v>15.53</v>
      </c>
      <c r="E393" s="1">
        <v>0.63</v>
      </c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90" t="s">
        <v>929</v>
      </c>
      <c r="B394" s="191" t="s">
        <v>930</v>
      </c>
      <c r="C394" s="173">
        <v>32.47</v>
      </c>
      <c r="D394" s="173">
        <v>22.73</v>
      </c>
      <c r="E394" s="1">
        <v>0.01</v>
      </c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90" t="s">
        <v>931</v>
      </c>
      <c r="B395" s="191" t="s">
        <v>932</v>
      </c>
      <c r="C395" s="173">
        <v>3.25</v>
      </c>
      <c r="D395" s="173">
        <v>2.27</v>
      </c>
      <c r="E395" s="1">
        <v>0.31</v>
      </c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90" t="s">
        <v>933</v>
      </c>
      <c r="B396" s="191" t="s">
        <v>934</v>
      </c>
      <c r="C396" s="173">
        <v>27.49</v>
      </c>
      <c r="D396" s="173">
        <v>19.24</v>
      </c>
      <c r="E396" s="1">
        <v>0.35</v>
      </c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90" t="s">
        <v>935</v>
      </c>
      <c r="B397" s="191" t="s">
        <v>936</v>
      </c>
      <c r="C397" s="173">
        <v>27.49</v>
      </c>
      <c r="D397" s="173">
        <v>19.24</v>
      </c>
      <c r="E397" s="1" t="e">
        <v>#N/A</v>
      </c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90" t="s">
        <v>937</v>
      </c>
      <c r="B398" s="191" t="s">
        <v>938</v>
      </c>
      <c r="C398" s="173">
        <v>31.14</v>
      </c>
      <c r="D398" s="173">
        <v>21.8</v>
      </c>
      <c r="E398" s="1">
        <v>1.5</v>
      </c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90" t="s">
        <v>939</v>
      </c>
      <c r="B399" s="191" t="s">
        <v>940</v>
      </c>
      <c r="C399" s="173">
        <v>32.74</v>
      </c>
      <c r="D399" s="173">
        <v>22.92</v>
      </c>
      <c r="E399" s="1">
        <v>1.72</v>
      </c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90" t="s">
        <v>941</v>
      </c>
      <c r="B400" s="191" t="s">
        <v>942</v>
      </c>
      <c r="C400" s="173">
        <v>78.94</v>
      </c>
      <c r="D400" s="173">
        <v>55.26</v>
      </c>
      <c r="E400" s="1">
        <v>0.86</v>
      </c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90" t="s">
        <v>943</v>
      </c>
      <c r="B401" s="191" t="s">
        <v>944</v>
      </c>
      <c r="C401" s="173">
        <v>32.79</v>
      </c>
      <c r="D401" s="173">
        <v>22.95</v>
      </c>
      <c r="E401" s="1">
        <v>27.0</v>
      </c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90" t="s">
        <v>945</v>
      </c>
      <c r="B402" s="191" t="s">
        <v>946</v>
      </c>
      <c r="C402" s="173">
        <v>332.99</v>
      </c>
      <c r="D402" s="173">
        <v>233.09</v>
      </c>
      <c r="E402" s="1" t="e">
        <v>#N/A</v>
      </c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90" t="s">
        <v>947</v>
      </c>
      <c r="B403" s="191" t="s">
        <v>948</v>
      </c>
      <c r="C403" s="173">
        <v>499.94</v>
      </c>
      <c r="D403" s="173">
        <v>349.96</v>
      </c>
      <c r="E403" s="1">
        <v>9.0</v>
      </c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90" t="s">
        <v>949</v>
      </c>
      <c r="B404" s="191" t="s">
        <v>950</v>
      </c>
      <c r="C404" s="173">
        <v>249.0</v>
      </c>
      <c r="D404" s="173">
        <v>174.3</v>
      </c>
      <c r="E404" s="1" t="e">
        <v>#N/A</v>
      </c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90" t="s">
        <v>951</v>
      </c>
      <c r="B405" s="191" t="s">
        <v>952</v>
      </c>
      <c r="C405" s="173">
        <v>363.49</v>
      </c>
      <c r="D405" s="173">
        <v>254.44</v>
      </c>
      <c r="E405" s="1">
        <v>34.0</v>
      </c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90" t="s">
        <v>953</v>
      </c>
      <c r="B406" s="191" t="s">
        <v>954</v>
      </c>
      <c r="C406" s="173">
        <v>732.94</v>
      </c>
      <c r="D406" s="173">
        <v>513.06</v>
      </c>
      <c r="E406" s="1">
        <v>11.6</v>
      </c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90" t="s">
        <v>955</v>
      </c>
      <c r="B407" s="191" t="s">
        <v>956</v>
      </c>
      <c r="C407" s="173">
        <v>359.0</v>
      </c>
      <c r="D407" s="173">
        <v>251.3</v>
      </c>
      <c r="E407" s="1" t="e">
        <v>#N/A</v>
      </c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90" t="s">
        <v>957</v>
      </c>
      <c r="B408" s="191" t="s">
        <v>958</v>
      </c>
      <c r="C408" s="173">
        <v>475.49</v>
      </c>
      <c r="D408" s="173">
        <v>332.84</v>
      </c>
      <c r="E408" s="1">
        <v>66.0</v>
      </c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90" t="s">
        <v>959</v>
      </c>
      <c r="B409" s="191" t="s">
        <v>960</v>
      </c>
      <c r="C409" s="173">
        <v>1011.98</v>
      </c>
      <c r="D409" s="173">
        <v>708.39</v>
      </c>
      <c r="E409" s="1">
        <v>12.0</v>
      </c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90" t="s">
        <v>961</v>
      </c>
      <c r="B410" s="191" t="s">
        <v>962</v>
      </c>
      <c r="C410" s="173">
        <v>453.49</v>
      </c>
      <c r="D410" s="173">
        <v>317.44</v>
      </c>
      <c r="E410" s="1" t="e">
        <v>#N/A</v>
      </c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90" t="s">
        <v>963</v>
      </c>
      <c r="B411" s="191" t="s">
        <v>964</v>
      </c>
      <c r="C411" s="173">
        <v>1242.97</v>
      </c>
      <c r="D411" s="173">
        <v>870.08</v>
      </c>
      <c r="E411" s="1">
        <v>15.0</v>
      </c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90" t="s">
        <v>965</v>
      </c>
      <c r="B412" s="191" t="s">
        <v>966</v>
      </c>
      <c r="C412" s="173">
        <v>524.19</v>
      </c>
      <c r="D412" s="173">
        <v>366.93</v>
      </c>
      <c r="E412" s="1" t="e">
        <v>#N/A</v>
      </c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90" t="s">
        <v>37</v>
      </c>
      <c r="B413" s="191" t="s">
        <v>967</v>
      </c>
      <c r="C413" s="173">
        <v>33.85</v>
      </c>
      <c r="D413" s="173">
        <v>23.69</v>
      </c>
      <c r="E413" s="1">
        <v>1.5</v>
      </c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90" t="s">
        <v>968</v>
      </c>
      <c r="B414" s="191" t="s">
        <v>969</v>
      </c>
      <c r="C414" s="173">
        <v>385.91</v>
      </c>
      <c r="D414" s="173">
        <v>270.14</v>
      </c>
      <c r="E414" s="1">
        <v>1.6</v>
      </c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90" t="s">
        <v>970</v>
      </c>
      <c r="B415" s="191" t="s">
        <v>971</v>
      </c>
      <c r="C415" s="173">
        <v>37.24</v>
      </c>
      <c r="D415" s="173">
        <v>26.06</v>
      </c>
      <c r="E415" s="1">
        <v>2.0</v>
      </c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90" t="s">
        <v>972</v>
      </c>
      <c r="B416" s="191" t="s">
        <v>973</v>
      </c>
      <c r="C416" s="173">
        <v>8.59</v>
      </c>
      <c r="D416" s="173">
        <v>6.01</v>
      </c>
      <c r="E416" s="1">
        <v>0.02</v>
      </c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90" t="s">
        <v>974</v>
      </c>
      <c r="B417" s="191" t="s">
        <v>975</v>
      </c>
      <c r="C417" s="173">
        <v>2.99</v>
      </c>
      <c r="D417" s="173">
        <v>2.1</v>
      </c>
      <c r="E417" s="1">
        <v>0.25</v>
      </c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90" t="s">
        <v>976</v>
      </c>
      <c r="B418" s="191" t="s">
        <v>977</v>
      </c>
      <c r="C418" s="173">
        <v>8.14</v>
      </c>
      <c r="D418" s="173">
        <v>5.7</v>
      </c>
      <c r="E418" s="1">
        <v>0.24</v>
      </c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90" t="s">
        <v>978</v>
      </c>
      <c r="B419" s="191" t="s">
        <v>979</v>
      </c>
      <c r="C419" s="173">
        <v>8.14</v>
      </c>
      <c r="D419" s="173">
        <v>5.7</v>
      </c>
      <c r="E419" s="1">
        <v>0.18</v>
      </c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90" t="s">
        <v>980</v>
      </c>
      <c r="B420" s="191" t="s">
        <v>981</v>
      </c>
      <c r="C420" s="173">
        <v>8.14</v>
      </c>
      <c r="D420" s="173">
        <v>5.7</v>
      </c>
      <c r="E420" s="1">
        <v>0.21</v>
      </c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90" t="s">
        <v>982</v>
      </c>
      <c r="B421" s="191" t="s">
        <v>983</v>
      </c>
      <c r="C421" s="173">
        <v>8.95</v>
      </c>
      <c r="D421" s="173">
        <v>6.27</v>
      </c>
      <c r="E421" s="1">
        <v>0.0</v>
      </c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90" t="s">
        <v>984</v>
      </c>
      <c r="B422" s="191" t="s">
        <v>985</v>
      </c>
      <c r="C422" s="173">
        <v>2.99</v>
      </c>
      <c r="D422" s="173">
        <v>2.1</v>
      </c>
      <c r="E422" s="1">
        <v>0.18</v>
      </c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90" t="s">
        <v>986</v>
      </c>
      <c r="B423" s="191" t="s">
        <v>987</v>
      </c>
      <c r="C423" s="173">
        <v>7.74</v>
      </c>
      <c r="D423" s="173">
        <v>5.42</v>
      </c>
      <c r="E423" s="1">
        <v>0.11</v>
      </c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90" t="s">
        <v>988</v>
      </c>
      <c r="B424" s="191" t="s">
        <v>989</v>
      </c>
      <c r="C424" s="173">
        <v>7.74</v>
      </c>
      <c r="D424" s="173">
        <v>5.42</v>
      </c>
      <c r="E424" s="1">
        <v>8.4</v>
      </c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90" t="s">
        <v>28</v>
      </c>
      <c r="B425" s="191" t="s">
        <v>990</v>
      </c>
      <c r="C425" s="173">
        <v>94.47</v>
      </c>
      <c r="D425" s="173">
        <v>66.13</v>
      </c>
      <c r="E425" s="1">
        <v>8.4</v>
      </c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90" t="s">
        <v>991</v>
      </c>
      <c r="B426" s="191" t="s">
        <v>992</v>
      </c>
      <c r="C426" s="173">
        <v>358.98</v>
      </c>
      <c r="D426" s="173">
        <v>251.29</v>
      </c>
      <c r="E426" s="1" t="e">
        <v>#N/A</v>
      </c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90" t="s">
        <v>44</v>
      </c>
      <c r="B427" s="191" t="s">
        <v>993</v>
      </c>
      <c r="C427" s="173">
        <v>103.92</v>
      </c>
      <c r="D427" s="173">
        <v>72.74</v>
      </c>
      <c r="E427" s="1">
        <v>8.4</v>
      </c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90" t="s">
        <v>49</v>
      </c>
      <c r="B428" s="191" t="s">
        <v>994</v>
      </c>
      <c r="C428" s="173">
        <v>193.52</v>
      </c>
      <c r="D428" s="173">
        <v>135.46</v>
      </c>
      <c r="E428" s="1">
        <v>14.83</v>
      </c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90" t="s">
        <v>995</v>
      </c>
      <c r="B429" s="191" t="s">
        <v>996</v>
      </c>
      <c r="C429" s="173">
        <v>35.54</v>
      </c>
      <c r="D429" s="173">
        <v>24.88</v>
      </c>
      <c r="E429" s="1">
        <v>1.26</v>
      </c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90" t="s">
        <v>997</v>
      </c>
      <c r="B430" s="191" t="s">
        <v>998</v>
      </c>
      <c r="C430" s="173">
        <v>36.99</v>
      </c>
      <c r="D430" s="173">
        <v>25.89</v>
      </c>
      <c r="E430" s="1">
        <v>1.2</v>
      </c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90" t="s">
        <v>999</v>
      </c>
      <c r="B431" s="191" t="s">
        <v>1000</v>
      </c>
      <c r="C431" s="173">
        <v>43.1</v>
      </c>
      <c r="D431" s="173">
        <v>30.17</v>
      </c>
      <c r="E431" s="1">
        <v>1.78</v>
      </c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90" t="s">
        <v>1001</v>
      </c>
      <c r="B432" s="191" t="s">
        <v>1002</v>
      </c>
      <c r="C432" s="173">
        <v>57.97</v>
      </c>
      <c r="D432" s="173">
        <v>40.58</v>
      </c>
      <c r="E432" s="1">
        <v>1.13</v>
      </c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90" t="s">
        <v>1003</v>
      </c>
      <c r="B433" s="191" t="s">
        <v>1004</v>
      </c>
      <c r="C433" s="173">
        <v>42.24</v>
      </c>
      <c r="D433" s="173">
        <v>29.57</v>
      </c>
      <c r="E433" s="1">
        <v>0.18</v>
      </c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90" t="s">
        <v>1005</v>
      </c>
      <c r="B434" s="191" t="s">
        <v>1006</v>
      </c>
      <c r="C434" s="173">
        <v>49.49</v>
      </c>
      <c r="D434" s="173">
        <v>34.64</v>
      </c>
      <c r="E434" s="1" t="e">
        <v>#N/A</v>
      </c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90" t="s">
        <v>1007</v>
      </c>
      <c r="B435" s="191" t="s">
        <v>1008</v>
      </c>
      <c r="C435" s="173">
        <v>58.29</v>
      </c>
      <c r="D435" s="173">
        <v>40.8</v>
      </c>
      <c r="E435" s="1" t="e">
        <v>#N/A</v>
      </c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90" t="s">
        <v>1009</v>
      </c>
      <c r="B436" s="191" t="s">
        <v>1010</v>
      </c>
      <c r="C436" s="173">
        <v>61.71</v>
      </c>
      <c r="D436" s="173">
        <v>43.2</v>
      </c>
      <c r="E436" s="1">
        <v>2.0</v>
      </c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90" t="s">
        <v>1011</v>
      </c>
      <c r="B437" s="191" t="s">
        <v>1012</v>
      </c>
      <c r="C437" s="173">
        <v>61.71</v>
      </c>
      <c r="D437" s="173">
        <v>43.2</v>
      </c>
      <c r="E437" s="1">
        <v>1.25</v>
      </c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90" t="s">
        <v>1013</v>
      </c>
      <c r="B438" s="191" t="s">
        <v>1014</v>
      </c>
      <c r="C438" s="173">
        <v>45.74</v>
      </c>
      <c r="D438" s="173">
        <v>32.02</v>
      </c>
      <c r="E438" s="1">
        <v>1.16</v>
      </c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90" t="s">
        <v>1015</v>
      </c>
      <c r="B439" s="191" t="s">
        <v>1016</v>
      </c>
      <c r="C439" s="173">
        <v>45.74</v>
      </c>
      <c r="D439" s="173">
        <v>32.02</v>
      </c>
      <c r="E439" s="1">
        <v>0.02</v>
      </c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90" t="s">
        <v>1017</v>
      </c>
      <c r="B440" s="191" t="s">
        <v>1018</v>
      </c>
      <c r="C440" s="173">
        <v>13.97</v>
      </c>
      <c r="D440" s="173">
        <v>9.78</v>
      </c>
      <c r="E440" s="1">
        <v>0.18</v>
      </c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90" t="s">
        <v>55</v>
      </c>
      <c r="B441" s="191" t="s">
        <v>1019</v>
      </c>
      <c r="C441" s="173">
        <v>39.47</v>
      </c>
      <c r="D441" s="173">
        <v>27.63</v>
      </c>
      <c r="E441" s="1">
        <v>1.81</v>
      </c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90" t="s">
        <v>1020</v>
      </c>
      <c r="B442" s="191" t="s">
        <v>1021</v>
      </c>
      <c r="C442" s="173">
        <v>62.74</v>
      </c>
      <c r="D442" s="173">
        <v>43.92</v>
      </c>
      <c r="E442" s="1">
        <v>0.01</v>
      </c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90" t="s">
        <v>1022</v>
      </c>
      <c r="B443" s="191" t="s">
        <v>1023</v>
      </c>
      <c r="C443" s="173">
        <v>2.99</v>
      </c>
      <c r="D443" s="173">
        <v>2.1</v>
      </c>
      <c r="E443" s="1">
        <v>0.01</v>
      </c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90" t="s">
        <v>1024</v>
      </c>
      <c r="B444" s="191" t="s">
        <v>1025</v>
      </c>
      <c r="C444" s="173">
        <v>3.99</v>
      </c>
      <c r="D444" s="173">
        <v>2.8</v>
      </c>
      <c r="E444" s="1">
        <v>0.31</v>
      </c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90" t="s">
        <v>1026</v>
      </c>
      <c r="B445" s="191" t="s">
        <v>1027</v>
      </c>
      <c r="C445" s="173">
        <v>7.49</v>
      </c>
      <c r="D445" s="173">
        <v>5.24</v>
      </c>
      <c r="E445" s="1">
        <v>0.08</v>
      </c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90" t="s">
        <v>1028</v>
      </c>
      <c r="B446" s="191" t="s">
        <v>1029</v>
      </c>
      <c r="C446" s="173">
        <v>2.99</v>
      </c>
      <c r="D446" s="173">
        <v>2.1</v>
      </c>
      <c r="E446" s="1">
        <v>0.08</v>
      </c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90" t="s">
        <v>1030</v>
      </c>
      <c r="B447" s="191" t="s">
        <v>1031</v>
      </c>
      <c r="C447" s="173">
        <v>2.99</v>
      </c>
      <c r="D447" s="173">
        <v>2.1</v>
      </c>
      <c r="E447" s="1">
        <v>0.01</v>
      </c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90" t="s">
        <v>1032</v>
      </c>
      <c r="B448" s="191" t="s">
        <v>1033</v>
      </c>
      <c r="C448" s="173">
        <v>3.99</v>
      </c>
      <c r="D448" s="173">
        <v>2.8</v>
      </c>
      <c r="E448" s="1">
        <v>0.5</v>
      </c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90" t="s">
        <v>1034</v>
      </c>
      <c r="B449" s="191" t="s">
        <v>1035</v>
      </c>
      <c r="C449" s="173">
        <v>5.45</v>
      </c>
      <c r="D449" s="173">
        <v>3.81</v>
      </c>
      <c r="E449" s="1">
        <v>0.0</v>
      </c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90" t="s">
        <v>1036</v>
      </c>
      <c r="B450" s="191" t="s">
        <v>1037</v>
      </c>
      <c r="C450" s="173">
        <v>23.95</v>
      </c>
      <c r="D450" s="173">
        <v>16.76</v>
      </c>
      <c r="E450" s="1">
        <v>1.16</v>
      </c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90" t="s">
        <v>1038</v>
      </c>
      <c r="B451" s="191" t="s">
        <v>1039</v>
      </c>
      <c r="C451" s="173">
        <v>69.21</v>
      </c>
      <c r="D451" s="173">
        <v>48.44</v>
      </c>
      <c r="E451" s="1" t="e">
        <v>#N/A</v>
      </c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90" t="s">
        <v>1040</v>
      </c>
      <c r="B452" s="191" t="s">
        <v>1041</v>
      </c>
      <c r="C452" s="173">
        <v>71.68</v>
      </c>
      <c r="D452" s="173">
        <v>50.17</v>
      </c>
      <c r="E452" s="1" t="e">
        <v>#N/A</v>
      </c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90" t="s">
        <v>1042</v>
      </c>
      <c r="B453" s="191" t="s">
        <v>1043</v>
      </c>
      <c r="C453" s="173">
        <v>39.99</v>
      </c>
      <c r="D453" s="173">
        <v>27.99</v>
      </c>
      <c r="E453" s="1">
        <v>1.4</v>
      </c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90" t="s">
        <v>1044</v>
      </c>
      <c r="B454" s="191" t="s">
        <v>1045</v>
      </c>
      <c r="C454" s="173">
        <v>45.74</v>
      </c>
      <c r="D454" s="173">
        <v>32.02</v>
      </c>
      <c r="E454" s="1">
        <v>1.2</v>
      </c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90" t="s">
        <v>1046</v>
      </c>
      <c r="B455" s="191" t="s">
        <v>1047</v>
      </c>
      <c r="C455" s="173">
        <v>53.47</v>
      </c>
      <c r="D455" s="173">
        <v>37.43</v>
      </c>
      <c r="E455" s="1">
        <v>1.45</v>
      </c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90" t="s">
        <v>1048</v>
      </c>
      <c r="B456" s="191" t="s">
        <v>1049</v>
      </c>
      <c r="C456" s="173">
        <v>54.94</v>
      </c>
      <c r="D456" s="173">
        <v>38.46</v>
      </c>
      <c r="E456" s="1">
        <v>0.64</v>
      </c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90" t="s">
        <v>1050</v>
      </c>
      <c r="B457" s="191" t="s">
        <v>1051</v>
      </c>
      <c r="C457" s="173">
        <v>40.88</v>
      </c>
      <c r="D457" s="173">
        <v>28.62</v>
      </c>
      <c r="E457" s="1">
        <v>0.02</v>
      </c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90" t="s">
        <v>1052</v>
      </c>
      <c r="B458" s="191" t="s">
        <v>1053</v>
      </c>
      <c r="C458" s="173">
        <v>3.45</v>
      </c>
      <c r="D458" s="173">
        <v>2.42</v>
      </c>
      <c r="E458" s="1">
        <v>1.05</v>
      </c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90" t="s">
        <v>1054</v>
      </c>
      <c r="B459" s="191" t="s">
        <v>1055</v>
      </c>
      <c r="C459" s="173">
        <v>50.87</v>
      </c>
      <c r="D459" s="173">
        <v>35.61</v>
      </c>
      <c r="E459" s="1">
        <v>0.73</v>
      </c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90" t="s">
        <v>1056</v>
      </c>
      <c r="B460" s="191" t="s">
        <v>1057</v>
      </c>
      <c r="C460" s="173">
        <v>33.96</v>
      </c>
      <c r="D460" s="173">
        <v>23.77</v>
      </c>
      <c r="E460" s="1">
        <v>0.7</v>
      </c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90" t="s">
        <v>1058</v>
      </c>
      <c r="B461" s="191" t="s">
        <v>1059</v>
      </c>
      <c r="C461" s="173">
        <v>34.74</v>
      </c>
      <c r="D461" s="173">
        <v>24.32</v>
      </c>
      <c r="E461" s="1">
        <v>1.08</v>
      </c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90" t="s">
        <v>1060</v>
      </c>
      <c r="B462" s="191" t="s">
        <v>1061</v>
      </c>
      <c r="C462" s="173">
        <v>36.53</v>
      </c>
      <c r="D462" s="173">
        <v>25.57</v>
      </c>
      <c r="E462" s="1">
        <v>1.2</v>
      </c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90" t="s">
        <v>1062</v>
      </c>
      <c r="B463" s="191" t="s">
        <v>1063</v>
      </c>
      <c r="C463" s="173">
        <v>36.53</v>
      </c>
      <c r="D463" s="173">
        <v>25.57</v>
      </c>
      <c r="E463" s="1">
        <v>4.54</v>
      </c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90" t="s">
        <v>1064</v>
      </c>
      <c r="B464" s="191" t="s">
        <v>1065</v>
      </c>
      <c r="C464" s="173">
        <v>50.77</v>
      </c>
      <c r="D464" s="173">
        <v>35.54</v>
      </c>
      <c r="E464" s="1">
        <v>1.28</v>
      </c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90" t="s">
        <v>1066</v>
      </c>
      <c r="B465" s="191" t="s">
        <v>1067</v>
      </c>
      <c r="C465" s="173">
        <v>54.57</v>
      </c>
      <c r="D465" s="173">
        <v>38.2</v>
      </c>
      <c r="E465" s="1">
        <v>10.6</v>
      </c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90" t="s">
        <v>1068</v>
      </c>
      <c r="B466" s="191" t="s">
        <v>1069</v>
      </c>
      <c r="C466" s="173">
        <v>170.99</v>
      </c>
      <c r="D466" s="173">
        <v>119.69</v>
      </c>
      <c r="E466" s="1">
        <v>4.0</v>
      </c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90" t="s">
        <v>38</v>
      </c>
      <c r="B467" s="191" t="s">
        <v>1070</v>
      </c>
      <c r="C467" s="173">
        <v>49.6</v>
      </c>
      <c r="D467" s="173">
        <v>34.72</v>
      </c>
      <c r="E467" s="1">
        <v>4.0</v>
      </c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90" t="s">
        <v>1071</v>
      </c>
      <c r="B468" s="191" t="s">
        <v>1072</v>
      </c>
      <c r="C468" s="173">
        <v>188.45</v>
      </c>
      <c r="D468" s="173">
        <v>131.91</v>
      </c>
      <c r="E468" s="1" t="e">
        <v>#N/A</v>
      </c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90" t="s">
        <v>1073</v>
      </c>
      <c r="B469" s="191" t="s">
        <v>1074</v>
      </c>
      <c r="C469" s="173">
        <v>54.56</v>
      </c>
      <c r="D469" s="173">
        <v>38.19</v>
      </c>
      <c r="E469" s="1">
        <v>3.0</v>
      </c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90" t="s">
        <v>30</v>
      </c>
      <c r="B470" s="191" t="s">
        <v>1075</v>
      </c>
      <c r="C470" s="173">
        <v>124.15</v>
      </c>
      <c r="D470" s="173">
        <v>86.91</v>
      </c>
      <c r="E470" s="1">
        <v>10.6</v>
      </c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90" t="s">
        <v>1076</v>
      </c>
      <c r="B471" s="191" t="s">
        <v>1077</v>
      </c>
      <c r="C471" s="173">
        <v>471.78</v>
      </c>
      <c r="D471" s="173">
        <v>330.24</v>
      </c>
      <c r="E471" s="1" t="e">
        <v>#N/A</v>
      </c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90" t="s">
        <v>45</v>
      </c>
      <c r="B472" s="191" t="s">
        <v>1078</v>
      </c>
      <c r="C472" s="173">
        <v>136.57</v>
      </c>
      <c r="D472" s="173">
        <v>95.6</v>
      </c>
      <c r="E472" s="1">
        <v>10.6</v>
      </c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90" t="s">
        <v>50</v>
      </c>
      <c r="B473" s="191" t="s">
        <v>1079</v>
      </c>
      <c r="C473" s="173">
        <v>246.91</v>
      </c>
      <c r="D473" s="173">
        <v>172.84</v>
      </c>
      <c r="E473" s="1">
        <v>18.96</v>
      </c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90" t="s">
        <v>1080</v>
      </c>
      <c r="B474" s="191" t="s">
        <v>1081</v>
      </c>
      <c r="C474" s="173">
        <v>43.97</v>
      </c>
      <c r="D474" s="173">
        <v>30.78</v>
      </c>
      <c r="E474" s="1">
        <v>2.49</v>
      </c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90" t="s">
        <v>1082</v>
      </c>
      <c r="B475" s="191" t="s">
        <v>1083</v>
      </c>
      <c r="C475" s="173">
        <v>51.97</v>
      </c>
      <c r="D475" s="173">
        <v>36.38</v>
      </c>
      <c r="E475" s="1">
        <v>2.2</v>
      </c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90" t="s">
        <v>1084</v>
      </c>
      <c r="B476" s="191" t="s">
        <v>1085</v>
      </c>
      <c r="C476" s="173">
        <v>57.75</v>
      </c>
      <c r="D476" s="173">
        <v>40.42</v>
      </c>
      <c r="E476" s="1">
        <v>3.59</v>
      </c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90" t="s">
        <v>1086</v>
      </c>
      <c r="B477" s="191" t="s">
        <v>1087</v>
      </c>
      <c r="C477" s="173">
        <v>71.25</v>
      </c>
      <c r="D477" s="173">
        <v>49.88</v>
      </c>
      <c r="E477" s="1">
        <v>1.96</v>
      </c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90" t="s">
        <v>1088</v>
      </c>
      <c r="B478" s="191" t="s">
        <v>1089</v>
      </c>
      <c r="C478" s="173">
        <v>61.45</v>
      </c>
      <c r="D478" s="173">
        <v>43.01</v>
      </c>
      <c r="E478" s="1">
        <v>0.91</v>
      </c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90" t="s">
        <v>1090</v>
      </c>
      <c r="B479" s="191" t="s">
        <v>1091</v>
      </c>
      <c r="C479" s="173">
        <v>67.96</v>
      </c>
      <c r="D479" s="173">
        <v>47.57</v>
      </c>
      <c r="E479" s="1">
        <v>3.0</v>
      </c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90" t="s">
        <v>1092</v>
      </c>
      <c r="B480" s="191" t="s">
        <v>1093</v>
      </c>
      <c r="C480" s="173">
        <v>67.96</v>
      </c>
      <c r="D480" s="173">
        <v>47.57</v>
      </c>
      <c r="E480" s="1">
        <v>2.0</v>
      </c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90" t="s">
        <v>1094</v>
      </c>
      <c r="B481" s="191" t="s">
        <v>1095</v>
      </c>
      <c r="C481" s="173">
        <v>47.99</v>
      </c>
      <c r="D481" s="173">
        <v>33.59</v>
      </c>
      <c r="E481" s="1">
        <v>1.57</v>
      </c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90" t="s">
        <v>1096</v>
      </c>
      <c r="B482" s="191" t="s">
        <v>1097</v>
      </c>
      <c r="C482" s="173">
        <v>47.99</v>
      </c>
      <c r="D482" s="173">
        <v>33.59</v>
      </c>
      <c r="E482" s="1">
        <v>0.3</v>
      </c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90" t="s">
        <v>1098</v>
      </c>
      <c r="B483" s="191" t="s">
        <v>1099</v>
      </c>
      <c r="C483" s="173">
        <v>65.95</v>
      </c>
      <c r="D483" s="173">
        <v>46.16</v>
      </c>
      <c r="E483" s="1">
        <v>0.91</v>
      </c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90" t="s">
        <v>57</v>
      </c>
      <c r="B484" s="191" t="s">
        <v>1100</v>
      </c>
      <c r="C484" s="173">
        <v>49.97</v>
      </c>
      <c r="D484" s="173">
        <v>34.98</v>
      </c>
      <c r="E484" s="1">
        <v>2.31</v>
      </c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90" t="s">
        <v>1101</v>
      </c>
      <c r="B485" s="191" t="s">
        <v>1102</v>
      </c>
      <c r="C485" s="173">
        <v>83.4</v>
      </c>
      <c r="D485" s="173">
        <v>58.38</v>
      </c>
      <c r="E485" s="1">
        <v>0.01</v>
      </c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90" t="s">
        <v>1103</v>
      </c>
      <c r="B486" s="191" t="s">
        <v>1104</v>
      </c>
      <c r="C486" s="173">
        <v>3.99</v>
      </c>
      <c r="D486" s="173">
        <v>2.8</v>
      </c>
      <c r="E486" s="1">
        <v>0.01</v>
      </c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90" t="s">
        <v>1105</v>
      </c>
      <c r="B487" s="191" t="s">
        <v>1106</v>
      </c>
      <c r="C487" s="173">
        <v>5.45</v>
      </c>
      <c r="D487" s="173">
        <v>3.82</v>
      </c>
      <c r="E487" s="1">
        <v>0.88</v>
      </c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90" t="s">
        <v>1107</v>
      </c>
      <c r="B488" s="191" t="s">
        <v>1108</v>
      </c>
      <c r="C488" s="173">
        <v>6.75</v>
      </c>
      <c r="D488" s="173">
        <v>4.73</v>
      </c>
      <c r="E488" s="1">
        <v>0.0</v>
      </c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90" t="s">
        <v>1109</v>
      </c>
      <c r="B489" s="191" t="s">
        <v>1110</v>
      </c>
      <c r="C489" s="173">
        <v>29.95</v>
      </c>
      <c r="D489" s="173">
        <v>20.97</v>
      </c>
      <c r="E489" s="1">
        <v>1.57</v>
      </c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90" t="s">
        <v>1111</v>
      </c>
      <c r="B490" s="191" t="s">
        <v>1112</v>
      </c>
      <c r="C490" s="173">
        <v>41.95</v>
      </c>
      <c r="D490" s="173">
        <v>29.37</v>
      </c>
      <c r="E490" s="1">
        <v>2.5</v>
      </c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90" t="s">
        <v>1113</v>
      </c>
      <c r="B491" s="191" t="s">
        <v>1114</v>
      </c>
      <c r="C491" s="173">
        <v>47.99</v>
      </c>
      <c r="D491" s="173">
        <v>33.6</v>
      </c>
      <c r="E491" s="1">
        <v>1.6</v>
      </c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90" t="s">
        <v>1115</v>
      </c>
      <c r="B492" s="191" t="s">
        <v>1116</v>
      </c>
      <c r="C492" s="173">
        <v>68.32</v>
      </c>
      <c r="D492" s="173">
        <v>47.82</v>
      </c>
      <c r="E492" s="1">
        <v>2.5</v>
      </c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90" t="s">
        <v>1117</v>
      </c>
      <c r="B493" s="191" t="s">
        <v>1118</v>
      </c>
      <c r="C493" s="173">
        <v>69.47</v>
      </c>
      <c r="D493" s="173">
        <v>48.63</v>
      </c>
      <c r="E493" s="1">
        <v>0.99</v>
      </c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90" t="s">
        <v>1119</v>
      </c>
      <c r="B494" s="191" t="s">
        <v>1120</v>
      </c>
      <c r="C494" s="173">
        <v>42.45</v>
      </c>
      <c r="D494" s="173">
        <v>29.72</v>
      </c>
      <c r="E494" s="1">
        <v>0.01</v>
      </c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90" t="s">
        <v>1121</v>
      </c>
      <c r="B495" s="191" t="s">
        <v>1122</v>
      </c>
      <c r="C495" s="173">
        <v>3.95</v>
      </c>
      <c r="D495" s="173">
        <v>2.77</v>
      </c>
      <c r="E495" s="1">
        <v>1.2</v>
      </c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90" t="s">
        <v>1123</v>
      </c>
      <c r="B496" s="191" t="s">
        <v>1124</v>
      </c>
      <c r="C496" s="173">
        <v>45.45</v>
      </c>
      <c r="D496" s="173">
        <v>31.81</v>
      </c>
      <c r="E496" s="1">
        <v>1.1</v>
      </c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90" t="s">
        <v>1125</v>
      </c>
      <c r="B497" s="191" t="s">
        <v>1126</v>
      </c>
      <c r="C497" s="173">
        <v>44.99</v>
      </c>
      <c r="D497" s="173">
        <v>31.49</v>
      </c>
      <c r="E497" s="1">
        <v>1.76</v>
      </c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90" t="s">
        <v>1127</v>
      </c>
      <c r="B498" s="191" t="s">
        <v>1128</v>
      </c>
      <c r="C498" s="173">
        <v>58.34</v>
      </c>
      <c r="D498" s="173">
        <v>40.84</v>
      </c>
      <c r="E498" s="1">
        <v>1.6</v>
      </c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90" t="s">
        <v>1129</v>
      </c>
      <c r="B499" s="191" t="s">
        <v>1130</v>
      </c>
      <c r="C499" s="173">
        <v>58.34</v>
      </c>
      <c r="D499" s="173">
        <v>40.84</v>
      </c>
      <c r="E499" s="1">
        <v>7.0</v>
      </c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90" t="s">
        <v>1131</v>
      </c>
      <c r="B500" s="191" t="s">
        <v>1132</v>
      </c>
      <c r="C500" s="173">
        <v>59.97</v>
      </c>
      <c r="D500" s="173">
        <v>41.98</v>
      </c>
      <c r="E500" s="1">
        <v>1.6</v>
      </c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90" t="s">
        <v>1133</v>
      </c>
      <c r="B501" s="191" t="s">
        <v>1134</v>
      </c>
      <c r="C501" s="173">
        <v>46.95</v>
      </c>
      <c r="D501" s="173">
        <v>32.86</v>
      </c>
      <c r="E501" s="1">
        <v>1.79</v>
      </c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90" t="s">
        <v>1135</v>
      </c>
      <c r="B502" s="191" t="s">
        <v>1136</v>
      </c>
      <c r="C502" s="173">
        <v>61.97</v>
      </c>
      <c r="D502" s="173">
        <v>43.38</v>
      </c>
      <c r="E502" s="1">
        <v>0.5</v>
      </c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90" t="s">
        <v>1137</v>
      </c>
      <c r="B503" s="191" t="s">
        <v>1138</v>
      </c>
      <c r="C503" s="173">
        <v>249.64</v>
      </c>
      <c r="D503" s="173">
        <v>174.75</v>
      </c>
      <c r="E503" s="1">
        <v>4.1</v>
      </c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90" t="s">
        <v>39</v>
      </c>
      <c r="B504" s="191" t="s">
        <v>1139</v>
      </c>
      <c r="C504" s="173">
        <v>65.18</v>
      </c>
      <c r="D504" s="173">
        <v>45.63</v>
      </c>
      <c r="E504" s="1">
        <v>4.2</v>
      </c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90" t="s">
        <v>1140</v>
      </c>
      <c r="B505" s="191" t="s">
        <v>1141</v>
      </c>
      <c r="C505" s="173">
        <v>247.7</v>
      </c>
      <c r="D505" s="173">
        <v>173.39</v>
      </c>
      <c r="E505" s="1" t="e">
        <v>#N/A</v>
      </c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90" t="s">
        <v>1142</v>
      </c>
      <c r="B506" s="191" t="s">
        <v>1143</v>
      </c>
      <c r="C506" s="173">
        <v>71.7</v>
      </c>
      <c r="D506" s="173">
        <v>50.19</v>
      </c>
      <c r="E506" s="1">
        <v>7.0</v>
      </c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90" t="s">
        <v>1144</v>
      </c>
      <c r="B507" s="191" t="s">
        <v>1145</v>
      </c>
      <c r="C507" s="173">
        <v>11.06</v>
      </c>
      <c r="D507" s="173">
        <v>11.06</v>
      </c>
      <c r="E507" s="1" t="e">
        <v>#N/A</v>
      </c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90" t="s">
        <v>1146</v>
      </c>
      <c r="B508" s="191" t="s">
        <v>1147</v>
      </c>
      <c r="C508" s="173">
        <v>12.38</v>
      </c>
      <c r="D508" s="173">
        <v>12.38</v>
      </c>
      <c r="E508" s="1" t="e">
        <v>#N/A</v>
      </c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90" t="s">
        <v>1148</v>
      </c>
      <c r="B509" s="191" t="s">
        <v>1149</v>
      </c>
      <c r="C509" s="173">
        <v>12.38</v>
      </c>
      <c r="D509" s="173">
        <v>12.38</v>
      </c>
      <c r="E509" s="1" t="e">
        <v>#N/A</v>
      </c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90" t="s">
        <v>1150</v>
      </c>
      <c r="B510" s="191" t="s">
        <v>1151</v>
      </c>
      <c r="C510" s="173">
        <v>11.02</v>
      </c>
      <c r="D510" s="173">
        <v>11.02</v>
      </c>
      <c r="E510" s="1" t="e">
        <v>#N/A</v>
      </c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90" t="s">
        <v>1152</v>
      </c>
      <c r="B511" s="191" t="s">
        <v>1153</v>
      </c>
      <c r="C511" s="173">
        <v>12.36</v>
      </c>
      <c r="D511" s="173">
        <v>12.36</v>
      </c>
      <c r="E511" s="1" t="e">
        <v>#N/A</v>
      </c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90" t="s">
        <v>1154</v>
      </c>
      <c r="B512" s="191" t="s">
        <v>1155</v>
      </c>
      <c r="C512" s="173">
        <v>11.41</v>
      </c>
      <c r="D512" s="173">
        <v>11.41</v>
      </c>
      <c r="E512" s="1" t="e">
        <v>#N/A</v>
      </c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90" t="s">
        <v>1156</v>
      </c>
      <c r="B513" s="191" t="s">
        <v>1157</v>
      </c>
      <c r="C513" s="173">
        <v>10.52</v>
      </c>
      <c r="D513" s="173">
        <v>10.52</v>
      </c>
      <c r="E513" s="1" t="e">
        <v>#N/A</v>
      </c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90" t="s">
        <v>244</v>
      </c>
      <c r="B514" s="191" t="s">
        <v>1158</v>
      </c>
      <c r="C514" s="173">
        <v>1019.79</v>
      </c>
      <c r="D514" s="173">
        <v>1019.79</v>
      </c>
      <c r="E514" s="1">
        <v>26.46</v>
      </c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90" t="s">
        <v>245</v>
      </c>
      <c r="B515" s="191" t="s">
        <v>1159</v>
      </c>
      <c r="C515" s="173">
        <v>140.56</v>
      </c>
      <c r="D515" s="173">
        <v>140.56</v>
      </c>
      <c r="E515" s="1">
        <v>1.85</v>
      </c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90" t="s">
        <v>246</v>
      </c>
      <c r="B516" s="191" t="s">
        <v>1160</v>
      </c>
      <c r="C516" s="173">
        <v>140.56</v>
      </c>
      <c r="D516" s="173">
        <v>140.56</v>
      </c>
      <c r="E516" s="1">
        <v>1.85</v>
      </c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90" t="s">
        <v>247</v>
      </c>
      <c r="B517" s="191" t="s">
        <v>1161</v>
      </c>
      <c r="C517" s="173">
        <v>369.89</v>
      </c>
      <c r="D517" s="173">
        <v>369.89</v>
      </c>
      <c r="E517" s="1">
        <v>3.0</v>
      </c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90" t="s">
        <v>248</v>
      </c>
      <c r="B518" s="191" t="s">
        <v>1162</v>
      </c>
      <c r="C518" s="173">
        <v>369.89</v>
      </c>
      <c r="D518" s="173">
        <v>369.89</v>
      </c>
      <c r="E518" s="1">
        <v>3.04</v>
      </c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90" t="s">
        <v>249</v>
      </c>
      <c r="B519" s="191" t="s">
        <v>1163</v>
      </c>
      <c r="C519" s="173">
        <v>649.25</v>
      </c>
      <c r="D519" s="173">
        <v>649.25</v>
      </c>
      <c r="E519" s="1">
        <v>5.0</v>
      </c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90" t="s">
        <v>250</v>
      </c>
      <c r="B520" s="191" t="s">
        <v>1164</v>
      </c>
      <c r="C520" s="173">
        <v>679.37</v>
      </c>
      <c r="D520" s="173">
        <v>679.37</v>
      </c>
      <c r="E520" s="1">
        <v>6.0</v>
      </c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90" t="s">
        <v>255</v>
      </c>
      <c r="B521" s="191" t="s">
        <v>1165</v>
      </c>
      <c r="C521" s="173">
        <v>737.89</v>
      </c>
      <c r="D521" s="173">
        <v>737.89</v>
      </c>
      <c r="E521" s="1">
        <v>24.0</v>
      </c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90" t="s">
        <v>81</v>
      </c>
      <c r="B522" s="191" t="s">
        <v>1166</v>
      </c>
      <c r="C522" s="173">
        <v>16.16</v>
      </c>
      <c r="D522" s="173">
        <v>11.31</v>
      </c>
      <c r="E522" s="1">
        <v>0.09</v>
      </c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90" t="s">
        <v>105</v>
      </c>
      <c r="B523" s="191" t="s">
        <v>1167</v>
      </c>
      <c r="C523" s="173">
        <v>17.68</v>
      </c>
      <c r="D523" s="173">
        <v>12.37</v>
      </c>
      <c r="E523" s="1">
        <v>0.13</v>
      </c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90" t="s">
        <v>112</v>
      </c>
      <c r="B524" s="191" t="s">
        <v>1168</v>
      </c>
      <c r="C524" s="173">
        <v>17.5</v>
      </c>
      <c r="D524" s="173">
        <v>12.25</v>
      </c>
      <c r="E524" s="1">
        <v>0.11</v>
      </c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90" t="s">
        <v>122</v>
      </c>
      <c r="B525" s="191" t="s">
        <v>1169</v>
      </c>
      <c r="C525" s="173">
        <v>22.19</v>
      </c>
      <c r="D525" s="173">
        <v>15.53</v>
      </c>
      <c r="E525" s="1">
        <v>0.26</v>
      </c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90" t="s">
        <v>192</v>
      </c>
      <c r="B526" s="191" t="s">
        <v>1170</v>
      </c>
      <c r="C526" s="173">
        <v>29.71</v>
      </c>
      <c r="D526" s="173">
        <v>20.8</v>
      </c>
      <c r="E526" s="1">
        <v>0.11</v>
      </c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90" t="s">
        <v>144</v>
      </c>
      <c r="B527" s="191" t="s">
        <v>1171</v>
      </c>
      <c r="C527" s="173">
        <v>39.4</v>
      </c>
      <c r="D527" s="173">
        <v>27.58</v>
      </c>
      <c r="E527" s="1">
        <v>0.26</v>
      </c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90" t="s">
        <v>210</v>
      </c>
      <c r="B528" s="191" t="s">
        <v>1172</v>
      </c>
      <c r="C528" s="173">
        <v>75.92</v>
      </c>
      <c r="D528" s="173">
        <v>53.14</v>
      </c>
      <c r="E528" s="1">
        <v>1.25</v>
      </c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90" t="s">
        <v>170</v>
      </c>
      <c r="B529" s="191" t="s">
        <v>1173</v>
      </c>
      <c r="C529" s="173">
        <v>25.19</v>
      </c>
      <c r="D529" s="173">
        <v>17.63</v>
      </c>
      <c r="E529" s="1">
        <v>0.11</v>
      </c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90" t="s">
        <v>88</v>
      </c>
      <c r="B530" s="191" t="s">
        <v>1174</v>
      </c>
      <c r="C530" s="173">
        <v>22.96</v>
      </c>
      <c r="D530" s="173">
        <v>16.07</v>
      </c>
      <c r="E530" s="1">
        <v>0.11</v>
      </c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90" t="s">
        <v>206</v>
      </c>
      <c r="B531" s="191" t="s">
        <v>1175</v>
      </c>
      <c r="C531" s="173">
        <v>68.65</v>
      </c>
      <c r="D531" s="173">
        <v>48.06</v>
      </c>
      <c r="E531" s="1">
        <v>1.3</v>
      </c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90" t="s">
        <v>208</v>
      </c>
      <c r="B532" s="191" t="s">
        <v>1176</v>
      </c>
      <c r="C532" s="173">
        <v>79.36</v>
      </c>
      <c r="D532" s="173">
        <v>55.55</v>
      </c>
      <c r="E532" s="1">
        <v>1.78</v>
      </c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90" t="s">
        <v>213</v>
      </c>
      <c r="B533" s="191" t="s">
        <v>1177</v>
      </c>
      <c r="C533" s="173">
        <v>72.95</v>
      </c>
      <c r="D533" s="173">
        <v>51.07</v>
      </c>
      <c r="E533" s="1">
        <v>2.0</v>
      </c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90" t="s">
        <v>187</v>
      </c>
      <c r="B534" s="191" t="s">
        <v>1178</v>
      </c>
      <c r="C534" s="173">
        <v>41.13</v>
      </c>
      <c r="D534" s="173">
        <v>28.79</v>
      </c>
      <c r="E534" s="1">
        <v>0.13</v>
      </c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90" t="s">
        <v>199</v>
      </c>
      <c r="B535" s="191" t="s">
        <v>1179</v>
      </c>
      <c r="C535" s="173">
        <v>39.66</v>
      </c>
      <c r="D535" s="173">
        <v>27.76</v>
      </c>
      <c r="E535" s="1">
        <v>0.2</v>
      </c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90" t="s">
        <v>129</v>
      </c>
      <c r="B536" s="191" t="s">
        <v>1180</v>
      </c>
      <c r="C536" s="173">
        <v>23.36</v>
      </c>
      <c r="D536" s="173">
        <v>16.35</v>
      </c>
      <c r="E536" s="1">
        <v>0.33</v>
      </c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90" t="s">
        <v>200</v>
      </c>
      <c r="B537" s="191" t="s">
        <v>1181</v>
      </c>
      <c r="C537" s="173">
        <v>46.35</v>
      </c>
      <c r="D537" s="173">
        <v>32.45</v>
      </c>
      <c r="E537" s="1">
        <v>0.2</v>
      </c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90" t="s">
        <v>227</v>
      </c>
      <c r="B538" s="191" t="s">
        <v>1182</v>
      </c>
      <c r="C538" s="173">
        <v>9.47</v>
      </c>
      <c r="D538" s="173">
        <v>6.63</v>
      </c>
      <c r="E538" s="1">
        <v>0.02</v>
      </c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90" t="s">
        <v>119</v>
      </c>
      <c r="B539" s="191" t="s">
        <v>1183</v>
      </c>
      <c r="C539" s="173">
        <v>36.71</v>
      </c>
      <c r="D539" s="173">
        <v>25.7</v>
      </c>
      <c r="E539" s="1">
        <v>0.25</v>
      </c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90" t="s">
        <v>201</v>
      </c>
      <c r="B540" s="191" t="s">
        <v>1184</v>
      </c>
      <c r="C540" s="173">
        <v>55.9</v>
      </c>
      <c r="D540" s="173">
        <v>39.13</v>
      </c>
      <c r="E540" s="1">
        <v>0.2</v>
      </c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90" t="s">
        <v>149</v>
      </c>
      <c r="B541" s="191" t="s">
        <v>1185</v>
      </c>
      <c r="C541" s="173">
        <v>67.97</v>
      </c>
      <c r="D541" s="173">
        <v>47.58</v>
      </c>
      <c r="E541" s="1">
        <v>2.0</v>
      </c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90" t="s">
        <v>171</v>
      </c>
      <c r="B542" s="191" t="s">
        <v>1186</v>
      </c>
      <c r="C542" s="173">
        <v>27.92</v>
      </c>
      <c r="D542" s="173">
        <v>19.54</v>
      </c>
      <c r="E542" s="1">
        <v>0.13</v>
      </c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90" t="s">
        <v>183</v>
      </c>
      <c r="B543" s="191" t="s">
        <v>1187</v>
      </c>
      <c r="C543" s="173">
        <v>27.92</v>
      </c>
      <c r="D543" s="173">
        <v>19.55</v>
      </c>
      <c r="E543" s="1">
        <v>0.13</v>
      </c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90" t="s">
        <v>82</v>
      </c>
      <c r="B544" s="191" t="s">
        <v>1188</v>
      </c>
      <c r="C544" s="173">
        <v>25.61</v>
      </c>
      <c r="D544" s="173">
        <v>17.93</v>
      </c>
      <c r="E544" s="1">
        <v>0.11</v>
      </c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90" t="s">
        <v>106</v>
      </c>
      <c r="B545" s="191" t="s">
        <v>1189</v>
      </c>
      <c r="C545" s="173">
        <v>27.2</v>
      </c>
      <c r="D545" s="173">
        <v>19.04</v>
      </c>
      <c r="E545" s="1">
        <v>0.2</v>
      </c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90" t="s">
        <v>113</v>
      </c>
      <c r="B546" s="191" t="s">
        <v>1190</v>
      </c>
      <c r="C546" s="173">
        <v>27.58</v>
      </c>
      <c r="D546" s="173">
        <v>19.3</v>
      </c>
      <c r="E546" s="1">
        <v>0.18</v>
      </c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90" t="s">
        <v>123</v>
      </c>
      <c r="B547" s="191" t="s">
        <v>1191</v>
      </c>
      <c r="C547" s="173">
        <v>32.33</v>
      </c>
      <c r="D547" s="173">
        <v>22.63</v>
      </c>
      <c r="E547" s="1">
        <v>0.33</v>
      </c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90" t="s">
        <v>193</v>
      </c>
      <c r="B548" s="191" t="s">
        <v>1192</v>
      </c>
      <c r="C548" s="173">
        <v>39.53</v>
      </c>
      <c r="D548" s="173">
        <v>27.67</v>
      </c>
      <c r="E548" s="1">
        <v>0.11</v>
      </c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90" t="s">
        <v>145</v>
      </c>
      <c r="B549" s="191" t="s">
        <v>1193</v>
      </c>
      <c r="C549" s="173">
        <v>47.93</v>
      </c>
      <c r="D549" s="173">
        <v>33.55</v>
      </c>
      <c r="E549" s="1">
        <v>0.26</v>
      </c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90" t="s">
        <v>165</v>
      </c>
      <c r="B550" s="191" t="s">
        <v>1194</v>
      </c>
      <c r="C550" s="173">
        <v>47.09</v>
      </c>
      <c r="D550" s="173">
        <v>32.96</v>
      </c>
      <c r="E550" s="1">
        <v>0.29</v>
      </c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90" t="s">
        <v>211</v>
      </c>
      <c r="B551" s="191" t="s">
        <v>1195</v>
      </c>
      <c r="C551" s="173">
        <v>101.49</v>
      </c>
      <c r="D551" s="173">
        <v>71.04</v>
      </c>
      <c r="E551" s="1">
        <v>1.3</v>
      </c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90" t="s">
        <v>172</v>
      </c>
      <c r="B552" s="191" t="s">
        <v>1196</v>
      </c>
      <c r="C552" s="173">
        <v>36.74</v>
      </c>
      <c r="D552" s="173">
        <v>25.72</v>
      </c>
      <c r="E552" s="1">
        <v>0.13</v>
      </c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90" t="s">
        <v>89</v>
      </c>
      <c r="B553" s="191" t="s">
        <v>1197</v>
      </c>
      <c r="C553" s="173">
        <v>26.12</v>
      </c>
      <c r="D553" s="173">
        <v>18.28</v>
      </c>
      <c r="E553" s="1">
        <v>0.15</v>
      </c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90" t="s">
        <v>207</v>
      </c>
      <c r="B554" s="191" t="s">
        <v>1198</v>
      </c>
      <c r="C554" s="173">
        <v>76.07</v>
      </c>
      <c r="D554" s="173">
        <v>53.25</v>
      </c>
      <c r="E554" s="1">
        <v>1.35</v>
      </c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90" t="s">
        <v>209</v>
      </c>
      <c r="B555" s="191" t="s">
        <v>1199</v>
      </c>
      <c r="C555" s="173">
        <v>95.8</v>
      </c>
      <c r="D555" s="173">
        <v>67.06</v>
      </c>
      <c r="E555" s="1">
        <v>2.25</v>
      </c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90" t="s">
        <v>214</v>
      </c>
      <c r="B556" s="191" t="s">
        <v>1200</v>
      </c>
      <c r="C556" s="173">
        <v>83.49</v>
      </c>
      <c r="D556" s="173">
        <v>58.44</v>
      </c>
      <c r="E556" s="1">
        <v>2.0</v>
      </c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90" t="s">
        <v>188</v>
      </c>
      <c r="B557" s="191" t="s">
        <v>1201</v>
      </c>
      <c r="C557" s="173">
        <v>60.12</v>
      </c>
      <c r="D557" s="173">
        <v>42.08</v>
      </c>
      <c r="E557" s="1">
        <v>0.15</v>
      </c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90" t="s">
        <v>202</v>
      </c>
      <c r="B558" s="191" t="s">
        <v>1202</v>
      </c>
      <c r="C558" s="173">
        <v>41.43</v>
      </c>
      <c r="D558" s="173">
        <v>29.0</v>
      </c>
      <c r="E558" s="1">
        <v>0.2</v>
      </c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90" t="s">
        <v>130</v>
      </c>
      <c r="B559" s="191" t="s">
        <v>1203</v>
      </c>
      <c r="C559" s="173">
        <v>36.59</v>
      </c>
      <c r="D559" s="173">
        <v>25.61</v>
      </c>
      <c r="E559" s="1">
        <v>0.44</v>
      </c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90" t="s">
        <v>203</v>
      </c>
      <c r="B560" s="191" t="s">
        <v>1204</v>
      </c>
      <c r="C560" s="173">
        <v>47.8</v>
      </c>
      <c r="D560" s="173">
        <v>33.46</v>
      </c>
      <c r="E560" s="1">
        <v>0.2</v>
      </c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90" t="s">
        <v>228</v>
      </c>
      <c r="B561" s="191" t="s">
        <v>1205</v>
      </c>
      <c r="C561" s="173">
        <v>15.99</v>
      </c>
      <c r="D561" s="173">
        <v>11.19</v>
      </c>
      <c r="E561" s="1">
        <v>0.03</v>
      </c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90" t="s">
        <v>120</v>
      </c>
      <c r="B562" s="191" t="s">
        <v>1206</v>
      </c>
      <c r="C562" s="173">
        <v>43.4</v>
      </c>
      <c r="D562" s="173">
        <v>30.38</v>
      </c>
      <c r="E562" s="1">
        <v>0.35</v>
      </c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90" t="s">
        <v>204</v>
      </c>
      <c r="B563" s="191" t="s">
        <v>1207</v>
      </c>
      <c r="C563" s="173">
        <v>57.35</v>
      </c>
      <c r="D563" s="173">
        <v>40.15</v>
      </c>
      <c r="E563" s="1">
        <v>0.2</v>
      </c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90" t="s">
        <v>136</v>
      </c>
      <c r="B564" s="191" t="s">
        <v>1208</v>
      </c>
      <c r="C564" s="173">
        <v>47.93</v>
      </c>
      <c r="D564" s="173">
        <v>33.55</v>
      </c>
      <c r="E564" s="1">
        <v>0.33</v>
      </c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90" t="s">
        <v>156</v>
      </c>
      <c r="B565" s="191" t="s">
        <v>1209</v>
      </c>
      <c r="C565" s="173">
        <v>66.77</v>
      </c>
      <c r="D565" s="173">
        <v>46.74</v>
      </c>
      <c r="E565" s="1">
        <v>0.51</v>
      </c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90" t="s">
        <v>173</v>
      </c>
      <c r="B566" s="191" t="s">
        <v>1210</v>
      </c>
      <c r="C566" s="173">
        <v>36.74</v>
      </c>
      <c r="D566" s="173">
        <v>25.72</v>
      </c>
      <c r="E566" s="1">
        <v>0.13</v>
      </c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90" t="s">
        <v>95</v>
      </c>
      <c r="B567" s="191" t="s">
        <v>1211</v>
      </c>
      <c r="C567" s="173">
        <v>26.15</v>
      </c>
      <c r="D567" s="173">
        <v>18.3</v>
      </c>
      <c r="E567" s="1">
        <v>0.11</v>
      </c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90" t="s">
        <v>233</v>
      </c>
      <c r="B568" s="191" t="s">
        <v>1212</v>
      </c>
      <c r="C568" s="173">
        <v>7.45</v>
      </c>
      <c r="D568" s="173">
        <v>5.22</v>
      </c>
      <c r="E568" s="1">
        <v>0.02</v>
      </c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90" t="s">
        <v>174</v>
      </c>
      <c r="B569" s="191" t="s">
        <v>1213</v>
      </c>
      <c r="C569" s="173">
        <v>36.74</v>
      </c>
      <c r="D569" s="173">
        <v>25.72</v>
      </c>
      <c r="E569" s="1">
        <v>0.15</v>
      </c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90" t="s">
        <v>184</v>
      </c>
      <c r="B570" s="191" t="s">
        <v>1214</v>
      </c>
      <c r="C570" s="173">
        <v>36.74</v>
      </c>
      <c r="D570" s="173">
        <v>25.72</v>
      </c>
      <c r="E570" s="1">
        <v>0.15</v>
      </c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90" t="s">
        <v>150</v>
      </c>
      <c r="B571" s="191" t="s">
        <v>1215</v>
      </c>
      <c r="C571" s="173">
        <v>98.73</v>
      </c>
      <c r="D571" s="173">
        <v>69.11</v>
      </c>
      <c r="E571" s="1">
        <v>3.0</v>
      </c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90" t="s">
        <v>83</v>
      </c>
      <c r="B572" s="191" t="s">
        <v>1216</v>
      </c>
      <c r="C572" s="173">
        <v>41.12</v>
      </c>
      <c r="D572" s="173">
        <v>28.79</v>
      </c>
      <c r="E572" s="1">
        <v>0.35</v>
      </c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90" t="s">
        <v>107</v>
      </c>
      <c r="B573" s="191" t="s">
        <v>1217</v>
      </c>
      <c r="C573" s="173">
        <v>43.09</v>
      </c>
      <c r="D573" s="173">
        <v>30.16</v>
      </c>
      <c r="E573" s="1">
        <v>0.55</v>
      </c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90" t="s">
        <v>114</v>
      </c>
      <c r="B574" s="191" t="s">
        <v>1218</v>
      </c>
      <c r="C574" s="173">
        <v>50.21</v>
      </c>
      <c r="D574" s="173">
        <v>35.15</v>
      </c>
      <c r="E574" s="1">
        <v>0.49</v>
      </c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90" t="s">
        <v>124</v>
      </c>
      <c r="B575" s="191" t="s">
        <v>1219</v>
      </c>
      <c r="C575" s="173">
        <v>67.61</v>
      </c>
      <c r="D575" s="173">
        <v>47.33</v>
      </c>
      <c r="E575" s="1">
        <v>0.66</v>
      </c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90" t="s">
        <v>194</v>
      </c>
      <c r="B576" s="191" t="s">
        <v>1220</v>
      </c>
      <c r="C576" s="173">
        <v>49.28</v>
      </c>
      <c r="D576" s="173">
        <v>34.5</v>
      </c>
      <c r="E576" s="1">
        <v>0.22</v>
      </c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90" t="s">
        <v>146</v>
      </c>
      <c r="B577" s="191" t="s">
        <v>1221</v>
      </c>
      <c r="C577" s="173">
        <v>71.89</v>
      </c>
      <c r="D577" s="173">
        <v>50.32</v>
      </c>
      <c r="E577" s="1">
        <v>0.55</v>
      </c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90" t="s">
        <v>166</v>
      </c>
      <c r="B578" s="191" t="s">
        <v>1222</v>
      </c>
      <c r="C578" s="173">
        <v>52.66</v>
      </c>
      <c r="D578" s="173">
        <v>36.86</v>
      </c>
      <c r="E578" s="1">
        <v>0.44</v>
      </c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90" t="s">
        <v>90</v>
      </c>
      <c r="B579" s="191" t="s">
        <v>1223</v>
      </c>
      <c r="C579" s="173">
        <v>35.05</v>
      </c>
      <c r="D579" s="173">
        <v>24.54</v>
      </c>
      <c r="E579" s="1">
        <v>0.55</v>
      </c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90" t="s">
        <v>189</v>
      </c>
      <c r="B580" s="191" t="s">
        <v>1224</v>
      </c>
      <c r="C580" s="173">
        <v>75.94</v>
      </c>
      <c r="D580" s="173">
        <v>53.16</v>
      </c>
      <c r="E580" s="1">
        <v>0.44</v>
      </c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90" t="s">
        <v>131</v>
      </c>
      <c r="B581" s="191" t="s">
        <v>1225</v>
      </c>
      <c r="C581" s="173">
        <v>86.34</v>
      </c>
      <c r="D581" s="173">
        <v>60.44</v>
      </c>
      <c r="E581" s="1">
        <v>0.77</v>
      </c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90" t="s">
        <v>229</v>
      </c>
      <c r="B582" s="191" t="s">
        <v>1226</v>
      </c>
      <c r="C582" s="173">
        <v>38.04</v>
      </c>
      <c r="D582" s="173">
        <v>26.63</v>
      </c>
      <c r="E582" s="1">
        <v>0.04</v>
      </c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90" t="s">
        <v>157</v>
      </c>
      <c r="B583" s="191" t="s">
        <v>1227</v>
      </c>
      <c r="C583" s="173">
        <v>78.23</v>
      </c>
      <c r="D583" s="173">
        <v>54.76</v>
      </c>
      <c r="E583" s="1">
        <v>0.57</v>
      </c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90" t="s">
        <v>137</v>
      </c>
      <c r="B584" s="191" t="s">
        <v>1228</v>
      </c>
      <c r="C584" s="173">
        <v>71.89</v>
      </c>
      <c r="D584" s="173">
        <v>50.32</v>
      </c>
      <c r="E584" s="1">
        <v>0.55</v>
      </c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90" t="s">
        <v>138</v>
      </c>
      <c r="B585" s="191" t="s">
        <v>1229</v>
      </c>
      <c r="C585" s="173">
        <v>71.89</v>
      </c>
      <c r="D585" s="173">
        <v>50.32</v>
      </c>
      <c r="E585" s="1">
        <v>0.55</v>
      </c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90" t="s">
        <v>158</v>
      </c>
      <c r="B586" s="191" t="s">
        <v>1230</v>
      </c>
      <c r="C586" s="173">
        <v>84.14</v>
      </c>
      <c r="D586" s="173">
        <v>58.9</v>
      </c>
      <c r="E586" s="1">
        <v>0.68</v>
      </c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90" t="s">
        <v>234</v>
      </c>
      <c r="B587" s="191" t="s">
        <v>1231</v>
      </c>
      <c r="C587" s="173">
        <v>7.74</v>
      </c>
      <c r="D587" s="173">
        <v>5.42</v>
      </c>
      <c r="E587" s="1">
        <v>0.03</v>
      </c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90" t="s">
        <v>175</v>
      </c>
      <c r="B588" s="191" t="s">
        <v>1232</v>
      </c>
      <c r="C588" s="173">
        <v>58.78</v>
      </c>
      <c r="D588" s="173">
        <v>41.14</v>
      </c>
      <c r="E588" s="1">
        <v>0.33</v>
      </c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90" t="s">
        <v>97</v>
      </c>
      <c r="B589" s="191" t="s">
        <v>1233</v>
      </c>
      <c r="C589" s="173">
        <v>39.56</v>
      </c>
      <c r="D589" s="173">
        <v>27.69</v>
      </c>
      <c r="E589" s="1">
        <v>0.22</v>
      </c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90" t="s">
        <v>96</v>
      </c>
      <c r="B590" s="191" t="s">
        <v>1234</v>
      </c>
      <c r="C590" s="173">
        <v>40.48</v>
      </c>
      <c r="D590" s="173">
        <v>28.33</v>
      </c>
      <c r="E590" s="1">
        <v>0.22</v>
      </c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90" t="s">
        <v>176</v>
      </c>
      <c r="B591" s="191" t="s">
        <v>1235</v>
      </c>
      <c r="C591" s="173">
        <v>59.15</v>
      </c>
      <c r="D591" s="173">
        <v>41.4</v>
      </c>
      <c r="E591" s="1">
        <v>0.35</v>
      </c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90" t="s">
        <v>185</v>
      </c>
      <c r="B592" s="191" t="s">
        <v>1236</v>
      </c>
      <c r="C592" s="173">
        <v>63.58</v>
      </c>
      <c r="D592" s="173">
        <v>44.5</v>
      </c>
      <c r="E592" s="1">
        <v>0.44</v>
      </c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90" t="s">
        <v>151</v>
      </c>
      <c r="B593" s="191" t="s">
        <v>1237</v>
      </c>
      <c r="C593" s="173">
        <v>231.4</v>
      </c>
      <c r="D593" s="173">
        <v>161.98</v>
      </c>
      <c r="E593" s="1">
        <v>4.0</v>
      </c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90" t="s">
        <v>84</v>
      </c>
      <c r="B594" s="191" t="s">
        <v>1238</v>
      </c>
      <c r="C594" s="173">
        <v>49.49</v>
      </c>
      <c r="D594" s="173">
        <v>34.64</v>
      </c>
      <c r="E594" s="1">
        <v>0.51</v>
      </c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90" t="s">
        <v>108</v>
      </c>
      <c r="B595" s="191" t="s">
        <v>1239</v>
      </c>
      <c r="C595" s="173">
        <v>59.69</v>
      </c>
      <c r="D595" s="173">
        <v>41.78</v>
      </c>
      <c r="E595" s="1">
        <v>0.88</v>
      </c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90" t="s">
        <v>115</v>
      </c>
      <c r="B596" s="191" t="s">
        <v>1240</v>
      </c>
      <c r="C596" s="173">
        <v>67.01</v>
      </c>
      <c r="D596" s="173">
        <v>46.91</v>
      </c>
      <c r="E596" s="1">
        <v>0.77</v>
      </c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90" t="s">
        <v>125</v>
      </c>
      <c r="B597" s="191" t="s">
        <v>1241</v>
      </c>
      <c r="C597" s="173">
        <v>81.98</v>
      </c>
      <c r="D597" s="173">
        <v>57.39</v>
      </c>
      <c r="E597" s="1">
        <v>0.99</v>
      </c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90" t="s">
        <v>195</v>
      </c>
      <c r="B598" s="191" t="s">
        <v>1242</v>
      </c>
      <c r="C598" s="173">
        <v>71.96</v>
      </c>
      <c r="D598" s="173">
        <v>50.37</v>
      </c>
      <c r="E598" s="1">
        <v>0.22</v>
      </c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90" t="s">
        <v>147</v>
      </c>
      <c r="B599" s="191" t="s">
        <v>1243</v>
      </c>
      <c r="C599" s="173">
        <v>79.18</v>
      </c>
      <c r="D599" s="173">
        <v>55.42</v>
      </c>
      <c r="E599" s="1">
        <v>0.95</v>
      </c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90" t="s">
        <v>167</v>
      </c>
      <c r="B600" s="191" t="s">
        <v>1244</v>
      </c>
      <c r="C600" s="173">
        <v>66.43</v>
      </c>
      <c r="D600" s="173">
        <v>46.5</v>
      </c>
      <c r="E600" s="1">
        <v>0.6</v>
      </c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90" t="s">
        <v>91</v>
      </c>
      <c r="B601" s="191" t="s">
        <v>1245</v>
      </c>
      <c r="C601" s="173">
        <v>44.3</v>
      </c>
      <c r="D601" s="173">
        <v>31.01</v>
      </c>
      <c r="E601" s="1">
        <v>0.66</v>
      </c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90" t="s">
        <v>190</v>
      </c>
      <c r="B602" s="191" t="s">
        <v>1246</v>
      </c>
      <c r="C602" s="173">
        <v>101.25</v>
      </c>
      <c r="D602" s="173">
        <v>70.88</v>
      </c>
      <c r="E602" s="1">
        <v>0.66</v>
      </c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90" t="s">
        <v>132</v>
      </c>
      <c r="B603" s="191" t="s">
        <v>1247</v>
      </c>
      <c r="C603" s="173">
        <v>97.16</v>
      </c>
      <c r="D603" s="173">
        <v>68.01</v>
      </c>
      <c r="E603" s="1">
        <v>1.21</v>
      </c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90" t="s">
        <v>230</v>
      </c>
      <c r="B604" s="191" t="s">
        <v>1248</v>
      </c>
      <c r="C604" s="173">
        <v>49.95</v>
      </c>
      <c r="D604" s="173">
        <v>34.97</v>
      </c>
      <c r="E604" s="1">
        <v>0.05</v>
      </c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90" t="s">
        <v>159</v>
      </c>
      <c r="B605" s="191" t="s">
        <v>1249</v>
      </c>
      <c r="C605" s="173">
        <v>86.35</v>
      </c>
      <c r="D605" s="173">
        <v>60.45</v>
      </c>
      <c r="E605" s="1">
        <v>0.72</v>
      </c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90" t="s">
        <v>139</v>
      </c>
      <c r="B606" s="191" t="s">
        <v>1250</v>
      </c>
      <c r="C606" s="173">
        <v>79.61</v>
      </c>
      <c r="D606" s="173">
        <v>55.73</v>
      </c>
      <c r="E606" s="1">
        <v>0.97</v>
      </c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90" t="s">
        <v>140</v>
      </c>
      <c r="B607" s="191" t="s">
        <v>1251</v>
      </c>
      <c r="C607" s="173">
        <v>80.99</v>
      </c>
      <c r="D607" s="173">
        <v>56.69</v>
      </c>
      <c r="E607" s="1">
        <v>0.97</v>
      </c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90" t="s">
        <v>160</v>
      </c>
      <c r="B608" s="191" t="s">
        <v>1252</v>
      </c>
      <c r="C608" s="173">
        <v>92.26</v>
      </c>
      <c r="D608" s="173">
        <v>64.58</v>
      </c>
      <c r="E608" s="1">
        <v>0.83</v>
      </c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90" t="s">
        <v>235</v>
      </c>
      <c r="B609" s="191" t="s">
        <v>1253</v>
      </c>
      <c r="C609" s="173">
        <v>7.74</v>
      </c>
      <c r="D609" s="173">
        <v>5.42</v>
      </c>
      <c r="E609" s="1">
        <v>0.04</v>
      </c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90" t="s">
        <v>99</v>
      </c>
      <c r="B610" s="191" t="s">
        <v>1254</v>
      </c>
      <c r="C610" s="173">
        <v>52.76</v>
      </c>
      <c r="D610" s="173">
        <v>36.93</v>
      </c>
      <c r="E610" s="1">
        <v>0.35</v>
      </c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90" t="s">
        <v>98</v>
      </c>
      <c r="B611" s="191" t="s">
        <v>1255</v>
      </c>
      <c r="C611" s="173">
        <v>52.48</v>
      </c>
      <c r="D611" s="173">
        <v>36.73</v>
      </c>
      <c r="E611" s="1">
        <v>0.35</v>
      </c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90" t="s">
        <v>177</v>
      </c>
      <c r="B612" s="191" t="s">
        <v>1256</v>
      </c>
      <c r="C612" s="173">
        <v>68.36</v>
      </c>
      <c r="D612" s="173">
        <v>47.85</v>
      </c>
      <c r="E612" s="1">
        <v>0.62</v>
      </c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90" t="s">
        <v>100</v>
      </c>
      <c r="B613" s="191" t="s">
        <v>1257</v>
      </c>
      <c r="C613" s="173">
        <v>54.59</v>
      </c>
      <c r="D613" s="173">
        <v>38.21</v>
      </c>
      <c r="E613" s="1">
        <v>0.44</v>
      </c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90" t="s">
        <v>178</v>
      </c>
      <c r="B614" s="191" t="s">
        <v>1258</v>
      </c>
      <c r="C614" s="173">
        <v>69.56</v>
      </c>
      <c r="D614" s="173">
        <v>48.69</v>
      </c>
      <c r="E614" s="1">
        <v>0.66</v>
      </c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90" t="s">
        <v>152</v>
      </c>
      <c r="B615" s="191" t="s">
        <v>1259</v>
      </c>
      <c r="C615" s="173">
        <v>335.7</v>
      </c>
      <c r="D615" s="173">
        <v>234.99</v>
      </c>
      <c r="E615" s="1">
        <v>5.0</v>
      </c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90" t="s">
        <v>85</v>
      </c>
      <c r="B616" s="191" t="s">
        <v>1260</v>
      </c>
      <c r="C616" s="173">
        <v>107.98</v>
      </c>
      <c r="D616" s="173">
        <v>75.58</v>
      </c>
      <c r="E616" s="1">
        <v>1.5</v>
      </c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90" t="s">
        <v>109</v>
      </c>
      <c r="B617" s="191" t="s">
        <v>1261</v>
      </c>
      <c r="C617" s="173">
        <v>152.4</v>
      </c>
      <c r="D617" s="173">
        <v>106.68</v>
      </c>
      <c r="E617" s="1">
        <v>2.5</v>
      </c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90" t="s">
        <v>116</v>
      </c>
      <c r="B618" s="191" t="s">
        <v>1262</v>
      </c>
      <c r="C618" s="173">
        <v>152.93</v>
      </c>
      <c r="D618" s="173">
        <v>107.05</v>
      </c>
      <c r="E618" s="1">
        <v>2.5</v>
      </c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90" t="s">
        <v>126</v>
      </c>
      <c r="B619" s="191" t="s">
        <v>1263</v>
      </c>
      <c r="C619" s="173">
        <v>152.4</v>
      </c>
      <c r="D619" s="173">
        <v>106.68</v>
      </c>
      <c r="E619" s="1">
        <v>4.0</v>
      </c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90" t="s">
        <v>196</v>
      </c>
      <c r="B620" s="191" t="s">
        <v>1264</v>
      </c>
      <c r="C620" s="173">
        <v>83.32</v>
      </c>
      <c r="D620" s="173">
        <v>58.32</v>
      </c>
      <c r="E620" s="1">
        <v>3.0</v>
      </c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90" t="s">
        <v>92</v>
      </c>
      <c r="B621" s="191" t="s">
        <v>1265</v>
      </c>
      <c r="C621" s="173">
        <v>113.9</v>
      </c>
      <c r="D621" s="173">
        <v>79.73</v>
      </c>
      <c r="E621" s="1">
        <v>1.5</v>
      </c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90" t="s">
        <v>133</v>
      </c>
      <c r="B622" s="191" t="s">
        <v>1266</v>
      </c>
      <c r="C622" s="173">
        <v>263.25</v>
      </c>
      <c r="D622" s="173">
        <v>184.28</v>
      </c>
      <c r="E622" s="1">
        <v>5.0</v>
      </c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90" t="s">
        <v>231</v>
      </c>
      <c r="B623" s="191" t="s">
        <v>1267</v>
      </c>
      <c r="C623" s="173">
        <v>187.95</v>
      </c>
      <c r="D623" s="173">
        <v>131.57</v>
      </c>
      <c r="E623" s="1">
        <v>0.1</v>
      </c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90" t="s">
        <v>161</v>
      </c>
      <c r="B624" s="191" t="s">
        <v>1268</v>
      </c>
      <c r="C624" s="173">
        <v>89.97</v>
      </c>
      <c r="D624" s="173">
        <v>62.98</v>
      </c>
      <c r="E624" s="1">
        <v>2.0</v>
      </c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90" t="s">
        <v>141</v>
      </c>
      <c r="B625" s="191" t="s">
        <v>1269</v>
      </c>
      <c r="C625" s="173">
        <v>150.29</v>
      </c>
      <c r="D625" s="173">
        <v>105.2</v>
      </c>
      <c r="E625" s="1">
        <v>4.0</v>
      </c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90" t="s">
        <v>162</v>
      </c>
      <c r="B626" s="191" t="s">
        <v>1270</v>
      </c>
      <c r="C626" s="173">
        <v>89.97</v>
      </c>
      <c r="D626" s="173">
        <v>62.98</v>
      </c>
      <c r="E626" s="1">
        <v>2.0</v>
      </c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90" t="s">
        <v>236</v>
      </c>
      <c r="B627" s="191" t="s">
        <v>1271</v>
      </c>
      <c r="C627" s="173">
        <v>8.36</v>
      </c>
      <c r="D627" s="173">
        <v>5.85</v>
      </c>
      <c r="E627" s="1">
        <v>0.05</v>
      </c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90" t="s">
        <v>101</v>
      </c>
      <c r="B628" s="191" t="s">
        <v>1272</v>
      </c>
      <c r="C628" s="173">
        <v>108.1</v>
      </c>
      <c r="D628" s="173">
        <v>75.67</v>
      </c>
      <c r="E628" s="1">
        <v>4.0</v>
      </c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90" t="s">
        <v>179</v>
      </c>
      <c r="B629" s="191" t="s">
        <v>1273</v>
      </c>
      <c r="C629" s="173">
        <v>171.91</v>
      </c>
      <c r="D629" s="173">
        <v>120.34</v>
      </c>
      <c r="E629" s="1">
        <v>5.0</v>
      </c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90" t="s">
        <v>180</v>
      </c>
      <c r="B630" s="191" t="s">
        <v>1274</v>
      </c>
      <c r="C630" s="173">
        <v>192.48</v>
      </c>
      <c r="D630" s="173">
        <v>134.74</v>
      </c>
      <c r="E630" s="1">
        <v>5.0</v>
      </c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90" t="s">
        <v>153</v>
      </c>
      <c r="B631" s="191" t="s">
        <v>1275</v>
      </c>
      <c r="C631" s="173">
        <v>1124.37</v>
      </c>
      <c r="D631" s="173">
        <v>787.06</v>
      </c>
      <c r="E631" s="1">
        <v>30.0</v>
      </c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90" t="s">
        <v>222</v>
      </c>
      <c r="B632" s="191" t="s">
        <v>1276</v>
      </c>
      <c r="C632" s="173">
        <v>274.43</v>
      </c>
      <c r="D632" s="173">
        <v>192.1</v>
      </c>
      <c r="E632" s="1">
        <v>30.0</v>
      </c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90" t="s">
        <v>86</v>
      </c>
      <c r="B633" s="191" t="s">
        <v>1277</v>
      </c>
      <c r="C633" s="173">
        <v>103.21</v>
      </c>
      <c r="D633" s="173">
        <v>72.25</v>
      </c>
      <c r="E633" s="1">
        <v>2.0</v>
      </c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90" t="s">
        <v>110</v>
      </c>
      <c r="B634" s="191" t="s">
        <v>1278</v>
      </c>
      <c r="C634" s="173">
        <v>209.64</v>
      </c>
      <c r="D634" s="173">
        <v>146.74</v>
      </c>
      <c r="E634" s="1">
        <v>4.0</v>
      </c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90" t="s">
        <v>117</v>
      </c>
      <c r="B635" s="191" t="s">
        <v>1279</v>
      </c>
      <c r="C635" s="173">
        <v>210.17</v>
      </c>
      <c r="D635" s="173">
        <v>147.12</v>
      </c>
      <c r="E635" s="1">
        <v>4.0</v>
      </c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90" t="s">
        <v>127</v>
      </c>
      <c r="B636" s="191" t="s">
        <v>1280</v>
      </c>
      <c r="C636" s="173">
        <v>215.59</v>
      </c>
      <c r="D636" s="173">
        <v>150.91</v>
      </c>
      <c r="E636" s="1">
        <v>5.0</v>
      </c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90" t="s">
        <v>197</v>
      </c>
      <c r="B637" s="191" t="s">
        <v>1281</v>
      </c>
      <c r="C637" s="173">
        <v>109.17</v>
      </c>
      <c r="D637" s="173">
        <v>76.42</v>
      </c>
      <c r="E637" s="1">
        <v>2.0</v>
      </c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90" t="s">
        <v>93</v>
      </c>
      <c r="B638" s="191" t="s">
        <v>1282</v>
      </c>
      <c r="C638" s="173">
        <v>156.42</v>
      </c>
      <c r="D638" s="173">
        <v>109.5</v>
      </c>
      <c r="E638" s="1">
        <v>2.0</v>
      </c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90" t="s">
        <v>134</v>
      </c>
      <c r="B639" s="191" t="s">
        <v>1283</v>
      </c>
      <c r="C639" s="173">
        <v>334.67</v>
      </c>
      <c r="D639" s="173">
        <v>234.27</v>
      </c>
      <c r="E639" s="1">
        <v>7.0</v>
      </c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90" t="s">
        <v>232</v>
      </c>
      <c r="B640" s="191" t="s">
        <v>1284</v>
      </c>
      <c r="C640" s="173">
        <v>249.95</v>
      </c>
      <c r="D640" s="173">
        <v>174.97</v>
      </c>
      <c r="E640" s="1">
        <v>0.2</v>
      </c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90" t="s">
        <v>142</v>
      </c>
      <c r="B641" s="191" t="s">
        <v>1285</v>
      </c>
      <c r="C641" s="173">
        <v>215.59</v>
      </c>
      <c r="D641" s="173">
        <v>150.91</v>
      </c>
      <c r="E641" s="1">
        <v>5.0</v>
      </c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90" t="s">
        <v>102</v>
      </c>
      <c r="B642" s="191" t="s">
        <v>1286</v>
      </c>
      <c r="C642" s="173">
        <v>143.91</v>
      </c>
      <c r="D642" s="173">
        <v>100.73</v>
      </c>
      <c r="E642" s="1">
        <v>4.0</v>
      </c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90" t="s">
        <v>103</v>
      </c>
      <c r="B643" s="191" t="s">
        <v>1287</v>
      </c>
      <c r="C643" s="173">
        <v>146.58</v>
      </c>
      <c r="D643" s="173">
        <v>102.61</v>
      </c>
      <c r="E643" s="1">
        <v>4.0</v>
      </c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90" t="s">
        <v>181</v>
      </c>
      <c r="B644" s="191" t="s">
        <v>1288</v>
      </c>
      <c r="C644" s="173">
        <v>216.0</v>
      </c>
      <c r="D644" s="173">
        <v>151.2</v>
      </c>
      <c r="E644" s="1">
        <v>3.0</v>
      </c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90" t="s">
        <v>154</v>
      </c>
      <c r="B645" s="191" t="s">
        <v>1289</v>
      </c>
      <c r="C645" s="173">
        <v>1480.03</v>
      </c>
      <c r="D645" s="173">
        <v>1036.02</v>
      </c>
      <c r="E645" s="1">
        <v>40.0</v>
      </c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90" t="s">
        <v>223</v>
      </c>
      <c r="B646" s="191" t="s">
        <v>1290</v>
      </c>
      <c r="C646" s="173">
        <v>337.34</v>
      </c>
      <c r="D646" s="173">
        <v>236.14</v>
      </c>
      <c r="E646" s="1">
        <v>20.0</v>
      </c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90" t="s">
        <v>1291</v>
      </c>
      <c r="B647" s="191" t="s">
        <v>1292</v>
      </c>
      <c r="C647" s="173">
        <v>39.6</v>
      </c>
      <c r="D647" s="173">
        <v>39.6</v>
      </c>
      <c r="E647" s="1" t="e">
        <v>#N/A</v>
      </c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90" t="s">
        <v>1293</v>
      </c>
      <c r="B648" s="191" t="s">
        <v>1294</v>
      </c>
      <c r="C648" s="173">
        <v>62.61</v>
      </c>
      <c r="D648" s="173">
        <v>62.61</v>
      </c>
      <c r="E648" s="1" t="e">
        <v>#N/A</v>
      </c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90" t="s">
        <v>1295</v>
      </c>
      <c r="B649" s="191" t="s">
        <v>1296</v>
      </c>
      <c r="C649" s="173">
        <v>65.13</v>
      </c>
      <c r="D649" s="173">
        <v>65.13</v>
      </c>
      <c r="E649" s="1" t="e">
        <v>#N/A</v>
      </c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90" t="s">
        <v>1297</v>
      </c>
      <c r="B650" s="191" t="s">
        <v>1298</v>
      </c>
      <c r="C650" s="173">
        <v>81.42</v>
      </c>
      <c r="D650" s="173">
        <v>81.42</v>
      </c>
      <c r="E650" s="1" t="e">
        <v>#N/A</v>
      </c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90" t="s">
        <v>1299</v>
      </c>
      <c r="B651" s="191" t="s">
        <v>1300</v>
      </c>
      <c r="C651" s="173">
        <v>101.13</v>
      </c>
      <c r="D651" s="173">
        <v>101.13</v>
      </c>
      <c r="E651" s="1" t="e">
        <v>#N/A</v>
      </c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90" t="s">
        <v>76</v>
      </c>
      <c r="B652" s="191" t="s">
        <v>1301</v>
      </c>
      <c r="C652" s="173">
        <v>6.14</v>
      </c>
      <c r="D652" s="173">
        <v>4.3</v>
      </c>
      <c r="E652" s="1">
        <v>0.5</v>
      </c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90" t="s">
        <v>69</v>
      </c>
      <c r="B653" s="191" t="s">
        <v>1302</v>
      </c>
      <c r="C653" s="173">
        <v>3.73</v>
      </c>
      <c r="D653" s="173">
        <v>2.61</v>
      </c>
      <c r="E653" s="1">
        <v>0.25</v>
      </c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90" t="s">
        <v>70</v>
      </c>
      <c r="B654" s="191" t="s">
        <v>1303</v>
      </c>
      <c r="C654" s="173">
        <v>5.19</v>
      </c>
      <c r="D654" s="173">
        <v>3.63</v>
      </c>
      <c r="E654" s="1">
        <v>0.34</v>
      </c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90" t="s">
        <v>1304</v>
      </c>
      <c r="B655" s="191" t="s">
        <v>1305</v>
      </c>
      <c r="C655" s="173">
        <v>7.57</v>
      </c>
      <c r="D655" s="173">
        <v>5.3</v>
      </c>
      <c r="E655" s="1">
        <v>0.75</v>
      </c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90" t="s">
        <v>77</v>
      </c>
      <c r="B656" s="191" t="s">
        <v>1306</v>
      </c>
      <c r="C656" s="173">
        <v>8.97</v>
      </c>
      <c r="D656" s="173">
        <v>6.28</v>
      </c>
      <c r="E656" s="1">
        <v>0.94</v>
      </c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90" t="s">
        <v>1307</v>
      </c>
      <c r="B657" s="191" t="s">
        <v>1308</v>
      </c>
      <c r="C657" s="173">
        <v>13.59</v>
      </c>
      <c r="D657" s="173">
        <v>9.51</v>
      </c>
      <c r="E657" s="1">
        <v>1.25</v>
      </c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90" t="s">
        <v>1309</v>
      </c>
      <c r="B658" s="191" t="s">
        <v>1310</v>
      </c>
      <c r="C658" s="173">
        <v>799.04</v>
      </c>
      <c r="D658" s="173">
        <v>799.04</v>
      </c>
      <c r="E658" s="1">
        <v>7.0</v>
      </c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90" t="s">
        <v>242</v>
      </c>
      <c r="B659" s="191" t="s">
        <v>1311</v>
      </c>
      <c r="C659" s="173">
        <v>239.32</v>
      </c>
      <c r="D659" s="173">
        <v>239.32</v>
      </c>
      <c r="E659" s="1">
        <v>3.5</v>
      </c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90" t="s">
        <v>243</v>
      </c>
      <c r="B660" s="191" t="s">
        <v>1312</v>
      </c>
      <c r="C660" s="173">
        <v>352.24</v>
      </c>
      <c r="D660" s="173">
        <v>352.24</v>
      </c>
      <c r="E660" s="1">
        <v>4.3</v>
      </c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90" t="s">
        <v>1313</v>
      </c>
      <c r="B661" s="191" t="s">
        <v>1314</v>
      </c>
      <c r="C661" s="173">
        <v>410.81</v>
      </c>
      <c r="D661" s="173">
        <v>410.81</v>
      </c>
      <c r="E661" s="1">
        <v>1.2</v>
      </c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90" t="s">
        <v>253</v>
      </c>
      <c r="B662" s="191" t="s">
        <v>1315</v>
      </c>
      <c r="C662" s="173">
        <v>594.78</v>
      </c>
      <c r="D662" s="173">
        <v>594.78</v>
      </c>
      <c r="E662" s="1">
        <v>0.94</v>
      </c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90" t="s">
        <v>254</v>
      </c>
      <c r="B663" s="191" t="s">
        <v>1316</v>
      </c>
      <c r="C663" s="173">
        <v>829.53</v>
      </c>
      <c r="D663" s="173">
        <v>829.53</v>
      </c>
      <c r="E663" s="1">
        <v>1.6</v>
      </c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90" t="s">
        <v>32</v>
      </c>
      <c r="B664" s="191" t="s">
        <v>1317</v>
      </c>
      <c r="C664" s="173">
        <v>248.89</v>
      </c>
      <c r="D664" s="173">
        <v>174.22</v>
      </c>
      <c r="E664" s="1">
        <v>22.5</v>
      </c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90" t="s">
        <v>1318</v>
      </c>
      <c r="B665" s="191" t="s">
        <v>1319</v>
      </c>
      <c r="C665" s="173">
        <v>90.97</v>
      </c>
      <c r="D665" s="173">
        <v>63.68</v>
      </c>
      <c r="E665" s="1">
        <v>5.1</v>
      </c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90" t="s">
        <v>1320</v>
      </c>
      <c r="B666" s="191" t="s">
        <v>1321</v>
      </c>
      <c r="C666" s="173">
        <v>107.98</v>
      </c>
      <c r="D666" s="173">
        <v>75.59</v>
      </c>
      <c r="E666" s="1">
        <v>7.3</v>
      </c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90" t="s">
        <v>1322</v>
      </c>
      <c r="B667" s="191" t="s">
        <v>1323</v>
      </c>
      <c r="C667" s="173">
        <v>145.97</v>
      </c>
      <c r="D667" s="173">
        <v>102.18</v>
      </c>
      <c r="E667" s="1">
        <v>2.5</v>
      </c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90" t="s">
        <v>1324</v>
      </c>
      <c r="B668" s="191" t="s">
        <v>1325</v>
      </c>
      <c r="C668" s="173">
        <v>108.97</v>
      </c>
      <c r="D668" s="173">
        <v>76.28</v>
      </c>
      <c r="E668" s="1">
        <v>3.1</v>
      </c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90" t="s">
        <v>168</v>
      </c>
      <c r="B669" s="191" t="s">
        <v>1326</v>
      </c>
      <c r="C669" s="173">
        <v>54.49</v>
      </c>
      <c r="D669" s="173">
        <v>38.14</v>
      </c>
      <c r="E669" s="1">
        <v>2.1</v>
      </c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90" t="s">
        <v>1327</v>
      </c>
      <c r="B670" s="191" t="s">
        <v>1328</v>
      </c>
      <c r="C670" s="173">
        <v>134.97</v>
      </c>
      <c r="D670" s="173">
        <v>94.48</v>
      </c>
      <c r="E670" s="1">
        <v>2.1</v>
      </c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90" t="s">
        <v>58</v>
      </c>
      <c r="B671" s="191" t="s">
        <v>1329</v>
      </c>
      <c r="C671" s="173">
        <v>7.45</v>
      </c>
      <c r="D671" s="173">
        <v>5.22</v>
      </c>
      <c r="E671" s="1">
        <v>0.213</v>
      </c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90" t="s">
        <v>1330</v>
      </c>
      <c r="B672" s="191" t="s">
        <v>1331</v>
      </c>
      <c r="C672" s="173">
        <v>4.95</v>
      </c>
      <c r="D672" s="173">
        <v>3.47</v>
      </c>
      <c r="E672" s="1">
        <v>0.03</v>
      </c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90" t="s">
        <v>1332</v>
      </c>
      <c r="B673" s="191" t="s">
        <v>1333</v>
      </c>
      <c r="C673" s="173">
        <v>9.95</v>
      </c>
      <c r="D673" s="173">
        <v>6.97</v>
      </c>
      <c r="E673" s="1">
        <v>4.0</v>
      </c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90" t="s">
        <v>1334</v>
      </c>
      <c r="B674" s="191" t="s">
        <v>1335</v>
      </c>
      <c r="C674" s="173">
        <v>10.75</v>
      </c>
      <c r="D674" s="173">
        <v>7.52</v>
      </c>
      <c r="E674" s="1">
        <v>0.0</v>
      </c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90" t="s">
        <v>1336</v>
      </c>
      <c r="B675" s="191" t="s">
        <v>1337</v>
      </c>
      <c r="C675" s="173">
        <v>34.95</v>
      </c>
      <c r="D675" s="173">
        <v>24.47</v>
      </c>
      <c r="E675" s="1">
        <v>17.0</v>
      </c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90" t="s">
        <v>1338</v>
      </c>
      <c r="B676" s="191" t="s">
        <v>1339</v>
      </c>
      <c r="C676" s="173">
        <v>54.49</v>
      </c>
      <c r="D676" s="173">
        <v>38.14</v>
      </c>
      <c r="E676" s="1">
        <v>3.1</v>
      </c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90" t="s">
        <v>1340</v>
      </c>
      <c r="B677" s="191" t="s">
        <v>1341</v>
      </c>
      <c r="C677" s="173">
        <v>54.49</v>
      </c>
      <c r="D677" s="173">
        <v>38.14</v>
      </c>
      <c r="E677" s="1">
        <v>3.1</v>
      </c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90" t="s">
        <v>1342</v>
      </c>
      <c r="B678" s="191" t="s">
        <v>1343</v>
      </c>
      <c r="C678" s="173">
        <v>54.49</v>
      </c>
      <c r="D678" s="173">
        <v>38.14</v>
      </c>
      <c r="E678" s="1">
        <v>0.01</v>
      </c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90" t="s">
        <v>1344</v>
      </c>
      <c r="B679" s="191" t="s">
        <v>1345</v>
      </c>
      <c r="C679" s="173">
        <v>4.45</v>
      </c>
      <c r="D679" s="173">
        <v>3.12</v>
      </c>
      <c r="E679" s="1">
        <v>3.1</v>
      </c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90" t="s">
        <v>1346</v>
      </c>
      <c r="B680" s="191" t="s">
        <v>1347</v>
      </c>
      <c r="C680" s="173">
        <v>54.49</v>
      </c>
      <c r="D680" s="173">
        <v>38.14</v>
      </c>
      <c r="E680" s="1">
        <v>5.4</v>
      </c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90" t="s">
        <v>1348</v>
      </c>
      <c r="B681" s="191" t="s">
        <v>1349</v>
      </c>
      <c r="C681" s="173">
        <v>147.94</v>
      </c>
      <c r="D681" s="173">
        <v>103.56</v>
      </c>
      <c r="E681" s="1">
        <v>3.0</v>
      </c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90" t="s">
        <v>1350</v>
      </c>
      <c r="B682" s="191" t="s">
        <v>1351</v>
      </c>
      <c r="C682" s="173">
        <v>60.98</v>
      </c>
      <c r="D682" s="173">
        <v>42.68</v>
      </c>
      <c r="E682" s="1">
        <v>5.8</v>
      </c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90" t="s">
        <v>1352</v>
      </c>
      <c r="B683" s="191" t="s">
        <v>1353</v>
      </c>
      <c r="C683" s="173">
        <v>403.94</v>
      </c>
      <c r="D683" s="173">
        <v>282.76</v>
      </c>
      <c r="E683" s="1">
        <v>8.7</v>
      </c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90" t="s">
        <v>40</v>
      </c>
      <c r="B684" s="191" t="s">
        <v>1354</v>
      </c>
      <c r="C684" s="173">
        <v>129.12</v>
      </c>
      <c r="D684" s="173">
        <v>90.38</v>
      </c>
      <c r="E684" s="1">
        <v>9.0</v>
      </c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90" t="s">
        <v>1355</v>
      </c>
      <c r="B685" s="191" t="s">
        <v>1356</v>
      </c>
      <c r="C685" s="173">
        <v>146.48</v>
      </c>
      <c r="D685" s="173">
        <v>102.54</v>
      </c>
      <c r="E685" s="1">
        <v>11.9</v>
      </c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90" t="s">
        <v>224</v>
      </c>
      <c r="B686" s="191" t="s">
        <v>1357</v>
      </c>
      <c r="C686" s="173">
        <v>41.88</v>
      </c>
      <c r="D686" s="173">
        <v>29.32</v>
      </c>
      <c r="E686" s="1">
        <v>2.5</v>
      </c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90" t="s">
        <v>34</v>
      </c>
      <c r="B687" s="191" t="s">
        <v>1358</v>
      </c>
      <c r="C687" s="173">
        <v>424.94</v>
      </c>
      <c r="D687" s="173">
        <v>297.46</v>
      </c>
      <c r="E687" s="1">
        <v>33.2</v>
      </c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90" t="s">
        <v>1359</v>
      </c>
      <c r="B688" s="191" t="s">
        <v>1360</v>
      </c>
      <c r="C688" s="173">
        <v>97.14</v>
      </c>
      <c r="D688" s="173">
        <v>68.0</v>
      </c>
      <c r="E688" s="1">
        <v>2.16</v>
      </c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90" t="s">
        <v>1361</v>
      </c>
      <c r="B689" s="191" t="s">
        <v>1362</v>
      </c>
      <c r="C689" s="173">
        <v>86.97</v>
      </c>
      <c r="D689" s="173">
        <v>60.88</v>
      </c>
      <c r="E689" s="1">
        <v>1.89</v>
      </c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90" t="s">
        <v>1363</v>
      </c>
      <c r="B690" s="191" t="s">
        <v>1364</v>
      </c>
      <c r="C690" s="173">
        <v>85.97</v>
      </c>
      <c r="D690" s="173">
        <v>60.18</v>
      </c>
      <c r="E690" s="1">
        <v>3.29</v>
      </c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90" t="s">
        <v>1365</v>
      </c>
      <c r="B691" s="191" t="s">
        <v>1366</v>
      </c>
      <c r="C691" s="173">
        <v>110.18</v>
      </c>
      <c r="D691" s="173">
        <v>77.12</v>
      </c>
      <c r="E691" s="1">
        <v>1.44</v>
      </c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90" t="s">
        <v>1367</v>
      </c>
      <c r="B692" s="191" t="s">
        <v>1368</v>
      </c>
      <c r="C692" s="173">
        <v>117.34</v>
      </c>
      <c r="D692" s="173">
        <v>82.14</v>
      </c>
      <c r="E692" s="1">
        <v>0.42</v>
      </c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90" t="s">
        <v>1369</v>
      </c>
      <c r="B693" s="191" t="s">
        <v>1370</v>
      </c>
      <c r="C693" s="173">
        <v>63.87</v>
      </c>
      <c r="D693" s="173">
        <v>44.71</v>
      </c>
      <c r="E693" s="1">
        <v>2.0</v>
      </c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90" t="s">
        <v>237</v>
      </c>
      <c r="B694" s="191" t="s">
        <v>1371</v>
      </c>
      <c r="C694" s="173">
        <v>10.01</v>
      </c>
      <c r="D694" s="173">
        <v>7.0</v>
      </c>
      <c r="E694" s="1">
        <v>0.1</v>
      </c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90" t="s">
        <v>1372</v>
      </c>
      <c r="B695" s="191" t="s">
        <v>1373</v>
      </c>
      <c r="C695" s="173">
        <v>73.54</v>
      </c>
      <c r="D695" s="173">
        <v>51.48</v>
      </c>
      <c r="E695" s="1">
        <v>1.3</v>
      </c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90" t="s">
        <v>163</v>
      </c>
      <c r="B696" s="191" t="s">
        <v>1374</v>
      </c>
      <c r="C696" s="173">
        <v>85.97</v>
      </c>
      <c r="D696" s="173">
        <v>60.18</v>
      </c>
      <c r="E696" s="1">
        <v>1.3</v>
      </c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90" t="s">
        <v>1375</v>
      </c>
      <c r="B697" s="191" t="s">
        <v>1376</v>
      </c>
      <c r="C697" s="173">
        <v>73.54</v>
      </c>
      <c r="D697" s="173">
        <v>51.48</v>
      </c>
      <c r="E697" s="1">
        <v>28.0</v>
      </c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90" t="s">
        <v>1377</v>
      </c>
      <c r="B698" s="191" t="s">
        <v>1378</v>
      </c>
      <c r="C698" s="173">
        <v>795.47</v>
      </c>
      <c r="D698" s="173">
        <v>556.83</v>
      </c>
      <c r="E698" s="1">
        <v>5.2</v>
      </c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90" t="s">
        <v>1379</v>
      </c>
      <c r="B699" s="191" t="s">
        <v>1380</v>
      </c>
      <c r="C699" s="173">
        <v>134.95</v>
      </c>
      <c r="D699" s="173">
        <v>94.46</v>
      </c>
      <c r="E699" s="1">
        <v>3.55</v>
      </c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90" t="s">
        <v>225</v>
      </c>
      <c r="B700" s="191" t="s">
        <v>1381</v>
      </c>
      <c r="C700" s="173">
        <v>73.69</v>
      </c>
      <c r="D700" s="173">
        <v>51.58</v>
      </c>
      <c r="E700" s="1">
        <v>3.55</v>
      </c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90" t="s">
        <v>1382</v>
      </c>
      <c r="B701" s="191" t="s">
        <v>1383</v>
      </c>
      <c r="C701" s="173">
        <v>834.94</v>
      </c>
      <c r="D701" s="173">
        <v>584.46</v>
      </c>
      <c r="E701" s="1">
        <v>64.2</v>
      </c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90" t="s">
        <v>1384</v>
      </c>
      <c r="B702" s="191" t="s">
        <v>1385</v>
      </c>
      <c r="C702" s="173">
        <v>133.94</v>
      </c>
      <c r="D702" s="173">
        <v>93.76</v>
      </c>
      <c r="E702" s="1">
        <v>4.84</v>
      </c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90" t="s">
        <v>1386</v>
      </c>
      <c r="B703" s="191" t="s">
        <v>1387</v>
      </c>
      <c r="C703" s="173">
        <v>169.72</v>
      </c>
      <c r="D703" s="173">
        <v>118.8</v>
      </c>
      <c r="E703" s="1">
        <v>4.09</v>
      </c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90" t="s">
        <v>1388</v>
      </c>
      <c r="B704" s="191" t="s">
        <v>1389</v>
      </c>
      <c r="C704" s="173">
        <v>169.72</v>
      </c>
      <c r="D704" s="173">
        <v>118.8</v>
      </c>
      <c r="E704" s="1">
        <v>7.24</v>
      </c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90" t="s">
        <v>1390</v>
      </c>
      <c r="B705" s="191" t="s">
        <v>1391</v>
      </c>
      <c r="C705" s="173">
        <v>241.98</v>
      </c>
      <c r="D705" s="173">
        <v>169.39</v>
      </c>
      <c r="E705" s="1">
        <v>2.1</v>
      </c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90" t="s">
        <v>1392</v>
      </c>
      <c r="B706" s="191" t="s">
        <v>1393</v>
      </c>
      <c r="C706" s="173">
        <v>163.97</v>
      </c>
      <c r="D706" s="173">
        <v>114.78</v>
      </c>
      <c r="E706" s="1">
        <v>19.0</v>
      </c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90" t="s">
        <v>251</v>
      </c>
      <c r="B707" s="191" t="s">
        <v>1394</v>
      </c>
      <c r="C707" s="173">
        <v>3370.5</v>
      </c>
      <c r="D707" s="173">
        <v>3370.5</v>
      </c>
      <c r="E707" s="1">
        <v>19.0</v>
      </c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90" t="s">
        <v>1395</v>
      </c>
      <c r="B708" s="191" t="s">
        <v>1396</v>
      </c>
      <c r="C708" s="173">
        <v>644.04</v>
      </c>
      <c r="D708" s="173">
        <v>450.83</v>
      </c>
      <c r="E708" s="1" t="e">
        <v>#N/A</v>
      </c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90" t="s">
        <v>1397</v>
      </c>
      <c r="B709" s="191" t="s">
        <v>1398</v>
      </c>
      <c r="C709" s="173">
        <v>1299.44</v>
      </c>
      <c r="D709" s="173">
        <v>1299.44</v>
      </c>
      <c r="E709" s="1">
        <v>9.0</v>
      </c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90" t="s">
        <v>1399</v>
      </c>
      <c r="B710" s="191" t="s">
        <v>1400</v>
      </c>
      <c r="C710" s="173">
        <v>797.12</v>
      </c>
      <c r="D710" s="173">
        <v>797.12</v>
      </c>
      <c r="E710" s="1" t="e">
        <v>#N/A</v>
      </c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90" t="s">
        <v>1401</v>
      </c>
      <c r="B711" s="191" t="s">
        <v>1402</v>
      </c>
      <c r="C711" s="173">
        <v>503.64</v>
      </c>
      <c r="D711" s="173">
        <v>503.64</v>
      </c>
      <c r="E711" s="1" t="e">
        <v>#N/A</v>
      </c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90" t="s">
        <v>1403</v>
      </c>
      <c r="B712" s="191" t="s">
        <v>1404</v>
      </c>
      <c r="C712" s="173">
        <v>503.64</v>
      </c>
      <c r="D712" s="173">
        <v>503.64</v>
      </c>
      <c r="E712" s="1" t="e">
        <v>#N/A</v>
      </c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90" t="s">
        <v>252</v>
      </c>
      <c r="B713" s="191" t="s">
        <v>1405</v>
      </c>
      <c r="C713" s="173">
        <v>2246.67</v>
      </c>
      <c r="D713" s="173">
        <v>2246.67</v>
      </c>
      <c r="E713" s="1">
        <v>25.0</v>
      </c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90" t="s">
        <v>1406</v>
      </c>
      <c r="B714" s="191" t="s">
        <v>1407</v>
      </c>
      <c r="C714" s="173">
        <v>85.88</v>
      </c>
      <c r="D714" s="173">
        <v>60.11</v>
      </c>
      <c r="E714" s="1">
        <v>4.0</v>
      </c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90" t="s">
        <v>1408</v>
      </c>
      <c r="B715" s="191" t="s">
        <v>1409</v>
      </c>
      <c r="C715" s="173">
        <v>9.02</v>
      </c>
      <c r="D715" s="173">
        <v>6.31</v>
      </c>
      <c r="E715" s="1">
        <v>0.2</v>
      </c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90" t="s">
        <v>1410</v>
      </c>
      <c r="B716" s="191" t="s">
        <v>1411</v>
      </c>
      <c r="C716" s="173">
        <v>123.98</v>
      </c>
      <c r="D716" s="173">
        <v>86.78</v>
      </c>
      <c r="E716" s="1">
        <v>1.34</v>
      </c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90" t="s">
        <v>1412</v>
      </c>
      <c r="B717" s="191" t="s">
        <v>1413</v>
      </c>
      <c r="C717" s="173">
        <v>99.95</v>
      </c>
      <c r="D717" s="173">
        <v>69.96</v>
      </c>
      <c r="E717" s="1">
        <v>3.5</v>
      </c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90" t="s">
        <v>1414</v>
      </c>
      <c r="B718" s="191" t="s">
        <v>1415</v>
      </c>
      <c r="C718" s="173">
        <v>123.98</v>
      </c>
      <c r="D718" s="173">
        <v>86.79</v>
      </c>
      <c r="E718" s="1">
        <v>1.82</v>
      </c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90" t="s">
        <v>1416</v>
      </c>
      <c r="B719" s="191" t="s">
        <v>1417</v>
      </c>
      <c r="C719" s="173">
        <v>363.94</v>
      </c>
      <c r="D719" s="173">
        <v>254.76</v>
      </c>
      <c r="E719" s="1">
        <v>7.5</v>
      </c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90" t="s">
        <v>1418</v>
      </c>
      <c r="B720" s="191" t="s">
        <v>1419</v>
      </c>
      <c r="C720" s="173">
        <v>182.87</v>
      </c>
      <c r="D720" s="173">
        <v>128.01</v>
      </c>
      <c r="E720" s="1">
        <v>5.2</v>
      </c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90" t="s">
        <v>1420</v>
      </c>
      <c r="B721" s="191" t="s">
        <v>1421</v>
      </c>
      <c r="C721" s="173">
        <v>123.99</v>
      </c>
      <c r="D721" s="173">
        <v>86.79</v>
      </c>
      <c r="E721" s="1">
        <v>44.0</v>
      </c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90" t="s">
        <v>1422</v>
      </c>
      <c r="B722" s="191" t="s">
        <v>1423</v>
      </c>
      <c r="C722" s="173">
        <v>1254.83</v>
      </c>
      <c r="D722" s="173">
        <v>878.38</v>
      </c>
      <c r="E722" s="1">
        <v>1.64</v>
      </c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90" t="s">
        <v>1424</v>
      </c>
      <c r="B723" s="191" t="s">
        <v>1425</v>
      </c>
      <c r="C723" s="173">
        <v>130.91</v>
      </c>
      <c r="D723" s="173">
        <v>91.64</v>
      </c>
      <c r="E723" s="1">
        <v>3.14</v>
      </c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90" t="s">
        <v>1426</v>
      </c>
      <c r="B724" s="191" t="s">
        <v>1427</v>
      </c>
      <c r="C724" s="173">
        <v>176.37</v>
      </c>
      <c r="D724" s="173">
        <v>123.46</v>
      </c>
      <c r="E724" s="1">
        <v>4.1</v>
      </c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90" t="s">
        <v>1428</v>
      </c>
      <c r="B725" s="191" t="s">
        <v>1429</v>
      </c>
      <c r="C725" s="173">
        <v>178.51</v>
      </c>
      <c r="D725" s="173">
        <v>124.96</v>
      </c>
      <c r="E725" s="1">
        <v>5.09</v>
      </c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90" t="s">
        <v>1430</v>
      </c>
      <c r="B726" s="191" t="s">
        <v>1431</v>
      </c>
      <c r="C726" s="173">
        <v>83.34</v>
      </c>
      <c r="D726" s="173">
        <v>58.34</v>
      </c>
      <c r="E726" s="1">
        <v>1.8</v>
      </c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90" t="s">
        <v>1432</v>
      </c>
      <c r="B727" s="191" t="s">
        <v>1433</v>
      </c>
      <c r="C727" s="173">
        <v>90.09</v>
      </c>
      <c r="D727" s="173">
        <v>63.06</v>
      </c>
      <c r="E727" s="1">
        <v>2.24</v>
      </c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90" t="s">
        <v>1434</v>
      </c>
      <c r="B728" s="191" t="s">
        <v>1435</v>
      </c>
      <c r="C728" s="173">
        <v>108.51</v>
      </c>
      <c r="D728" s="173">
        <v>75.96</v>
      </c>
      <c r="E728" s="1">
        <v>1.12</v>
      </c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90" t="s">
        <v>1436</v>
      </c>
      <c r="B729" s="191" t="s">
        <v>1437</v>
      </c>
      <c r="C729" s="173">
        <v>124.59</v>
      </c>
      <c r="D729" s="173">
        <v>87.21</v>
      </c>
      <c r="E729" s="1">
        <v>2.16</v>
      </c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90" t="s">
        <v>1438</v>
      </c>
      <c r="B730" s="191" t="s">
        <v>1439</v>
      </c>
      <c r="C730" s="173">
        <v>81.44</v>
      </c>
      <c r="D730" s="173">
        <v>57.01</v>
      </c>
      <c r="E730" s="1">
        <v>1.6</v>
      </c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90" t="s">
        <v>1440</v>
      </c>
      <c r="B731" s="191" t="s">
        <v>1441</v>
      </c>
      <c r="C731" s="173">
        <v>133.74</v>
      </c>
      <c r="D731" s="173">
        <v>93.62</v>
      </c>
      <c r="E731" s="1">
        <v>3.1</v>
      </c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90" t="s">
        <v>1442</v>
      </c>
      <c r="B732" s="191" t="s">
        <v>1443</v>
      </c>
      <c r="C732" s="173">
        <v>125.8</v>
      </c>
      <c r="D732" s="173">
        <v>88.06</v>
      </c>
      <c r="E732" s="1">
        <v>4.09</v>
      </c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90" t="s">
        <v>1444</v>
      </c>
      <c r="B733" s="191" t="s">
        <v>1445</v>
      </c>
      <c r="C733" s="173">
        <v>149.6</v>
      </c>
      <c r="D733" s="173">
        <v>104.72</v>
      </c>
      <c r="E733" s="1">
        <v>5.14</v>
      </c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90" t="s">
        <v>1446</v>
      </c>
      <c r="B734" s="191" t="s">
        <v>1447</v>
      </c>
      <c r="C734" s="173">
        <v>122.4</v>
      </c>
      <c r="D734" s="173">
        <v>85.68</v>
      </c>
      <c r="E734" s="1">
        <v>3.0</v>
      </c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90" t="s">
        <v>1448</v>
      </c>
      <c r="B735" s="191" t="s">
        <v>1449</v>
      </c>
      <c r="C735" s="173">
        <v>170.29</v>
      </c>
      <c r="D735" s="173">
        <v>119.21</v>
      </c>
      <c r="E735" s="1">
        <v>4.1</v>
      </c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90" t="s">
        <v>1450</v>
      </c>
      <c r="B736" s="191" t="s">
        <v>1451</v>
      </c>
      <c r="C736" s="173">
        <v>203.73</v>
      </c>
      <c r="D736" s="173">
        <v>142.61</v>
      </c>
      <c r="E736" s="1">
        <v>5.1</v>
      </c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90" t="s">
        <v>1452</v>
      </c>
      <c r="B737" s="191" t="s">
        <v>1453</v>
      </c>
      <c r="C737" s="173">
        <v>12.0</v>
      </c>
      <c r="D737" s="173">
        <v>8.4</v>
      </c>
      <c r="E737" s="1">
        <v>0.05</v>
      </c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90" t="s">
        <v>1454</v>
      </c>
      <c r="B738" s="191" t="s">
        <v>1455</v>
      </c>
      <c r="C738" s="173">
        <v>10.8</v>
      </c>
      <c r="D738" s="173">
        <v>7.56</v>
      </c>
      <c r="E738" s="1">
        <v>0.15</v>
      </c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90" t="s">
        <v>1456</v>
      </c>
      <c r="B739" s="191" t="s">
        <v>1457</v>
      </c>
      <c r="C739" s="173">
        <v>10.8</v>
      </c>
      <c r="D739" s="173">
        <v>7.56</v>
      </c>
      <c r="E739" s="1">
        <v>0.05</v>
      </c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90" t="s">
        <v>1458</v>
      </c>
      <c r="B740" s="191" t="s">
        <v>1459</v>
      </c>
      <c r="C740" s="173">
        <v>6.35</v>
      </c>
      <c r="D740" s="173">
        <v>4.45</v>
      </c>
      <c r="E740" s="1">
        <v>0.04</v>
      </c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90" t="s">
        <v>1460</v>
      </c>
      <c r="B741" s="191" t="s">
        <v>1461</v>
      </c>
      <c r="C741" s="173">
        <v>10.8</v>
      </c>
      <c r="D741" s="173">
        <v>7.56</v>
      </c>
      <c r="E741" s="1">
        <v>0.02</v>
      </c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90" t="s">
        <v>1462</v>
      </c>
      <c r="B742" s="191" t="s">
        <v>1463</v>
      </c>
      <c r="C742" s="173">
        <v>9.09</v>
      </c>
      <c r="D742" s="173">
        <v>6.36</v>
      </c>
      <c r="E742" s="1">
        <v>0.09</v>
      </c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90" t="s">
        <v>1464</v>
      </c>
      <c r="B743" s="191" t="s">
        <v>1465</v>
      </c>
      <c r="C743" s="173">
        <v>12.0</v>
      </c>
      <c r="D743" s="173">
        <v>8.4</v>
      </c>
      <c r="E743" s="1">
        <v>0.25</v>
      </c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90" t="s">
        <v>1466</v>
      </c>
      <c r="B744" s="191" t="s">
        <v>1467</v>
      </c>
      <c r="C744" s="173">
        <v>12.0</v>
      </c>
      <c r="D744" s="173">
        <v>8.4</v>
      </c>
      <c r="E744" s="1">
        <v>0.25</v>
      </c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90" t="s">
        <v>1468</v>
      </c>
      <c r="B745" s="191" t="s">
        <v>1469</v>
      </c>
      <c r="C745" s="173">
        <v>12.0</v>
      </c>
      <c r="D745" s="173">
        <v>8.4</v>
      </c>
      <c r="E745" s="1">
        <v>0.05</v>
      </c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90" t="s">
        <v>1470</v>
      </c>
      <c r="B746" s="191" t="s">
        <v>1471</v>
      </c>
      <c r="C746" s="173">
        <v>12.0</v>
      </c>
      <c r="D746" s="173">
        <v>8.4</v>
      </c>
      <c r="E746" s="1">
        <v>0.15</v>
      </c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90" t="s">
        <v>1472</v>
      </c>
      <c r="B747" s="191" t="s">
        <v>1473</v>
      </c>
      <c r="C747" s="173">
        <v>259.75</v>
      </c>
      <c r="D747" s="173">
        <v>181.83</v>
      </c>
      <c r="E747" s="1" t="e">
        <v>#N/A</v>
      </c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90" t="s">
        <v>1474</v>
      </c>
      <c r="B748" s="191" t="s">
        <v>1475</v>
      </c>
      <c r="C748" s="173">
        <v>26.84</v>
      </c>
      <c r="D748" s="173">
        <v>18.79</v>
      </c>
      <c r="E748" s="1" t="e">
        <v>#N/A</v>
      </c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90" t="s">
        <v>1476</v>
      </c>
      <c r="B749" s="191" t="s">
        <v>1477</v>
      </c>
      <c r="C749" s="173">
        <v>208.95</v>
      </c>
      <c r="D749" s="173">
        <v>146.26</v>
      </c>
      <c r="E749" s="1">
        <v>5.0</v>
      </c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90" t="s">
        <v>1478</v>
      </c>
      <c r="B750" s="191" t="s">
        <v>1479</v>
      </c>
      <c r="C750" s="173">
        <v>264.75</v>
      </c>
      <c r="D750" s="173">
        <v>185.32</v>
      </c>
      <c r="E750" s="1">
        <v>5.0</v>
      </c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90" t="s">
        <v>1480</v>
      </c>
      <c r="B751" s="191" t="s">
        <v>1481</v>
      </c>
      <c r="C751" s="173">
        <v>11.12</v>
      </c>
      <c r="D751" s="173">
        <v>7.78</v>
      </c>
      <c r="E751" s="1">
        <v>0.27</v>
      </c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90" t="s">
        <v>1482</v>
      </c>
      <c r="B752" s="191" t="s">
        <v>1483</v>
      </c>
      <c r="C752" s="173">
        <v>18.23</v>
      </c>
      <c r="D752" s="173">
        <v>12.76</v>
      </c>
      <c r="E752" s="1">
        <v>0.431</v>
      </c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90" t="s">
        <v>1484</v>
      </c>
      <c r="B753" s="191" t="s">
        <v>1485</v>
      </c>
      <c r="C753" s="173">
        <v>12.74</v>
      </c>
      <c r="D753" s="173">
        <v>8.92</v>
      </c>
      <c r="E753" s="1">
        <v>0.47</v>
      </c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90" t="s">
        <v>1486</v>
      </c>
      <c r="B754" s="191" t="s">
        <v>1487</v>
      </c>
      <c r="C754" s="173">
        <v>19.97</v>
      </c>
      <c r="D754" s="173">
        <v>13.98</v>
      </c>
      <c r="E754" s="1">
        <v>0.79</v>
      </c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90" t="s">
        <v>1488</v>
      </c>
      <c r="B755" s="191" t="s">
        <v>1489</v>
      </c>
      <c r="C755" s="173">
        <v>15.64</v>
      </c>
      <c r="D755" s="173">
        <v>10.95</v>
      </c>
      <c r="E755" s="1">
        <v>0.72</v>
      </c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90" t="s">
        <v>1490</v>
      </c>
      <c r="B756" s="191" t="s">
        <v>1491</v>
      </c>
      <c r="C756" s="173">
        <v>24.99</v>
      </c>
      <c r="D756" s="173">
        <v>17.49</v>
      </c>
      <c r="E756" s="1">
        <v>1.1</v>
      </c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90" t="s">
        <v>1492</v>
      </c>
      <c r="B757" s="191" t="s">
        <v>1493</v>
      </c>
      <c r="C757" s="173">
        <v>23.99</v>
      </c>
      <c r="D757" s="173">
        <v>16.79</v>
      </c>
      <c r="E757" s="1">
        <v>1.106</v>
      </c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90" t="s">
        <v>1494</v>
      </c>
      <c r="B758" s="191" t="s">
        <v>1495</v>
      </c>
      <c r="C758" s="173">
        <v>53.99</v>
      </c>
      <c r="D758" s="173">
        <v>37.79</v>
      </c>
      <c r="E758" s="1">
        <v>2.39</v>
      </c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90" t="s">
        <v>1496</v>
      </c>
      <c r="B759" s="191" t="s">
        <v>1497</v>
      </c>
      <c r="C759" s="173">
        <v>83.99</v>
      </c>
      <c r="D759" s="173">
        <v>58.79</v>
      </c>
      <c r="E759" s="1">
        <v>3.44</v>
      </c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90" t="s">
        <v>1498</v>
      </c>
      <c r="B760" s="191" t="s">
        <v>1499</v>
      </c>
      <c r="C760" s="173">
        <v>285.97</v>
      </c>
      <c r="D760" s="173">
        <v>200.18</v>
      </c>
      <c r="E760" s="1">
        <v>10.5</v>
      </c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90" t="s">
        <v>1500</v>
      </c>
      <c r="B761" s="191" t="s">
        <v>1501</v>
      </c>
      <c r="C761" s="173">
        <v>11.34</v>
      </c>
      <c r="D761" s="173">
        <v>7.94</v>
      </c>
      <c r="E761" s="1">
        <v>0.3</v>
      </c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90" t="s">
        <v>1502</v>
      </c>
      <c r="B762" s="191" t="s">
        <v>1503</v>
      </c>
      <c r="C762" s="173">
        <v>14.2</v>
      </c>
      <c r="D762" s="173">
        <v>9.94</v>
      </c>
      <c r="E762" s="1">
        <v>0.344</v>
      </c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90" t="s">
        <v>1504</v>
      </c>
      <c r="B763" s="191" t="s">
        <v>1505</v>
      </c>
      <c r="C763" s="173">
        <v>2.24</v>
      </c>
      <c r="D763" s="173">
        <v>1.57</v>
      </c>
      <c r="E763" s="1">
        <v>0.05</v>
      </c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90" t="s">
        <v>1506</v>
      </c>
      <c r="B764" s="191" t="s">
        <v>1507</v>
      </c>
      <c r="C764" s="173">
        <v>2.24</v>
      </c>
      <c r="D764" s="173">
        <v>1.57</v>
      </c>
      <c r="E764" s="1">
        <v>0.05</v>
      </c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90" t="s">
        <v>1508</v>
      </c>
      <c r="B765" s="191" t="s">
        <v>1509</v>
      </c>
      <c r="C765" s="173">
        <v>6.57</v>
      </c>
      <c r="D765" s="173">
        <v>4.6</v>
      </c>
      <c r="E765" s="1">
        <v>0.32</v>
      </c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90" t="s">
        <v>1510</v>
      </c>
      <c r="B766" s="191" t="s">
        <v>1511</v>
      </c>
      <c r="C766" s="173">
        <v>8.97</v>
      </c>
      <c r="D766" s="173">
        <v>6.28</v>
      </c>
      <c r="E766" s="1">
        <v>0.25</v>
      </c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90" t="s">
        <v>1512</v>
      </c>
      <c r="B767" s="191" t="s">
        <v>1513</v>
      </c>
      <c r="C767" s="173">
        <v>8.94</v>
      </c>
      <c r="D767" s="173">
        <v>6.26</v>
      </c>
      <c r="E767" s="1">
        <v>0.22</v>
      </c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90" t="s">
        <v>1514</v>
      </c>
      <c r="B768" s="191" t="s">
        <v>1515</v>
      </c>
      <c r="C768" s="173">
        <v>9.97</v>
      </c>
      <c r="D768" s="173">
        <v>6.98</v>
      </c>
      <c r="E768" s="1">
        <v>0.29</v>
      </c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90" t="s">
        <v>1516</v>
      </c>
      <c r="B769" s="191" t="s">
        <v>1517</v>
      </c>
      <c r="C769" s="173">
        <v>10.74</v>
      </c>
      <c r="D769" s="173">
        <v>7.52</v>
      </c>
      <c r="E769" s="1">
        <v>0.32</v>
      </c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90" t="s">
        <v>1518</v>
      </c>
      <c r="B770" s="191" t="s">
        <v>1519</v>
      </c>
      <c r="C770" s="173">
        <v>10.74</v>
      </c>
      <c r="D770" s="173">
        <v>7.52</v>
      </c>
      <c r="E770" s="1">
        <v>0.25</v>
      </c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90" t="s">
        <v>1520</v>
      </c>
      <c r="B771" s="191" t="s">
        <v>1521</v>
      </c>
      <c r="C771" s="173">
        <v>12.19</v>
      </c>
      <c r="D771" s="173">
        <v>8.54</v>
      </c>
      <c r="E771" s="1">
        <v>0.32</v>
      </c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90" t="s">
        <v>1522</v>
      </c>
      <c r="B772" s="191" t="s">
        <v>1523</v>
      </c>
      <c r="C772" s="173">
        <v>3.89</v>
      </c>
      <c r="D772" s="173">
        <v>2.72</v>
      </c>
      <c r="E772" s="1">
        <v>0.06</v>
      </c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90" t="s">
        <v>1524</v>
      </c>
      <c r="B773" s="191" t="s">
        <v>1525</v>
      </c>
      <c r="C773" s="173">
        <v>4.27</v>
      </c>
      <c r="D773" s="173">
        <v>2.99</v>
      </c>
      <c r="E773" s="1">
        <v>0.06</v>
      </c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90" t="s">
        <v>1526</v>
      </c>
      <c r="B774" s="191" t="s">
        <v>1527</v>
      </c>
      <c r="C774" s="173">
        <v>4.94</v>
      </c>
      <c r="D774" s="173">
        <v>3.46</v>
      </c>
      <c r="E774" s="1">
        <v>0.12</v>
      </c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90" t="s">
        <v>1528</v>
      </c>
      <c r="B775" s="191" t="s">
        <v>1529</v>
      </c>
      <c r="C775" s="173">
        <v>4.94</v>
      </c>
      <c r="D775" s="173">
        <v>3.46</v>
      </c>
      <c r="E775" s="1">
        <v>0.12</v>
      </c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90" t="s">
        <v>1530</v>
      </c>
      <c r="B776" s="191" t="s">
        <v>1531</v>
      </c>
      <c r="C776" s="173">
        <v>5.84</v>
      </c>
      <c r="D776" s="173">
        <v>4.09</v>
      </c>
      <c r="E776" s="1">
        <v>0.19</v>
      </c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90" t="s">
        <v>1532</v>
      </c>
      <c r="B777" s="191" t="s">
        <v>1533</v>
      </c>
      <c r="C777" s="173">
        <v>5.57</v>
      </c>
      <c r="D777" s="173">
        <v>3.9</v>
      </c>
      <c r="E777" s="1">
        <v>0.19</v>
      </c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90" t="s">
        <v>1534</v>
      </c>
      <c r="B778" s="191" t="s">
        <v>1535</v>
      </c>
      <c r="C778" s="173">
        <v>24.24</v>
      </c>
      <c r="D778" s="173">
        <v>16.97</v>
      </c>
      <c r="E778" s="1">
        <v>0.75</v>
      </c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90" t="s">
        <v>1536</v>
      </c>
      <c r="B779" s="191" t="s">
        <v>1537</v>
      </c>
      <c r="C779" s="173">
        <v>33.06</v>
      </c>
      <c r="D779" s="173">
        <v>23.14</v>
      </c>
      <c r="E779" s="1">
        <v>1.43</v>
      </c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90" t="s">
        <v>1538</v>
      </c>
      <c r="B780" s="191" t="s">
        <v>1539</v>
      </c>
      <c r="C780" s="173">
        <v>38.58</v>
      </c>
      <c r="D780" s="173">
        <v>27.01</v>
      </c>
      <c r="E780" s="1">
        <v>0.74</v>
      </c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90" t="s">
        <v>1540</v>
      </c>
      <c r="B781" s="191" t="s">
        <v>1541</v>
      </c>
      <c r="C781" s="173">
        <v>44.09</v>
      </c>
      <c r="D781" s="173">
        <v>30.86</v>
      </c>
      <c r="E781" s="1">
        <v>1.4</v>
      </c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90" t="s">
        <v>1542</v>
      </c>
      <c r="B782" s="191" t="s">
        <v>1543</v>
      </c>
      <c r="C782" s="173">
        <v>55.11</v>
      </c>
      <c r="D782" s="173">
        <v>38.58</v>
      </c>
      <c r="E782" s="1">
        <v>1.54</v>
      </c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90" t="s">
        <v>1544</v>
      </c>
      <c r="B783" s="191" t="s">
        <v>1545</v>
      </c>
      <c r="C783" s="173">
        <v>77.16</v>
      </c>
      <c r="D783" s="173">
        <v>54.01</v>
      </c>
      <c r="E783" s="1">
        <v>2.21</v>
      </c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90" t="s">
        <v>1546</v>
      </c>
      <c r="B784" s="191" t="s">
        <v>1547</v>
      </c>
      <c r="C784" s="173">
        <v>99.21</v>
      </c>
      <c r="D784" s="173">
        <v>69.45</v>
      </c>
      <c r="E784" s="1">
        <v>4.78</v>
      </c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90" t="s">
        <v>1548</v>
      </c>
      <c r="B785" s="191" t="s">
        <v>1549</v>
      </c>
      <c r="C785" s="173">
        <v>115.75</v>
      </c>
      <c r="D785" s="173">
        <v>81.03</v>
      </c>
      <c r="E785" s="1">
        <v>5.0</v>
      </c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90" t="s">
        <v>1550</v>
      </c>
      <c r="B786" s="191" t="s">
        <v>1551</v>
      </c>
      <c r="C786" s="173">
        <v>20.95</v>
      </c>
      <c r="D786" s="173">
        <v>14.67</v>
      </c>
      <c r="E786" s="1">
        <v>0.32</v>
      </c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90" t="s">
        <v>1552</v>
      </c>
      <c r="B787" s="191" t="s">
        <v>1553</v>
      </c>
      <c r="C787" s="173">
        <v>20.95</v>
      </c>
      <c r="D787" s="173">
        <v>14.67</v>
      </c>
      <c r="E787" s="1">
        <v>0.32</v>
      </c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90" t="s">
        <v>1554</v>
      </c>
      <c r="B788" s="191" t="s">
        <v>1555</v>
      </c>
      <c r="C788" s="173">
        <v>21.45</v>
      </c>
      <c r="D788" s="173">
        <v>15.01</v>
      </c>
      <c r="E788" s="1">
        <v>0.38</v>
      </c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90" t="s">
        <v>1556</v>
      </c>
      <c r="B789" s="191" t="s">
        <v>1557</v>
      </c>
      <c r="C789" s="173">
        <v>21.45</v>
      </c>
      <c r="D789" s="173">
        <v>15.01</v>
      </c>
      <c r="E789" s="1">
        <v>0.38</v>
      </c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90" t="s">
        <v>1558</v>
      </c>
      <c r="B790" s="191" t="s">
        <v>1559</v>
      </c>
      <c r="C790" s="173">
        <v>43.78</v>
      </c>
      <c r="D790" s="173">
        <v>30.64</v>
      </c>
      <c r="E790" s="1">
        <v>0.7</v>
      </c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90" t="s">
        <v>1560</v>
      </c>
      <c r="B791" s="191" t="s">
        <v>1561</v>
      </c>
      <c r="C791" s="173">
        <v>54.97</v>
      </c>
      <c r="D791" s="173">
        <v>38.48</v>
      </c>
      <c r="E791" s="1">
        <v>1.12</v>
      </c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90" t="s">
        <v>1562</v>
      </c>
      <c r="B792" s="191" t="s">
        <v>1563</v>
      </c>
      <c r="C792" s="173">
        <v>71.16</v>
      </c>
      <c r="D792" s="173">
        <v>49.81</v>
      </c>
      <c r="E792" s="1">
        <v>2.27</v>
      </c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90" t="s">
        <v>1564</v>
      </c>
      <c r="B793" s="191" t="s">
        <v>1565</v>
      </c>
      <c r="C793" s="173">
        <v>103.19</v>
      </c>
      <c r="D793" s="173">
        <v>72.23</v>
      </c>
      <c r="E793" s="1" t="e">
        <v>#N/A</v>
      </c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90" t="s">
        <v>1566</v>
      </c>
      <c r="B794" s="191" t="s">
        <v>1567</v>
      </c>
      <c r="C794" s="173">
        <v>52.91</v>
      </c>
      <c r="D794" s="173">
        <v>37.04</v>
      </c>
      <c r="E794" s="1">
        <v>1.48</v>
      </c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90" t="s">
        <v>1568</v>
      </c>
      <c r="B795" s="191" t="s">
        <v>1569</v>
      </c>
      <c r="C795" s="173">
        <v>78.7</v>
      </c>
      <c r="D795" s="173">
        <v>55.09</v>
      </c>
      <c r="E795" s="1">
        <v>3.08</v>
      </c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90" t="s">
        <v>1570</v>
      </c>
      <c r="B796" s="191" t="s">
        <v>1571</v>
      </c>
      <c r="C796" s="173">
        <v>99.21</v>
      </c>
      <c r="D796" s="173">
        <v>69.45</v>
      </c>
      <c r="E796" s="1">
        <v>3.15</v>
      </c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90" t="s">
        <v>1572</v>
      </c>
      <c r="B797" s="191" t="s">
        <v>1573</v>
      </c>
      <c r="C797" s="173">
        <v>110.2</v>
      </c>
      <c r="D797" s="173">
        <v>77.14</v>
      </c>
      <c r="E797" s="1">
        <v>4.64</v>
      </c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90" t="s">
        <v>1574</v>
      </c>
      <c r="B798" s="191" t="s">
        <v>1575</v>
      </c>
      <c r="C798" s="173">
        <v>134.93</v>
      </c>
      <c r="D798" s="173">
        <v>94.45</v>
      </c>
      <c r="E798" s="1" t="e">
        <v>#N/A</v>
      </c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90" t="s">
        <v>1576</v>
      </c>
      <c r="B799" s="191" t="s">
        <v>1577</v>
      </c>
      <c r="C799" s="173" t="e">
        <v>#N/A</v>
      </c>
      <c r="D799" s="173" t="e">
        <v>#N/A</v>
      </c>
      <c r="E799" s="1" t="e">
        <v>#N/A</v>
      </c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90" t="s">
        <v>1578</v>
      </c>
      <c r="B800" s="191" t="s">
        <v>1579</v>
      </c>
      <c r="C800" s="173">
        <v>129.97</v>
      </c>
      <c r="D800" s="173">
        <v>90.98</v>
      </c>
      <c r="E800" s="1">
        <v>5.0</v>
      </c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90" t="s">
        <v>1580</v>
      </c>
      <c r="B801" s="191" t="s">
        <v>1581</v>
      </c>
      <c r="C801" s="173">
        <v>129.97</v>
      </c>
      <c r="D801" s="173">
        <v>90.98</v>
      </c>
      <c r="E801" s="1">
        <v>5.0</v>
      </c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90" t="s">
        <v>1582</v>
      </c>
      <c r="B802" s="191" t="s">
        <v>1583</v>
      </c>
      <c r="C802" s="173">
        <v>264.94</v>
      </c>
      <c r="D802" s="173">
        <v>185.46</v>
      </c>
      <c r="E802" s="1">
        <v>1.21</v>
      </c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90" t="s">
        <v>1584</v>
      </c>
      <c r="B803" s="191" t="s">
        <v>1585</v>
      </c>
      <c r="C803" s="173">
        <v>38.79</v>
      </c>
      <c r="D803" s="173">
        <v>27.15</v>
      </c>
      <c r="E803" s="1">
        <v>0.57</v>
      </c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90" t="s">
        <v>1586</v>
      </c>
      <c r="B804" s="191" t="s">
        <v>1587</v>
      </c>
      <c r="C804" s="173">
        <v>47.56</v>
      </c>
      <c r="D804" s="173">
        <v>33.3</v>
      </c>
      <c r="E804" s="1">
        <v>1.18</v>
      </c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90" t="s">
        <v>1588</v>
      </c>
      <c r="B805" s="191" t="s">
        <v>1589</v>
      </c>
      <c r="C805" s="173">
        <v>46.75</v>
      </c>
      <c r="D805" s="173">
        <v>32.72</v>
      </c>
      <c r="E805" s="1">
        <v>0.0</v>
      </c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90" t="s">
        <v>1590</v>
      </c>
      <c r="B806" s="191" t="s">
        <v>1591</v>
      </c>
      <c r="C806" s="173">
        <v>257.97</v>
      </c>
      <c r="D806" s="173">
        <v>180.58</v>
      </c>
      <c r="E806" s="1" t="e">
        <v>#N/A</v>
      </c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90" t="s">
        <v>1592</v>
      </c>
      <c r="B807" s="191" t="s">
        <v>1593</v>
      </c>
      <c r="C807" s="173">
        <v>46.84</v>
      </c>
      <c r="D807" s="173">
        <v>32.79</v>
      </c>
      <c r="E807" s="1">
        <v>3.0</v>
      </c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90" t="s">
        <v>1594</v>
      </c>
      <c r="B808" s="191" t="s">
        <v>1595</v>
      </c>
      <c r="C808" s="173">
        <v>13.97</v>
      </c>
      <c r="D808" s="173">
        <v>9.78</v>
      </c>
      <c r="E808" s="1">
        <v>10.0</v>
      </c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90" t="s">
        <v>1596</v>
      </c>
      <c r="B809" s="191" t="s">
        <v>1597</v>
      </c>
      <c r="C809" s="173">
        <v>95.99</v>
      </c>
      <c r="D809" s="173">
        <v>67.19</v>
      </c>
      <c r="E809" s="1">
        <v>10.0</v>
      </c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90" t="s">
        <v>1598</v>
      </c>
      <c r="B810" s="191" t="s">
        <v>1599</v>
      </c>
      <c r="C810" s="173">
        <v>25.15</v>
      </c>
      <c r="D810" s="173">
        <v>17.6</v>
      </c>
      <c r="E810" s="1">
        <v>5.0</v>
      </c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90" t="s">
        <v>1600</v>
      </c>
      <c r="B811" s="191" t="s">
        <v>1601</v>
      </c>
      <c r="C811" s="173">
        <v>49.74</v>
      </c>
      <c r="D811" s="173">
        <v>34.82</v>
      </c>
      <c r="E811" s="1">
        <v>7.0</v>
      </c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90" t="s">
        <v>1602</v>
      </c>
      <c r="B812" s="191" t="s">
        <v>1603</v>
      </c>
      <c r="C812" s="173">
        <v>100.45</v>
      </c>
      <c r="D812" s="173">
        <v>70.31</v>
      </c>
      <c r="E812" s="1">
        <v>27.0</v>
      </c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90" t="s">
        <v>1604</v>
      </c>
      <c r="B813" s="191" t="s">
        <v>1605</v>
      </c>
      <c r="C813" s="173">
        <v>272.98</v>
      </c>
      <c r="D813" s="173">
        <v>191.08</v>
      </c>
      <c r="E813" s="1">
        <v>27.0</v>
      </c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90" t="s">
        <v>1606</v>
      </c>
      <c r="B814" s="191" t="s">
        <v>1607</v>
      </c>
      <c r="C814" s="173">
        <v>284.47</v>
      </c>
      <c r="D814" s="173">
        <v>199.13</v>
      </c>
      <c r="E814" s="1">
        <v>18.0</v>
      </c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90" t="s">
        <v>1608</v>
      </c>
      <c r="B815" s="191" t="s">
        <v>1609</v>
      </c>
      <c r="C815" s="173">
        <v>197.15</v>
      </c>
      <c r="D815" s="173">
        <v>138.01</v>
      </c>
      <c r="E815" s="1">
        <v>18.0</v>
      </c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90" t="s">
        <v>1610</v>
      </c>
      <c r="B816" s="191" t="s">
        <v>1611</v>
      </c>
      <c r="C816" s="173">
        <v>50.57</v>
      </c>
      <c r="D816" s="173">
        <v>35.4</v>
      </c>
      <c r="E816" s="1">
        <v>10.0</v>
      </c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90" t="s">
        <v>1612</v>
      </c>
      <c r="B817" s="191" t="s">
        <v>1613</v>
      </c>
      <c r="C817" s="173">
        <v>100.94</v>
      </c>
      <c r="D817" s="173">
        <v>70.66</v>
      </c>
      <c r="E817" s="1">
        <v>7.0</v>
      </c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90" t="s">
        <v>1614</v>
      </c>
      <c r="B818" s="191" t="s">
        <v>1615</v>
      </c>
      <c r="C818" s="173">
        <v>204.96</v>
      </c>
      <c r="D818" s="173">
        <v>143.47</v>
      </c>
      <c r="E818" s="1">
        <v>50.0</v>
      </c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90" t="s">
        <v>1616</v>
      </c>
      <c r="B819" s="191" t="s">
        <v>1617</v>
      </c>
      <c r="C819" s="173">
        <v>494.99</v>
      </c>
      <c r="D819" s="173">
        <v>346.49</v>
      </c>
      <c r="E819" s="1">
        <v>50.0</v>
      </c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90" t="s">
        <v>1618</v>
      </c>
      <c r="B820" s="191" t="s">
        <v>1619</v>
      </c>
      <c r="C820" s="173">
        <v>516.95</v>
      </c>
      <c r="D820" s="173">
        <v>361.87</v>
      </c>
      <c r="E820" s="1">
        <v>26.0</v>
      </c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90" t="s">
        <v>1620</v>
      </c>
      <c r="B821" s="191" t="s">
        <v>1621</v>
      </c>
      <c r="C821" s="173">
        <v>257.99</v>
      </c>
      <c r="D821" s="173">
        <v>180.59</v>
      </c>
      <c r="E821" s="1">
        <v>26.0</v>
      </c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90" t="s">
        <v>1622</v>
      </c>
      <c r="B822" s="191" t="s">
        <v>1623</v>
      </c>
      <c r="C822" s="173">
        <v>67.94</v>
      </c>
      <c r="D822" s="173">
        <v>47.56</v>
      </c>
      <c r="E822" s="1">
        <v>15.0</v>
      </c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90" t="s">
        <v>1624</v>
      </c>
      <c r="B823" s="191" t="s">
        <v>1625</v>
      </c>
      <c r="C823" s="173">
        <v>135.97</v>
      </c>
      <c r="D823" s="173">
        <v>95.18</v>
      </c>
      <c r="E823" s="1">
        <v>100.0</v>
      </c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90" t="s">
        <v>1626</v>
      </c>
      <c r="B824" s="191" t="s">
        <v>1627</v>
      </c>
      <c r="C824" s="173">
        <v>272.95</v>
      </c>
      <c r="D824" s="173">
        <v>191.06</v>
      </c>
      <c r="E824" s="1">
        <v>71.0</v>
      </c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90" t="s">
        <v>1628</v>
      </c>
      <c r="B825" s="191" t="s">
        <v>1629</v>
      </c>
      <c r="C825" s="173">
        <v>679.97</v>
      </c>
      <c r="D825" s="173">
        <v>475.98</v>
      </c>
      <c r="E825" s="1">
        <v>71.0</v>
      </c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90" t="s">
        <v>1630</v>
      </c>
      <c r="B826" s="191" t="s">
        <v>1631</v>
      </c>
      <c r="C826" s="173">
        <v>709.94</v>
      </c>
      <c r="D826" s="173">
        <v>496.96</v>
      </c>
      <c r="E826" s="1">
        <v>166.0</v>
      </c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90" t="s">
        <v>1632</v>
      </c>
      <c r="B827" s="191" t="s">
        <v>1633</v>
      </c>
      <c r="C827" s="173">
        <v>1139.97</v>
      </c>
      <c r="D827" s="173">
        <v>797.98</v>
      </c>
      <c r="E827" s="1">
        <v>1.12</v>
      </c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90" t="s">
        <v>1634</v>
      </c>
      <c r="B828" s="191" t="s">
        <v>1635</v>
      </c>
      <c r="C828" s="173">
        <v>589.97</v>
      </c>
      <c r="D828" s="173">
        <v>412.98</v>
      </c>
      <c r="E828" s="1">
        <v>0.0</v>
      </c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90" t="s">
        <v>1636</v>
      </c>
      <c r="B829" s="191" t="s">
        <v>1637</v>
      </c>
      <c r="C829" s="173">
        <v>1022.24</v>
      </c>
      <c r="D829" s="173">
        <v>715.57</v>
      </c>
      <c r="E829" s="1">
        <v>23.0</v>
      </c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90" t="s">
        <v>1638</v>
      </c>
      <c r="B830" s="191" t="s">
        <v>1639</v>
      </c>
      <c r="C830" s="173">
        <v>314.99</v>
      </c>
      <c r="D830" s="173">
        <v>220.49</v>
      </c>
      <c r="E830" s="1">
        <v>7.0</v>
      </c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90" t="s">
        <v>1640</v>
      </c>
      <c r="B831" s="191" t="s">
        <v>1641</v>
      </c>
      <c r="C831" s="173">
        <v>45.69</v>
      </c>
      <c r="D831" s="173">
        <v>31.99</v>
      </c>
      <c r="E831" s="1">
        <v>0.15</v>
      </c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90" t="s">
        <v>1642</v>
      </c>
      <c r="B832" s="191" t="s">
        <v>1643</v>
      </c>
      <c r="C832" s="173">
        <v>52.45</v>
      </c>
      <c r="D832" s="173">
        <v>36.71</v>
      </c>
      <c r="E832" s="1">
        <v>2.0</v>
      </c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90" t="s">
        <v>1644</v>
      </c>
      <c r="B833" s="191" t="s">
        <v>1645</v>
      </c>
      <c r="C833" s="173">
        <v>61.97</v>
      </c>
      <c r="D833" s="173">
        <v>43.38</v>
      </c>
      <c r="E833" s="1">
        <v>1.58</v>
      </c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90" t="s">
        <v>1646</v>
      </c>
      <c r="B834" s="191" t="s">
        <v>1647</v>
      </c>
      <c r="C834" s="173">
        <v>20.97</v>
      </c>
      <c r="D834" s="173">
        <v>14.68</v>
      </c>
      <c r="E834" s="1">
        <v>0.16</v>
      </c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90" t="s">
        <v>1648</v>
      </c>
      <c r="B835" s="191" t="s">
        <v>1649</v>
      </c>
      <c r="C835" s="173">
        <v>53.49</v>
      </c>
      <c r="D835" s="173">
        <v>37.44</v>
      </c>
      <c r="E835" s="1">
        <v>1.96</v>
      </c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90" t="s">
        <v>1650</v>
      </c>
      <c r="B836" s="191" t="s">
        <v>1651</v>
      </c>
      <c r="C836" s="173">
        <v>58.97</v>
      </c>
      <c r="D836" s="173">
        <v>41.28</v>
      </c>
      <c r="E836" s="1">
        <v>57.0</v>
      </c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90" t="s">
        <v>1652</v>
      </c>
      <c r="B837" s="191" t="s">
        <v>1653</v>
      </c>
      <c r="C837" s="173">
        <v>344.49</v>
      </c>
      <c r="D837" s="173">
        <v>241.14</v>
      </c>
      <c r="E837" s="1" t="e">
        <v>#N/A</v>
      </c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90" t="s">
        <v>1654</v>
      </c>
      <c r="B838" s="191" t="s">
        <v>1655</v>
      </c>
      <c r="C838" s="173">
        <v>679.47</v>
      </c>
      <c r="D838" s="173">
        <v>475.63</v>
      </c>
      <c r="E838" s="1">
        <v>0.0</v>
      </c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90" t="s">
        <v>1656</v>
      </c>
      <c r="B839" s="191" t="s">
        <v>1657</v>
      </c>
      <c r="C839" s="173">
        <v>8.29</v>
      </c>
      <c r="D839" s="173">
        <v>5.8</v>
      </c>
      <c r="E839" s="1">
        <v>0.18</v>
      </c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90" t="s">
        <v>1658</v>
      </c>
      <c r="B840" s="191" t="s">
        <v>1659</v>
      </c>
      <c r="C840" s="173">
        <v>8.29</v>
      </c>
      <c r="D840" s="173">
        <v>5.8</v>
      </c>
      <c r="E840" s="1" t="e">
        <v>#N/A</v>
      </c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90" t="s">
        <v>1660</v>
      </c>
      <c r="B841" s="191" t="s">
        <v>1661</v>
      </c>
      <c r="C841" s="173">
        <v>8.79</v>
      </c>
      <c r="D841" s="173">
        <v>6.16</v>
      </c>
      <c r="E841" s="1">
        <v>0.35</v>
      </c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90" t="s">
        <v>1662</v>
      </c>
      <c r="B842" s="191" t="s">
        <v>1663</v>
      </c>
      <c r="C842" s="173">
        <v>8.79</v>
      </c>
      <c r="D842" s="173">
        <v>6.16</v>
      </c>
      <c r="E842" s="1" t="e">
        <v>#N/A</v>
      </c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90" t="s">
        <v>1664</v>
      </c>
      <c r="B843" s="191" t="s">
        <v>1665</v>
      </c>
      <c r="C843" s="173">
        <v>18.84</v>
      </c>
      <c r="D843" s="173">
        <v>13.19</v>
      </c>
      <c r="E843" s="1">
        <v>0.54</v>
      </c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90" t="s">
        <v>1666</v>
      </c>
      <c r="B844" s="191" t="s">
        <v>1667</v>
      </c>
      <c r="C844" s="173">
        <v>18.84</v>
      </c>
      <c r="D844" s="173">
        <v>13.19</v>
      </c>
      <c r="E844" s="1" t="e">
        <v>#N/A</v>
      </c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90" t="s">
        <v>1668</v>
      </c>
      <c r="B845" s="191" t="s">
        <v>1669</v>
      </c>
      <c r="C845" s="173">
        <v>23.29</v>
      </c>
      <c r="D845" s="173">
        <v>16.3</v>
      </c>
      <c r="E845" s="1">
        <v>0.35</v>
      </c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90" t="s">
        <v>1670</v>
      </c>
      <c r="B846" s="191" t="s">
        <v>1671</v>
      </c>
      <c r="C846" s="173">
        <v>17.58</v>
      </c>
      <c r="D846" s="173">
        <v>12.31</v>
      </c>
      <c r="E846" s="1">
        <v>0.18</v>
      </c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90" t="s">
        <v>1672</v>
      </c>
      <c r="B847" s="191" t="s">
        <v>1673</v>
      </c>
      <c r="C847" s="173">
        <v>17.58</v>
      </c>
      <c r="D847" s="173">
        <v>12.31</v>
      </c>
      <c r="E847" s="1" t="e">
        <v>#N/A</v>
      </c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90" t="s">
        <v>1674</v>
      </c>
      <c r="B848" s="191" t="s">
        <v>1675</v>
      </c>
      <c r="C848" s="173">
        <v>9.97</v>
      </c>
      <c r="D848" s="173">
        <v>6.98</v>
      </c>
      <c r="E848" s="1">
        <v>0.33</v>
      </c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90" t="s">
        <v>1676</v>
      </c>
      <c r="B849" s="191" t="s">
        <v>1677</v>
      </c>
      <c r="C849" s="173">
        <v>20.97</v>
      </c>
      <c r="D849" s="173">
        <v>14.68</v>
      </c>
      <c r="E849" s="1">
        <v>0.28</v>
      </c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90" t="s">
        <v>1678</v>
      </c>
      <c r="B850" s="191" t="s">
        <v>1679</v>
      </c>
      <c r="C850" s="173">
        <v>23.95</v>
      </c>
      <c r="D850" s="173">
        <v>16.76</v>
      </c>
      <c r="E850" s="1" t="e">
        <v>#N/A</v>
      </c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90" t="s">
        <v>1680</v>
      </c>
      <c r="B851" s="191" t="s">
        <v>1681</v>
      </c>
      <c r="C851" s="173">
        <v>15.15</v>
      </c>
      <c r="D851" s="173">
        <v>10.61</v>
      </c>
      <c r="E851" s="1">
        <v>0.38</v>
      </c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90" t="s">
        <v>1682</v>
      </c>
      <c r="B852" s="191" t="s">
        <v>1683</v>
      </c>
      <c r="C852" s="173">
        <v>14.94</v>
      </c>
      <c r="D852" s="173">
        <v>10.46</v>
      </c>
      <c r="E852" s="1">
        <v>0.83</v>
      </c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90" t="s">
        <v>1684</v>
      </c>
      <c r="B853" s="191" t="s">
        <v>1685</v>
      </c>
      <c r="C853" s="173">
        <v>14.94</v>
      </c>
      <c r="D853" s="173">
        <v>10.46</v>
      </c>
      <c r="E853" s="1" t="e">
        <v>#N/A</v>
      </c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90" t="s">
        <v>1686</v>
      </c>
      <c r="B854" s="191" t="s">
        <v>1687</v>
      </c>
      <c r="C854" s="173">
        <v>26.95</v>
      </c>
      <c r="D854" s="173">
        <v>18.87</v>
      </c>
      <c r="E854" s="1">
        <v>1.38</v>
      </c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90" t="s">
        <v>1688</v>
      </c>
      <c r="B855" s="191" t="s">
        <v>1689</v>
      </c>
      <c r="C855" s="173">
        <v>26.95</v>
      </c>
      <c r="D855" s="173">
        <v>18.87</v>
      </c>
      <c r="E855" s="1" t="e">
        <v>#N/A</v>
      </c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90" t="s">
        <v>1690</v>
      </c>
      <c r="B856" s="191" t="s">
        <v>1691</v>
      </c>
      <c r="C856" s="173">
        <v>35.47</v>
      </c>
      <c r="D856" s="173">
        <v>24.83</v>
      </c>
      <c r="E856" s="1">
        <v>0.65</v>
      </c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90" t="s">
        <v>1692</v>
      </c>
      <c r="B857" s="191" t="s">
        <v>1693</v>
      </c>
      <c r="C857" s="173">
        <v>27.49</v>
      </c>
      <c r="D857" s="173">
        <v>19.24</v>
      </c>
      <c r="E857" s="1">
        <v>0.61</v>
      </c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90" t="s">
        <v>1694</v>
      </c>
      <c r="B858" s="191" t="s">
        <v>1695</v>
      </c>
      <c r="C858" s="173">
        <v>27.49</v>
      </c>
      <c r="D858" s="173">
        <v>19.24</v>
      </c>
      <c r="E858" s="1" t="e">
        <v>#N/A</v>
      </c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90" t="s">
        <v>1696</v>
      </c>
      <c r="B859" s="191" t="s">
        <v>1697</v>
      </c>
      <c r="C859" s="173">
        <v>22.74</v>
      </c>
      <c r="D859" s="173">
        <v>15.92</v>
      </c>
      <c r="E859" s="1">
        <v>1.11</v>
      </c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90" t="s">
        <v>1698</v>
      </c>
      <c r="B860" s="191" t="s">
        <v>1699</v>
      </c>
      <c r="C860" s="173">
        <v>35.59</v>
      </c>
      <c r="D860" s="173">
        <v>24.91</v>
      </c>
      <c r="E860" s="1">
        <v>1.18</v>
      </c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90" t="s">
        <v>1700</v>
      </c>
      <c r="B861" s="191" t="s">
        <v>1701</v>
      </c>
      <c r="C861" s="173">
        <v>36.7</v>
      </c>
      <c r="D861" s="173">
        <v>25.69</v>
      </c>
      <c r="E861" s="1">
        <v>0.34</v>
      </c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90" t="s">
        <v>1702</v>
      </c>
      <c r="B862" s="191" t="s">
        <v>1703</v>
      </c>
      <c r="C862" s="173">
        <v>15.25</v>
      </c>
      <c r="D862" s="173">
        <v>10.67</v>
      </c>
      <c r="E862" s="1">
        <v>0.26</v>
      </c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90" t="s">
        <v>1704</v>
      </c>
      <c r="B863" s="191" t="s">
        <v>1705</v>
      </c>
      <c r="C863" s="173">
        <v>28.45</v>
      </c>
      <c r="D863" s="173">
        <v>19.91</v>
      </c>
      <c r="E863" s="1">
        <v>0.26</v>
      </c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90" t="s">
        <v>1706</v>
      </c>
      <c r="B864" s="191" t="s">
        <v>1707</v>
      </c>
      <c r="C864" s="173">
        <v>11.15</v>
      </c>
      <c r="D864" s="173">
        <v>7.8</v>
      </c>
      <c r="E864" s="1">
        <v>0.58</v>
      </c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90" t="s">
        <v>1708</v>
      </c>
      <c r="B865" s="191" t="s">
        <v>1709</v>
      </c>
      <c r="C865" s="173">
        <v>11.15</v>
      </c>
      <c r="D865" s="173">
        <v>7.8</v>
      </c>
      <c r="E865" s="1" t="e">
        <v>#N/A</v>
      </c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90" t="s">
        <v>1710</v>
      </c>
      <c r="B866" s="191" t="s">
        <v>1711</v>
      </c>
      <c r="C866" s="173">
        <v>21.51</v>
      </c>
      <c r="D866" s="173">
        <v>15.06</v>
      </c>
      <c r="E866" s="1">
        <v>0.81</v>
      </c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90" t="s">
        <v>1712</v>
      </c>
      <c r="B867" s="191" t="s">
        <v>1713</v>
      </c>
      <c r="C867" s="173">
        <v>21.51</v>
      </c>
      <c r="D867" s="173">
        <v>15.06</v>
      </c>
      <c r="E867" s="1" t="e">
        <v>#N/A</v>
      </c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90" t="s">
        <v>1714</v>
      </c>
      <c r="B868" s="191" t="s">
        <v>1715</v>
      </c>
      <c r="C868" s="173">
        <v>28.82</v>
      </c>
      <c r="D868" s="173">
        <v>20.17</v>
      </c>
      <c r="E868" s="1">
        <v>0.48</v>
      </c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90" t="s">
        <v>1716</v>
      </c>
      <c r="B869" s="191" t="s">
        <v>1717</v>
      </c>
      <c r="C869" s="173">
        <v>21.15</v>
      </c>
      <c r="D869" s="173">
        <v>14.8</v>
      </c>
      <c r="E869" s="1">
        <v>0.83</v>
      </c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90" t="s">
        <v>1718</v>
      </c>
      <c r="B870" s="191" t="s">
        <v>1719</v>
      </c>
      <c r="C870" s="173">
        <v>21.15</v>
      </c>
      <c r="D870" s="173">
        <v>14.8</v>
      </c>
      <c r="E870" s="1" t="e">
        <v>#N/A</v>
      </c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90" t="s">
        <v>1720</v>
      </c>
      <c r="B871" s="191" t="s">
        <v>1721</v>
      </c>
      <c r="C871" s="173">
        <v>29.25</v>
      </c>
      <c r="D871" s="173">
        <v>20.48</v>
      </c>
      <c r="E871" s="1">
        <v>0.13</v>
      </c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90" t="s">
        <v>1722</v>
      </c>
      <c r="B872" s="191" t="s">
        <v>1723</v>
      </c>
      <c r="C872" s="173">
        <v>14.75</v>
      </c>
      <c r="D872" s="173">
        <v>10.32</v>
      </c>
      <c r="E872" s="1">
        <v>0.29</v>
      </c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90" t="s">
        <v>1724</v>
      </c>
      <c r="B873" s="191" t="s">
        <v>1725</v>
      </c>
      <c r="C873" s="173">
        <v>16.97</v>
      </c>
      <c r="D873" s="173">
        <v>11.88</v>
      </c>
      <c r="E873" s="1">
        <v>0.5</v>
      </c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90" t="s">
        <v>1726</v>
      </c>
      <c r="B874" s="191" t="s">
        <v>1727</v>
      </c>
      <c r="C874" s="173">
        <v>20.99</v>
      </c>
      <c r="D874" s="173">
        <v>14.69</v>
      </c>
      <c r="E874" s="1">
        <v>0.156</v>
      </c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90" t="s">
        <v>1728</v>
      </c>
      <c r="B875" s="191" t="s">
        <v>1729</v>
      </c>
      <c r="C875" s="173">
        <v>18.81</v>
      </c>
      <c r="D875" s="173">
        <v>13.17</v>
      </c>
      <c r="E875" s="1">
        <v>0.313</v>
      </c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90" t="s">
        <v>1730</v>
      </c>
      <c r="B876" s="191" t="s">
        <v>1731</v>
      </c>
      <c r="C876" s="173">
        <v>37.97</v>
      </c>
      <c r="D876" s="173">
        <v>26.58</v>
      </c>
      <c r="E876" s="1">
        <v>0.594</v>
      </c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90" t="s">
        <v>1732</v>
      </c>
      <c r="B877" s="191" t="s">
        <v>1733</v>
      </c>
      <c r="C877" s="173">
        <v>49.95</v>
      </c>
      <c r="D877" s="173">
        <v>34.97</v>
      </c>
      <c r="E877" s="1">
        <v>0.35</v>
      </c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90" t="s">
        <v>1734</v>
      </c>
      <c r="B878" s="191" t="s">
        <v>1735</v>
      </c>
      <c r="C878" s="173">
        <v>20.97</v>
      </c>
      <c r="D878" s="173">
        <v>14.68</v>
      </c>
      <c r="E878" s="1">
        <v>0.794</v>
      </c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90" t="s">
        <v>1736</v>
      </c>
      <c r="B879" s="191" t="s">
        <v>1737</v>
      </c>
      <c r="C879" s="173">
        <v>42.75</v>
      </c>
      <c r="D879" s="173">
        <v>29.92</v>
      </c>
      <c r="E879" s="1">
        <v>1.288</v>
      </c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90" t="s">
        <v>1738</v>
      </c>
      <c r="B880" s="191" t="s">
        <v>1739</v>
      </c>
      <c r="C880" s="173">
        <v>58.45</v>
      </c>
      <c r="D880" s="173">
        <v>40.91</v>
      </c>
      <c r="E880" s="1">
        <v>0.45</v>
      </c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90" t="s">
        <v>1740</v>
      </c>
      <c r="B881" s="191" t="s">
        <v>1741</v>
      </c>
      <c r="C881" s="173">
        <v>20.97</v>
      </c>
      <c r="D881" s="173">
        <v>14.68</v>
      </c>
      <c r="E881" s="1">
        <v>0.5</v>
      </c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90" t="s">
        <v>1742</v>
      </c>
      <c r="B882" s="191" t="s">
        <v>1743</v>
      </c>
      <c r="C882" s="173">
        <v>40.72</v>
      </c>
      <c r="D882" s="173">
        <v>28.5</v>
      </c>
      <c r="E882" s="1">
        <v>1.63</v>
      </c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90" t="s">
        <v>1744</v>
      </c>
      <c r="B883" s="191" t="s">
        <v>1745</v>
      </c>
      <c r="C883" s="173">
        <v>50.95</v>
      </c>
      <c r="D883" s="173">
        <v>35.66</v>
      </c>
      <c r="E883" s="1">
        <v>0.47</v>
      </c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90" t="s">
        <v>1746</v>
      </c>
      <c r="B884" s="191" t="s">
        <v>1747</v>
      </c>
      <c r="C884" s="173">
        <v>18.99</v>
      </c>
      <c r="D884" s="173">
        <v>13.29</v>
      </c>
      <c r="E884" s="1">
        <v>1.0</v>
      </c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90" t="s">
        <v>1748</v>
      </c>
      <c r="B885" s="191" t="s">
        <v>1749</v>
      </c>
      <c r="C885" s="173">
        <v>30.94</v>
      </c>
      <c r="D885" s="173">
        <v>21.66</v>
      </c>
      <c r="E885" s="1">
        <v>1.5</v>
      </c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90" t="s">
        <v>1750</v>
      </c>
      <c r="B886" s="191" t="s">
        <v>1751</v>
      </c>
      <c r="C886" s="173">
        <v>43.45</v>
      </c>
      <c r="D886" s="173">
        <v>30.41</v>
      </c>
      <c r="E886" s="1">
        <v>0.02</v>
      </c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90" t="s">
        <v>1752</v>
      </c>
      <c r="B887" s="191" t="s">
        <v>1753</v>
      </c>
      <c r="C887" s="173">
        <v>2.99</v>
      </c>
      <c r="D887" s="173">
        <v>2.1</v>
      </c>
      <c r="E887" s="1">
        <v>0.03</v>
      </c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90" t="s">
        <v>1754</v>
      </c>
      <c r="B888" s="191" t="s">
        <v>1755</v>
      </c>
      <c r="C888" s="173">
        <v>3.95</v>
      </c>
      <c r="D888" s="173">
        <v>2.77</v>
      </c>
      <c r="E888" s="1">
        <v>0.0</v>
      </c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90" t="s">
        <v>1756</v>
      </c>
      <c r="B889" s="191" t="s">
        <v>1757</v>
      </c>
      <c r="C889" s="173">
        <v>5.07</v>
      </c>
      <c r="D889" s="173">
        <v>3.55</v>
      </c>
      <c r="E889" s="1">
        <v>0.375</v>
      </c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90" t="s">
        <v>1758</v>
      </c>
      <c r="B890" s="191" t="s">
        <v>1759</v>
      </c>
      <c r="C890" s="173">
        <v>27.99</v>
      </c>
      <c r="D890" s="173">
        <v>19.59</v>
      </c>
      <c r="E890" s="1">
        <v>0.0</v>
      </c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90" t="s">
        <v>1760</v>
      </c>
      <c r="B891" s="191" t="s">
        <v>1761</v>
      </c>
      <c r="C891" s="173">
        <v>2.99</v>
      </c>
      <c r="D891" s="173">
        <v>2.1</v>
      </c>
      <c r="E891" s="1">
        <v>0.0</v>
      </c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90" t="s">
        <v>1762</v>
      </c>
      <c r="B892" s="191" t="s">
        <v>1763</v>
      </c>
      <c r="C892" s="173">
        <v>6.45</v>
      </c>
      <c r="D892" s="173">
        <v>4.51</v>
      </c>
      <c r="E892" s="1">
        <v>0.25</v>
      </c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90" t="s">
        <v>1764</v>
      </c>
      <c r="B893" s="191" t="s">
        <v>1765</v>
      </c>
      <c r="C893" s="173">
        <v>2.99</v>
      </c>
      <c r="D893" s="173">
        <v>2.1</v>
      </c>
      <c r="E893" s="1">
        <v>0.04</v>
      </c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90" t="s">
        <v>1766</v>
      </c>
      <c r="B894" s="191" t="s">
        <v>1767</v>
      </c>
      <c r="C894" s="173">
        <v>7.45</v>
      </c>
      <c r="D894" s="173">
        <v>5.22</v>
      </c>
      <c r="E894" s="1">
        <v>0.0</v>
      </c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90" t="s">
        <v>1768</v>
      </c>
      <c r="B895" s="191" t="s">
        <v>1769</v>
      </c>
      <c r="C895" s="173">
        <v>2.99</v>
      </c>
      <c r="D895" s="173">
        <v>2.1</v>
      </c>
      <c r="E895" s="1">
        <v>0.0</v>
      </c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90" t="s">
        <v>1770</v>
      </c>
      <c r="B896" s="191" t="s">
        <v>1771</v>
      </c>
      <c r="C896" s="173">
        <v>8.95</v>
      </c>
      <c r="D896" s="173">
        <v>6.27</v>
      </c>
      <c r="E896" s="1">
        <v>1.55</v>
      </c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90" t="s">
        <v>1772</v>
      </c>
      <c r="B897" s="191" t="s">
        <v>1773</v>
      </c>
      <c r="C897" s="173">
        <v>3.45</v>
      </c>
      <c r="D897" s="173">
        <v>2.42</v>
      </c>
      <c r="E897" s="1">
        <v>0.0</v>
      </c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90" t="s">
        <v>1774</v>
      </c>
      <c r="B898" s="191" t="s">
        <v>1775</v>
      </c>
      <c r="C898" s="173">
        <v>5.45</v>
      </c>
      <c r="D898" s="173">
        <v>3.81</v>
      </c>
      <c r="E898" s="1">
        <v>0.0</v>
      </c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90" t="s">
        <v>1776</v>
      </c>
      <c r="B899" s="191" t="s">
        <v>1777</v>
      </c>
      <c r="C899" s="173">
        <v>7.95</v>
      </c>
      <c r="D899" s="173">
        <v>5.57</v>
      </c>
      <c r="E899" s="1">
        <v>0.12</v>
      </c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90" t="s">
        <v>1778</v>
      </c>
      <c r="B900" s="191" t="s">
        <v>1779</v>
      </c>
      <c r="C900" s="173">
        <v>13.95</v>
      </c>
      <c r="D900" s="173">
        <v>9.76</v>
      </c>
      <c r="E900" s="1">
        <v>0.18</v>
      </c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90" t="s">
        <v>1780</v>
      </c>
      <c r="B901" s="191" t="s">
        <v>1781</v>
      </c>
      <c r="C901" s="173">
        <v>19.45</v>
      </c>
      <c r="D901" s="173">
        <v>13.62</v>
      </c>
      <c r="E901" s="1">
        <v>0.38</v>
      </c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90" t="s">
        <v>1782</v>
      </c>
      <c r="B902" s="191" t="s">
        <v>1783</v>
      </c>
      <c r="C902" s="173">
        <v>25.35</v>
      </c>
      <c r="D902" s="173">
        <v>17.74</v>
      </c>
      <c r="E902" s="1">
        <v>0.58</v>
      </c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90" t="s">
        <v>1784</v>
      </c>
      <c r="B903" s="191" t="s">
        <v>1785</v>
      </c>
      <c r="C903" s="173">
        <v>24.49</v>
      </c>
      <c r="D903" s="173">
        <v>17.15</v>
      </c>
      <c r="E903" s="1">
        <v>0.96</v>
      </c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90" t="s">
        <v>1786</v>
      </c>
      <c r="B904" s="191" t="s">
        <v>1787</v>
      </c>
      <c r="C904" s="173">
        <v>24.49</v>
      </c>
      <c r="D904" s="173">
        <v>17.15</v>
      </c>
      <c r="E904" s="1" t="e">
        <v>#N/A</v>
      </c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90" t="s">
        <v>1788</v>
      </c>
      <c r="B905" s="191" t="s">
        <v>1789</v>
      </c>
      <c r="C905" s="173">
        <v>32.94</v>
      </c>
      <c r="D905" s="173">
        <v>23.06</v>
      </c>
      <c r="E905" s="1">
        <v>0.61</v>
      </c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90" t="s">
        <v>1790</v>
      </c>
      <c r="B906" s="191" t="s">
        <v>1791</v>
      </c>
      <c r="C906" s="173">
        <v>23.64</v>
      </c>
      <c r="D906" s="173">
        <v>16.55</v>
      </c>
      <c r="E906" s="1">
        <v>0.25</v>
      </c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90" t="s">
        <v>1792</v>
      </c>
      <c r="B907" s="191" t="s">
        <v>1793</v>
      </c>
      <c r="C907" s="173">
        <v>11.25</v>
      </c>
      <c r="D907" s="173">
        <v>7.88</v>
      </c>
      <c r="E907" s="1">
        <v>0.3</v>
      </c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90" t="s">
        <v>1794</v>
      </c>
      <c r="B908" s="191" t="s">
        <v>1795</v>
      </c>
      <c r="C908" s="173">
        <v>11.25</v>
      </c>
      <c r="D908" s="173">
        <v>7.88</v>
      </c>
      <c r="E908" s="1" t="e">
        <v>#N/A</v>
      </c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90" t="s">
        <v>1796</v>
      </c>
      <c r="B909" s="191" t="s">
        <v>1797</v>
      </c>
      <c r="C909" s="173">
        <v>7.87</v>
      </c>
      <c r="D909" s="173">
        <v>5.51</v>
      </c>
      <c r="E909" s="1">
        <v>0.331</v>
      </c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90" t="s">
        <v>1798</v>
      </c>
      <c r="B910" s="191" t="s">
        <v>1799</v>
      </c>
      <c r="C910" s="173">
        <v>20.15</v>
      </c>
      <c r="D910" s="173">
        <v>14.11</v>
      </c>
      <c r="E910" s="1">
        <v>0.8</v>
      </c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90" t="s">
        <v>1800</v>
      </c>
      <c r="B911" s="191" t="s">
        <v>1801</v>
      </c>
      <c r="C911" s="173">
        <v>20.87</v>
      </c>
      <c r="D911" s="173">
        <v>14.61</v>
      </c>
      <c r="E911" s="1">
        <v>1.025</v>
      </c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90" t="s">
        <v>1802</v>
      </c>
      <c r="B912" s="191" t="s">
        <v>1803</v>
      </c>
      <c r="C912" s="173">
        <v>32.81</v>
      </c>
      <c r="D912" s="173">
        <v>22.97</v>
      </c>
      <c r="E912" s="1">
        <v>0.65</v>
      </c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90" t="s">
        <v>1804</v>
      </c>
      <c r="B913" s="191" t="s">
        <v>1805</v>
      </c>
      <c r="C913" s="173">
        <v>23.99</v>
      </c>
      <c r="D913" s="173">
        <v>16.79</v>
      </c>
      <c r="E913" s="1">
        <v>0.32</v>
      </c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90" t="s">
        <v>1806</v>
      </c>
      <c r="B914" s="191" t="s">
        <v>1807</v>
      </c>
      <c r="C914" s="173">
        <v>13.89</v>
      </c>
      <c r="D914" s="173">
        <v>13.89</v>
      </c>
      <c r="E914" s="1">
        <v>0.19</v>
      </c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90" t="s">
        <v>1808</v>
      </c>
      <c r="B915" s="191" t="s">
        <v>1809</v>
      </c>
      <c r="C915" s="173">
        <v>10.17</v>
      </c>
      <c r="D915" s="173">
        <v>10.17</v>
      </c>
      <c r="E915" s="1">
        <v>6.6</v>
      </c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90" t="s">
        <v>1810</v>
      </c>
      <c r="B916" s="191" t="s">
        <v>1811</v>
      </c>
      <c r="C916" s="173">
        <v>179.95</v>
      </c>
      <c r="D916" s="173">
        <v>125.96</v>
      </c>
      <c r="E916" s="1">
        <v>8.0</v>
      </c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90" t="s">
        <v>1812</v>
      </c>
      <c r="B917" s="191" t="s">
        <v>1813</v>
      </c>
      <c r="C917" s="173">
        <v>177.94</v>
      </c>
      <c r="D917" s="173">
        <v>124.56</v>
      </c>
      <c r="E917" s="1">
        <v>1.0</v>
      </c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90" t="s">
        <v>1814</v>
      </c>
      <c r="B918" s="191" t="s">
        <v>1815</v>
      </c>
      <c r="C918" s="173">
        <v>19.95</v>
      </c>
      <c r="D918" s="173">
        <v>13.96</v>
      </c>
      <c r="E918" s="1">
        <v>0.43</v>
      </c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90" t="s">
        <v>1816</v>
      </c>
      <c r="B919" s="191" t="s">
        <v>1817</v>
      </c>
      <c r="C919" s="173">
        <v>42.57</v>
      </c>
      <c r="D919" s="173">
        <v>29.8</v>
      </c>
      <c r="E919" s="1">
        <v>0.43</v>
      </c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90" t="s">
        <v>1818</v>
      </c>
      <c r="B920" s="191" t="s">
        <v>1819</v>
      </c>
      <c r="C920" s="173">
        <v>19.47</v>
      </c>
      <c r="D920" s="173">
        <v>13.63</v>
      </c>
      <c r="E920" s="1">
        <v>1.938</v>
      </c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90" t="s">
        <v>1820</v>
      </c>
      <c r="B921" s="191" t="s">
        <v>1821</v>
      </c>
      <c r="C921" s="173">
        <v>42.68</v>
      </c>
      <c r="D921" s="173">
        <v>29.88</v>
      </c>
      <c r="E921" s="1" t="e">
        <v>#N/A</v>
      </c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90" t="s">
        <v>1822</v>
      </c>
      <c r="B922" s="191" t="s">
        <v>1823</v>
      </c>
      <c r="C922" s="173">
        <v>20.98</v>
      </c>
      <c r="D922" s="173">
        <v>14.69</v>
      </c>
      <c r="E922" s="1">
        <v>2.0</v>
      </c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90" t="s">
        <v>1824</v>
      </c>
      <c r="B923" s="191" t="s">
        <v>1825</v>
      </c>
      <c r="C923" s="173">
        <v>51.25</v>
      </c>
      <c r="D923" s="173">
        <v>35.88</v>
      </c>
      <c r="E923" s="1">
        <v>1.89</v>
      </c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90" t="s">
        <v>1826</v>
      </c>
      <c r="B924" s="191" t="s">
        <v>1827</v>
      </c>
      <c r="C924" s="173">
        <v>47.95</v>
      </c>
      <c r="D924" s="173">
        <v>33.57</v>
      </c>
      <c r="E924" s="1">
        <v>2.36</v>
      </c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90" t="s">
        <v>1828</v>
      </c>
      <c r="B925" s="191" t="s">
        <v>1829</v>
      </c>
      <c r="C925" s="173">
        <v>57.98</v>
      </c>
      <c r="D925" s="173">
        <v>40.58</v>
      </c>
      <c r="E925" s="1">
        <v>1.99</v>
      </c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90" t="s">
        <v>1830</v>
      </c>
      <c r="B926" s="191" t="s">
        <v>1831</v>
      </c>
      <c r="C926" s="173">
        <v>55.32</v>
      </c>
      <c r="D926" s="173">
        <v>38.72</v>
      </c>
      <c r="E926" s="1">
        <v>2.72</v>
      </c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90" t="s">
        <v>1832</v>
      </c>
      <c r="B927" s="191" t="s">
        <v>1833</v>
      </c>
      <c r="C927" s="173">
        <v>65.96</v>
      </c>
      <c r="D927" s="173">
        <v>46.17</v>
      </c>
      <c r="E927" s="1">
        <v>2.25</v>
      </c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90" t="s">
        <v>1834</v>
      </c>
      <c r="B928" s="191" t="s">
        <v>1835</v>
      </c>
      <c r="C928" s="173">
        <v>65.48</v>
      </c>
      <c r="D928" s="173">
        <v>45.84</v>
      </c>
      <c r="E928" s="1">
        <v>1.74</v>
      </c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90" t="s">
        <v>1836</v>
      </c>
      <c r="B929" s="191" t="s">
        <v>1837</v>
      </c>
      <c r="C929" s="173">
        <v>72.89</v>
      </c>
      <c r="D929" s="173">
        <v>51.02</v>
      </c>
      <c r="E929" s="1">
        <v>10.0</v>
      </c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90" t="s">
        <v>1838</v>
      </c>
      <c r="B930" s="191" t="s">
        <v>1839</v>
      </c>
      <c r="C930" s="173">
        <v>76.97</v>
      </c>
      <c r="D930" s="173">
        <v>53.88</v>
      </c>
      <c r="E930" s="1">
        <v>3.313</v>
      </c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90" t="s">
        <v>1840</v>
      </c>
      <c r="B931" s="191" t="s">
        <v>1841</v>
      </c>
      <c r="C931" s="173">
        <v>96.24</v>
      </c>
      <c r="D931" s="173">
        <v>67.37</v>
      </c>
      <c r="E931" s="1">
        <v>2.2</v>
      </c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90" t="s">
        <v>1842</v>
      </c>
      <c r="B932" s="191" t="s">
        <v>1843</v>
      </c>
      <c r="C932" s="173">
        <v>89.77</v>
      </c>
      <c r="D932" s="173">
        <v>62.84</v>
      </c>
      <c r="E932" s="1">
        <v>2.5</v>
      </c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90" t="s">
        <v>1844</v>
      </c>
      <c r="B933" s="191" t="s">
        <v>1845</v>
      </c>
      <c r="C933" s="173">
        <v>76.97</v>
      </c>
      <c r="D933" s="173">
        <v>53.88</v>
      </c>
      <c r="E933" s="1">
        <v>1.313</v>
      </c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90" t="s">
        <v>1846</v>
      </c>
      <c r="B934" s="191" t="s">
        <v>1847</v>
      </c>
      <c r="C934" s="173">
        <v>72.49</v>
      </c>
      <c r="D934" s="173">
        <v>50.75</v>
      </c>
      <c r="E934" s="1">
        <v>1.75</v>
      </c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90" t="s">
        <v>1848</v>
      </c>
      <c r="B935" s="191" t="s">
        <v>1849</v>
      </c>
      <c r="C935" s="173">
        <v>76.55</v>
      </c>
      <c r="D935" s="173">
        <v>53.58</v>
      </c>
      <c r="E935" s="1">
        <v>0.188</v>
      </c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90" t="s">
        <v>1850</v>
      </c>
      <c r="B936" s="191" t="s">
        <v>1851</v>
      </c>
      <c r="C936" s="173">
        <v>13.95</v>
      </c>
      <c r="D936" s="173">
        <v>9.76</v>
      </c>
      <c r="E936" s="1">
        <v>4.0</v>
      </c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90" t="s">
        <v>1852</v>
      </c>
      <c r="B937" s="191" t="s">
        <v>1853</v>
      </c>
      <c r="C937" s="173">
        <v>50.95</v>
      </c>
      <c r="D937" s="173">
        <v>35.67</v>
      </c>
      <c r="E937" s="1">
        <v>0.063</v>
      </c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90" t="s">
        <v>1854</v>
      </c>
      <c r="B938" s="191" t="s">
        <v>1855</v>
      </c>
      <c r="C938" s="173">
        <v>7.45</v>
      </c>
      <c r="D938" s="173">
        <v>5.22</v>
      </c>
      <c r="E938" s="1">
        <v>60.0</v>
      </c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90" t="s">
        <v>1856</v>
      </c>
      <c r="B939" s="191" t="s">
        <v>1857</v>
      </c>
      <c r="C939" s="173">
        <v>1019.85</v>
      </c>
      <c r="D939" s="173">
        <v>1019.85</v>
      </c>
      <c r="E939" s="1">
        <v>0.0</v>
      </c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90" t="s">
        <v>1858</v>
      </c>
      <c r="B940" s="191" t="s">
        <v>1859</v>
      </c>
      <c r="C940" s="173">
        <v>431.51</v>
      </c>
      <c r="D940" s="173">
        <v>431.51</v>
      </c>
      <c r="E940" s="1">
        <v>1.063</v>
      </c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90" t="s">
        <v>1860</v>
      </c>
      <c r="B941" s="191" t="s">
        <v>1861</v>
      </c>
      <c r="C941" s="173">
        <v>0.0</v>
      </c>
      <c r="D941" s="173">
        <v>0.0</v>
      </c>
      <c r="E941" s="1" t="e">
        <v>#N/A</v>
      </c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90" t="s">
        <v>1862</v>
      </c>
      <c r="B942" s="191" t="s">
        <v>1863</v>
      </c>
      <c r="C942" s="173">
        <v>49.52</v>
      </c>
      <c r="D942" s="173">
        <v>49.52</v>
      </c>
      <c r="E942" s="1">
        <v>16.0</v>
      </c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90" t="s">
        <v>1864</v>
      </c>
      <c r="B943" s="191" t="s">
        <v>1865</v>
      </c>
      <c r="C943" s="173">
        <v>91.12</v>
      </c>
      <c r="D943" s="173">
        <v>91.12</v>
      </c>
      <c r="E943" s="1" t="e">
        <v>#N/A</v>
      </c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90" t="s">
        <v>1866</v>
      </c>
      <c r="B944" s="191" t="s">
        <v>1867</v>
      </c>
      <c r="C944" s="173">
        <v>532.45</v>
      </c>
      <c r="D944" s="173">
        <v>532.45</v>
      </c>
      <c r="E944" s="1" t="e">
        <v>#N/A</v>
      </c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90" t="s">
        <v>1868</v>
      </c>
      <c r="B945" s="191" t="s">
        <v>1869</v>
      </c>
      <c r="C945" s="173">
        <v>578.74</v>
      </c>
      <c r="D945" s="173">
        <v>578.74</v>
      </c>
      <c r="E945" s="1" t="e">
        <v>#N/A</v>
      </c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90" t="s">
        <v>1870</v>
      </c>
      <c r="B946" s="191" t="s">
        <v>1871</v>
      </c>
      <c r="C946" s="173">
        <v>611.14</v>
      </c>
      <c r="D946" s="173">
        <v>611.14</v>
      </c>
      <c r="E946" s="1" t="e">
        <v>#N/A</v>
      </c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90" t="s">
        <v>1872</v>
      </c>
      <c r="B947" s="191" t="s">
        <v>1873</v>
      </c>
      <c r="C947" s="173">
        <v>750.05</v>
      </c>
      <c r="D947" s="173">
        <v>750.05</v>
      </c>
      <c r="E947" s="1" t="e">
        <v>#N/A</v>
      </c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90" t="s">
        <v>1874</v>
      </c>
      <c r="B948" s="191" t="s">
        <v>1875</v>
      </c>
      <c r="C948" s="173">
        <v>634.29</v>
      </c>
      <c r="D948" s="173">
        <v>634.29</v>
      </c>
      <c r="E948" s="1" t="e">
        <v>#N/A</v>
      </c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90" t="s">
        <v>1876</v>
      </c>
      <c r="B949" s="191" t="s">
        <v>1877</v>
      </c>
      <c r="C949" s="173">
        <v>847.28</v>
      </c>
      <c r="D949" s="173">
        <v>847.28</v>
      </c>
      <c r="E949" s="1" t="e">
        <v>#N/A</v>
      </c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90" t="s">
        <v>1878</v>
      </c>
      <c r="B950" s="191" t="s">
        <v>1879</v>
      </c>
      <c r="C950" s="173">
        <v>675.97</v>
      </c>
      <c r="D950" s="173">
        <v>675.97</v>
      </c>
      <c r="E950" s="1" t="e">
        <v>#N/A</v>
      </c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90" t="s">
        <v>1880</v>
      </c>
      <c r="B951" s="191" t="s">
        <v>1881</v>
      </c>
      <c r="C951" s="173">
        <v>867.78</v>
      </c>
      <c r="D951" s="173">
        <v>867.78</v>
      </c>
      <c r="E951" s="1" t="e">
        <v>#N/A</v>
      </c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90" t="s">
        <v>1882</v>
      </c>
      <c r="B952" s="191" t="s">
        <v>1883</v>
      </c>
      <c r="C952" s="173">
        <v>726.89</v>
      </c>
      <c r="D952" s="173">
        <v>726.89</v>
      </c>
      <c r="E952" s="1" t="e">
        <v>#N/A</v>
      </c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90" t="s">
        <v>1884</v>
      </c>
      <c r="B953" s="191" t="s">
        <v>1885</v>
      </c>
      <c r="C953" s="173">
        <v>912.99</v>
      </c>
      <c r="D953" s="173">
        <v>912.99</v>
      </c>
      <c r="E953" s="1" t="e">
        <v>#N/A</v>
      </c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90" t="s">
        <v>1886</v>
      </c>
      <c r="B954" s="191" t="s">
        <v>1887</v>
      </c>
      <c r="C954" s="173">
        <v>402.27</v>
      </c>
      <c r="D954" s="173">
        <v>402.27</v>
      </c>
      <c r="E954" s="1" t="e">
        <v>#N/A</v>
      </c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90" t="s">
        <v>1888</v>
      </c>
      <c r="B955" s="191" t="s">
        <v>1159</v>
      </c>
      <c r="C955" s="173">
        <v>402.27</v>
      </c>
      <c r="D955" s="173">
        <v>402.27</v>
      </c>
      <c r="E955" s="1" t="e">
        <v>#N/A</v>
      </c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90" t="s">
        <v>1889</v>
      </c>
      <c r="B956" s="191" t="s">
        <v>1160</v>
      </c>
      <c r="C956" s="173">
        <v>470.45</v>
      </c>
      <c r="D956" s="173">
        <v>470.45</v>
      </c>
      <c r="E956" s="1" t="e">
        <v>#N/A</v>
      </c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90" t="s">
        <v>1890</v>
      </c>
      <c r="B957" s="191" t="s">
        <v>1891</v>
      </c>
      <c r="C957" s="173">
        <v>41.62</v>
      </c>
      <c r="D957" s="173">
        <v>29.13</v>
      </c>
      <c r="E957" s="1">
        <v>1.04</v>
      </c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90" t="s">
        <v>1892</v>
      </c>
      <c r="B958" s="191" t="s">
        <v>1893</v>
      </c>
      <c r="C958" s="173">
        <v>52.42</v>
      </c>
      <c r="D958" s="173">
        <v>36.69</v>
      </c>
      <c r="E958" s="1">
        <v>1.23</v>
      </c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90" t="s">
        <v>1894</v>
      </c>
      <c r="B959" s="191" t="s">
        <v>1895</v>
      </c>
      <c r="C959" s="173">
        <v>64.69</v>
      </c>
      <c r="D959" s="173">
        <v>45.28</v>
      </c>
      <c r="E959" s="1">
        <v>1.2</v>
      </c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90" t="s">
        <v>1896</v>
      </c>
      <c r="B960" s="191" t="s">
        <v>1897</v>
      </c>
      <c r="C960" s="173">
        <v>47.6</v>
      </c>
      <c r="D960" s="173">
        <v>33.32</v>
      </c>
      <c r="E960" s="1" t="e">
        <v>#N/A</v>
      </c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90" t="s">
        <v>1898</v>
      </c>
      <c r="B961" s="191" t="s">
        <v>1899</v>
      </c>
      <c r="C961" s="173">
        <v>52.88</v>
      </c>
      <c r="D961" s="173">
        <v>37.02</v>
      </c>
      <c r="E961" s="1" t="e">
        <v>#N/A</v>
      </c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90" t="s">
        <v>1900</v>
      </c>
      <c r="B962" s="191" t="s">
        <v>1901</v>
      </c>
      <c r="C962" s="173">
        <v>58.17</v>
      </c>
      <c r="D962" s="173">
        <v>40.72</v>
      </c>
      <c r="E962" s="1" t="e">
        <v>#N/A</v>
      </c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90" t="s">
        <v>1902</v>
      </c>
      <c r="B963" s="191" t="s">
        <v>1903</v>
      </c>
      <c r="C963" s="173">
        <v>66.1</v>
      </c>
      <c r="D963" s="173">
        <v>46.27</v>
      </c>
      <c r="E963" s="1" t="e">
        <v>#N/A</v>
      </c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90" t="s">
        <v>1904</v>
      </c>
      <c r="B964" s="191" t="s">
        <v>1905</v>
      </c>
      <c r="C964" s="173">
        <v>79.32</v>
      </c>
      <c r="D964" s="173">
        <v>55.52</v>
      </c>
      <c r="E964" s="1" t="e">
        <v>#N/A</v>
      </c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90" t="s">
        <v>1906</v>
      </c>
      <c r="B965" s="191" t="s">
        <v>1907</v>
      </c>
      <c r="C965" s="173">
        <v>52.88</v>
      </c>
      <c r="D965" s="173">
        <v>37.02</v>
      </c>
      <c r="E965" s="1" t="e">
        <v>#N/A</v>
      </c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90" t="s">
        <v>1908</v>
      </c>
      <c r="B966" s="191" t="s">
        <v>1909</v>
      </c>
      <c r="C966" s="173">
        <v>58.17</v>
      </c>
      <c r="D966" s="173">
        <v>40.72</v>
      </c>
      <c r="E966" s="1" t="e">
        <v>#N/A</v>
      </c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90" t="s">
        <v>1910</v>
      </c>
      <c r="B967" s="191" t="s">
        <v>1911</v>
      </c>
      <c r="C967" s="173">
        <v>63.46</v>
      </c>
      <c r="D967" s="173">
        <v>44.42</v>
      </c>
      <c r="E967" s="1" t="e">
        <v>#N/A</v>
      </c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90" t="s">
        <v>1912</v>
      </c>
      <c r="B968" s="191" t="s">
        <v>1913</v>
      </c>
      <c r="C968" s="173">
        <v>72.71</v>
      </c>
      <c r="D968" s="173">
        <v>50.9</v>
      </c>
      <c r="E968" s="1" t="e">
        <v>#N/A</v>
      </c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90" t="s">
        <v>1914</v>
      </c>
      <c r="B969" s="191" t="s">
        <v>1915</v>
      </c>
      <c r="C969" s="173">
        <v>99.15</v>
      </c>
      <c r="D969" s="173">
        <v>69.41</v>
      </c>
      <c r="E969" s="1" t="e">
        <v>#N/A</v>
      </c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90" t="s">
        <v>1916</v>
      </c>
      <c r="B970" s="191" t="s">
        <v>1917</v>
      </c>
      <c r="C970" s="173">
        <v>68.74</v>
      </c>
      <c r="D970" s="173">
        <v>48.12</v>
      </c>
      <c r="E970" s="1" t="e">
        <v>#N/A</v>
      </c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90" t="s">
        <v>1918</v>
      </c>
      <c r="B971" s="191" t="s">
        <v>1919</v>
      </c>
      <c r="C971" s="173">
        <v>76.68</v>
      </c>
      <c r="D971" s="173">
        <v>53.68</v>
      </c>
      <c r="E971" s="1" t="e">
        <v>#N/A</v>
      </c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90" t="s">
        <v>1920</v>
      </c>
      <c r="B972" s="191" t="s">
        <v>1921</v>
      </c>
      <c r="C972" s="173">
        <v>89.9</v>
      </c>
      <c r="D972" s="173">
        <v>62.93</v>
      </c>
      <c r="E972" s="1" t="e">
        <v>#N/A</v>
      </c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90" t="s">
        <v>1922</v>
      </c>
      <c r="B973" s="191" t="s">
        <v>1923</v>
      </c>
      <c r="C973" s="173">
        <v>103.12</v>
      </c>
      <c r="D973" s="173">
        <v>72.18</v>
      </c>
      <c r="E973" s="1" t="e">
        <v>#N/A</v>
      </c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90" t="s">
        <v>1924</v>
      </c>
      <c r="B974" s="191" t="s">
        <v>1925</v>
      </c>
      <c r="C974" s="173">
        <v>129.56</v>
      </c>
      <c r="D974" s="173">
        <v>90.69</v>
      </c>
      <c r="E974" s="1" t="e">
        <v>#N/A</v>
      </c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90" t="s">
        <v>1926</v>
      </c>
      <c r="B975" s="191" t="s">
        <v>1927</v>
      </c>
      <c r="C975" s="173">
        <v>49.25</v>
      </c>
      <c r="D975" s="173">
        <v>34.48</v>
      </c>
      <c r="E975" s="1">
        <v>1.06</v>
      </c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90" t="s">
        <v>1928</v>
      </c>
      <c r="B976" s="191" t="s">
        <v>1929</v>
      </c>
      <c r="C976" s="173">
        <v>60.06</v>
      </c>
      <c r="D976" s="173">
        <v>42.04</v>
      </c>
      <c r="E976" s="1">
        <v>1.1</v>
      </c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90" t="s">
        <v>1930</v>
      </c>
      <c r="B977" s="191" t="s">
        <v>1931</v>
      </c>
      <c r="C977" s="173">
        <v>91.72</v>
      </c>
      <c r="D977" s="173">
        <v>64.2</v>
      </c>
      <c r="E977" s="1">
        <v>1.43</v>
      </c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90" t="s">
        <v>1932</v>
      </c>
      <c r="B978" s="191" t="s">
        <v>1933</v>
      </c>
      <c r="C978" s="173">
        <v>69.44</v>
      </c>
      <c r="D978" s="173">
        <v>48.61</v>
      </c>
      <c r="E978" s="1">
        <v>1.58</v>
      </c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90" t="s">
        <v>1934</v>
      </c>
      <c r="B979" s="191" t="s">
        <v>1935</v>
      </c>
      <c r="C979" s="173">
        <v>80.22</v>
      </c>
      <c r="D979" s="173">
        <v>56.15</v>
      </c>
      <c r="E979" s="1">
        <v>1.29</v>
      </c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90" t="s">
        <v>1936</v>
      </c>
      <c r="B980" s="191" t="s">
        <v>1937</v>
      </c>
      <c r="C980" s="173">
        <v>9.71</v>
      </c>
      <c r="D980" s="173">
        <v>6.8</v>
      </c>
      <c r="E980" s="1">
        <v>0.09</v>
      </c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90" t="s">
        <v>1938</v>
      </c>
      <c r="B981" s="191" t="s">
        <v>1939</v>
      </c>
      <c r="C981" s="173">
        <v>10.3</v>
      </c>
      <c r="D981" s="173">
        <v>7.21</v>
      </c>
      <c r="E981" s="1">
        <v>0.09</v>
      </c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90" t="s">
        <v>1940</v>
      </c>
      <c r="B982" s="191" t="s">
        <v>1941</v>
      </c>
      <c r="C982" s="173">
        <v>22.32</v>
      </c>
      <c r="D982" s="173">
        <v>15.62</v>
      </c>
      <c r="E982" s="1">
        <v>0.18</v>
      </c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90" t="s">
        <v>1942</v>
      </c>
      <c r="B983" s="191" t="s">
        <v>1943</v>
      </c>
      <c r="C983" s="173">
        <v>27.24</v>
      </c>
      <c r="D983" s="173">
        <v>19.07</v>
      </c>
      <c r="E983" s="1">
        <v>0.33</v>
      </c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90" t="s">
        <v>1944</v>
      </c>
      <c r="B984" s="191" t="s">
        <v>1945</v>
      </c>
      <c r="C984" s="173">
        <v>20.81</v>
      </c>
      <c r="D984" s="173">
        <v>14.57</v>
      </c>
      <c r="E984" s="1">
        <v>0.18</v>
      </c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90" t="s">
        <v>1946</v>
      </c>
      <c r="B985" s="191" t="s">
        <v>1947</v>
      </c>
      <c r="C985" s="173">
        <v>11.69</v>
      </c>
      <c r="D985" s="173">
        <v>8.18</v>
      </c>
      <c r="E985" s="1">
        <v>0.09</v>
      </c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90" t="s">
        <v>1948</v>
      </c>
      <c r="B986" s="191" t="s">
        <v>1949</v>
      </c>
      <c r="C986" s="173">
        <v>24.89</v>
      </c>
      <c r="D986" s="173">
        <v>17.42</v>
      </c>
      <c r="E986" s="1">
        <v>0.18</v>
      </c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90" t="s">
        <v>1950</v>
      </c>
      <c r="B987" s="191" t="s">
        <v>1951</v>
      </c>
      <c r="C987" s="173">
        <v>17.83</v>
      </c>
      <c r="D987" s="173">
        <v>12.48</v>
      </c>
      <c r="E987" s="1">
        <v>0.14</v>
      </c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90" t="s">
        <v>1952</v>
      </c>
      <c r="B988" s="191" t="s">
        <v>1953</v>
      </c>
      <c r="C988" s="173">
        <v>17.58</v>
      </c>
      <c r="D988" s="173">
        <v>12.31</v>
      </c>
      <c r="E988" s="1">
        <v>0.15</v>
      </c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90" t="s">
        <v>1954</v>
      </c>
      <c r="B989" s="191" t="s">
        <v>1955</v>
      </c>
      <c r="C989" s="173">
        <v>31.9</v>
      </c>
      <c r="D989" s="173">
        <v>22.33</v>
      </c>
      <c r="E989" s="1">
        <v>0.38</v>
      </c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90" t="s">
        <v>1956</v>
      </c>
      <c r="B990" s="191" t="s">
        <v>1957</v>
      </c>
      <c r="C990" s="173">
        <v>41.45</v>
      </c>
      <c r="D990" s="173">
        <v>29.01</v>
      </c>
      <c r="E990" s="1">
        <v>0.58</v>
      </c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90" t="s">
        <v>1958</v>
      </c>
      <c r="B991" s="191" t="s">
        <v>1959</v>
      </c>
      <c r="C991" s="173">
        <v>27.84</v>
      </c>
      <c r="D991" s="173">
        <v>19.49</v>
      </c>
      <c r="E991" s="1">
        <v>0.31</v>
      </c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90" t="s">
        <v>1960</v>
      </c>
      <c r="B992" s="191" t="s">
        <v>1961</v>
      </c>
      <c r="C992" s="173">
        <v>55.42</v>
      </c>
      <c r="D992" s="173">
        <v>38.79</v>
      </c>
      <c r="E992" s="1">
        <v>0.33</v>
      </c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90" t="s">
        <v>1962</v>
      </c>
      <c r="B993" s="191" t="s">
        <v>1963</v>
      </c>
      <c r="C993" s="173">
        <v>49.59</v>
      </c>
      <c r="D993" s="173">
        <v>34.71</v>
      </c>
      <c r="E993" s="1">
        <v>0.46</v>
      </c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90" t="s">
        <v>1964</v>
      </c>
      <c r="B994" s="191" t="s">
        <v>1965</v>
      </c>
      <c r="C994" s="173">
        <v>42.84</v>
      </c>
      <c r="D994" s="173">
        <v>29.99</v>
      </c>
      <c r="E994" s="1">
        <v>0.56</v>
      </c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90" t="s">
        <v>1966</v>
      </c>
      <c r="B995" s="191" t="s">
        <v>1967</v>
      </c>
      <c r="C995" s="173">
        <v>17.83</v>
      </c>
      <c r="D995" s="173">
        <v>12.48</v>
      </c>
      <c r="E995" s="1">
        <v>0.16</v>
      </c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90" t="s">
        <v>1968</v>
      </c>
      <c r="B996" s="191" t="s">
        <v>1969</v>
      </c>
      <c r="C996" s="173">
        <v>32.71</v>
      </c>
      <c r="D996" s="173">
        <v>22.9</v>
      </c>
      <c r="E996" s="1">
        <v>0.21</v>
      </c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90" t="s">
        <v>1970</v>
      </c>
      <c r="B997" s="191" t="s">
        <v>1971</v>
      </c>
      <c r="C997" s="173">
        <v>13.1</v>
      </c>
      <c r="D997" s="173">
        <v>9.17</v>
      </c>
      <c r="E997" s="1">
        <v>0.08</v>
      </c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90" t="s">
        <v>1972</v>
      </c>
      <c r="B998" s="191" t="s">
        <v>1973</v>
      </c>
      <c r="C998" s="173">
        <v>25.52</v>
      </c>
      <c r="D998" s="173">
        <v>17.87</v>
      </c>
      <c r="E998" s="1">
        <v>0.21</v>
      </c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90" t="s">
        <v>1974</v>
      </c>
      <c r="B999" s="191" t="s">
        <v>1975</v>
      </c>
      <c r="C999" s="173">
        <v>33.58</v>
      </c>
      <c r="D999" s="173">
        <v>23.5</v>
      </c>
      <c r="E999" s="1">
        <v>0.32</v>
      </c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90" t="s">
        <v>1976</v>
      </c>
      <c r="B1000" s="191" t="s">
        <v>1977</v>
      </c>
      <c r="C1000" s="173">
        <v>25.04</v>
      </c>
      <c r="D1000" s="173">
        <v>17.53</v>
      </c>
      <c r="E1000" s="1">
        <v>0.15</v>
      </c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5.75" customHeight="1">
      <c r="A1001" s="190" t="s">
        <v>1978</v>
      </c>
      <c r="B1001" s="191" t="s">
        <v>1979</v>
      </c>
      <c r="C1001" s="173">
        <v>33.98</v>
      </c>
      <c r="D1001" s="173">
        <v>23.79</v>
      </c>
      <c r="E1001" s="1">
        <v>0.27</v>
      </c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5.75" customHeight="1">
      <c r="A1002" s="190" t="s">
        <v>1980</v>
      </c>
      <c r="B1002" s="191" t="s">
        <v>1981</v>
      </c>
      <c r="C1002" s="173">
        <v>17.29</v>
      </c>
      <c r="D1002" s="173">
        <v>12.1</v>
      </c>
      <c r="E1002" s="1">
        <v>0.07</v>
      </c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5.75" customHeight="1">
      <c r="A1003" s="190" t="s">
        <v>1982</v>
      </c>
      <c r="B1003" s="191" t="s">
        <v>1983</v>
      </c>
      <c r="C1003" s="173">
        <v>19.82</v>
      </c>
      <c r="D1003" s="173">
        <v>13.88</v>
      </c>
      <c r="E1003" s="1">
        <v>0.17</v>
      </c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5.75" customHeight="1">
      <c r="A1004" s="190" t="s">
        <v>1984</v>
      </c>
      <c r="B1004" s="191" t="s">
        <v>1985</v>
      </c>
      <c r="C1004" s="173">
        <v>24.48</v>
      </c>
      <c r="D1004" s="173">
        <v>17.14</v>
      </c>
      <c r="E1004" s="1">
        <v>0.2</v>
      </c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5.75" customHeight="1">
      <c r="A1005" s="190" t="s">
        <v>1986</v>
      </c>
      <c r="B1005" s="191" t="s">
        <v>1987</v>
      </c>
      <c r="C1005" s="173">
        <v>47.28</v>
      </c>
      <c r="D1005" s="173">
        <v>33.1</v>
      </c>
      <c r="E1005" s="1">
        <v>0.27</v>
      </c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5.75" customHeight="1">
      <c r="A1006" s="190" t="s">
        <v>1988</v>
      </c>
      <c r="B1006" s="191" t="s">
        <v>1989</v>
      </c>
      <c r="C1006" s="173">
        <v>47.84</v>
      </c>
      <c r="D1006" s="173">
        <v>33.49</v>
      </c>
      <c r="E1006" s="1">
        <v>0.55</v>
      </c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ht="15.75" customHeight="1">
      <c r="A1007" s="190" t="s">
        <v>1990</v>
      </c>
      <c r="B1007" s="191" t="s">
        <v>1991</v>
      </c>
      <c r="C1007" s="173">
        <v>82.1</v>
      </c>
      <c r="D1007" s="173">
        <v>57.47</v>
      </c>
      <c r="E1007" s="1">
        <v>0.84</v>
      </c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ht="15.75" customHeight="1">
      <c r="A1008" s="190" t="s">
        <v>1992</v>
      </c>
      <c r="B1008" s="191" t="s">
        <v>1993</v>
      </c>
      <c r="C1008" s="173">
        <v>5.99</v>
      </c>
      <c r="D1008" s="173">
        <v>4.19</v>
      </c>
      <c r="E1008" s="1">
        <v>0.02</v>
      </c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ht="15.75" customHeight="1">
      <c r="A1009" s="190" t="s">
        <v>1994</v>
      </c>
      <c r="B1009" s="191" t="s">
        <v>1995</v>
      </c>
      <c r="C1009" s="173">
        <v>6.99</v>
      </c>
      <c r="D1009" s="173">
        <v>4.89</v>
      </c>
      <c r="E1009" s="1">
        <v>0.03</v>
      </c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ht="15.75" customHeight="1">
      <c r="A1010" s="190" t="s">
        <v>1996</v>
      </c>
      <c r="B1010" s="191" t="s">
        <v>1997</v>
      </c>
      <c r="C1010" s="173">
        <v>7.99</v>
      </c>
      <c r="D1010" s="173">
        <v>5.59</v>
      </c>
      <c r="E1010" s="1">
        <v>0.04</v>
      </c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ht="15.75" customHeight="1">
      <c r="A1011" s="190" t="s">
        <v>1998</v>
      </c>
      <c r="B1011" s="191" t="s">
        <v>1999</v>
      </c>
      <c r="C1011" s="173">
        <v>29.02</v>
      </c>
      <c r="D1011" s="173">
        <v>20.31</v>
      </c>
      <c r="E1011" s="1">
        <v>0.27</v>
      </c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ht="15.75" customHeight="1">
      <c r="A1012" s="190" t="s">
        <v>2000</v>
      </c>
      <c r="B1012" s="191" t="s">
        <v>2001</v>
      </c>
      <c r="C1012" s="173">
        <v>38.38</v>
      </c>
      <c r="D1012" s="173">
        <v>26.86</v>
      </c>
      <c r="E1012" s="1">
        <v>0.42</v>
      </c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ht="15.75" customHeight="1">
      <c r="A1013" s="190" t="s">
        <v>2002</v>
      </c>
      <c r="B1013" s="191" t="s">
        <v>2003</v>
      </c>
      <c r="C1013" s="173">
        <v>32.23</v>
      </c>
      <c r="D1013" s="173">
        <v>22.56</v>
      </c>
      <c r="E1013" s="1">
        <v>0.34</v>
      </c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ht="15.75" customHeight="1">
      <c r="A1014" s="190" t="s">
        <v>2004</v>
      </c>
      <c r="B1014" s="191" t="s">
        <v>2005</v>
      </c>
      <c r="C1014" s="173">
        <v>13.18</v>
      </c>
      <c r="D1014" s="173">
        <v>9.22</v>
      </c>
      <c r="E1014" s="1">
        <v>0.11</v>
      </c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ht="15.75" customHeight="1">
      <c r="A1015" s="190" t="s">
        <v>2006</v>
      </c>
      <c r="B1015" s="191" t="s">
        <v>2007</v>
      </c>
      <c r="C1015" s="173">
        <v>19.97</v>
      </c>
      <c r="D1015" s="173">
        <v>13.98</v>
      </c>
      <c r="E1015" s="1">
        <v>0.1</v>
      </c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ht="15.75" customHeight="1">
      <c r="A1016" s="190" t="s">
        <v>2008</v>
      </c>
      <c r="B1016" s="191" t="s">
        <v>2009</v>
      </c>
      <c r="C1016" s="173">
        <v>31.91</v>
      </c>
      <c r="D1016" s="173">
        <v>22.34</v>
      </c>
      <c r="E1016" s="1">
        <v>0.36</v>
      </c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ht="15.75" customHeight="1">
      <c r="A1017" s="190" t="s">
        <v>2010</v>
      </c>
      <c r="B1017" s="191" t="s">
        <v>2011</v>
      </c>
      <c r="C1017" s="173">
        <v>36.03</v>
      </c>
      <c r="D1017" s="173">
        <v>25.22</v>
      </c>
      <c r="E1017" s="1">
        <v>0.41</v>
      </c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ht="15.75" customHeight="1">
      <c r="A1018" s="190" t="s">
        <v>2012</v>
      </c>
      <c r="B1018" s="191" t="s">
        <v>2013</v>
      </c>
      <c r="C1018" s="173">
        <v>38.38</v>
      </c>
      <c r="D1018" s="173">
        <v>26.86</v>
      </c>
      <c r="E1018" s="1">
        <v>0.48</v>
      </c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ht="15.75" customHeight="1">
      <c r="A1019" s="190" t="s">
        <v>2014</v>
      </c>
      <c r="B1019" s="191" t="s">
        <v>2015</v>
      </c>
      <c r="C1019" s="173">
        <v>28.06</v>
      </c>
      <c r="D1019" s="173">
        <v>19.64</v>
      </c>
      <c r="E1019" s="1">
        <v>0.47</v>
      </c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ht="15.75" customHeight="1">
      <c r="A1020" s="190" t="s">
        <v>2016</v>
      </c>
      <c r="B1020" s="191" t="s">
        <v>2017</v>
      </c>
      <c r="C1020" s="173">
        <v>204.35</v>
      </c>
      <c r="D1020" s="173">
        <v>204.35</v>
      </c>
      <c r="E1020" s="1">
        <v>13.0</v>
      </c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ht="15.75" customHeight="1">
      <c r="A1021" s="190" t="s">
        <v>2018</v>
      </c>
      <c r="B1021" s="191" t="s">
        <v>2019</v>
      </c>
      <c r="C1021" s="173">
        <v>49.25</v>
      </c>
      <c r="D1021" s="173">
        <v>34.48</v>
      </c>
      <c r="E1021" s="1">
        <v>0.9</v>
      </c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ht="15.75" customHeight="1">
      <c r="A1022" s="190" t="s">
        <v>2020</v>
      </c>
      <c r="B1022" s="191" t="s">
        <v>2021</v>
      </c>
      <c r="C1022" s="173">
        <v>69.41</v>
      </c>
      <c r="D1022" s="173">
        <v>48.59</v>
      </c>
      <c r="E1022" s="1">
        <v>1.32</v>
      </c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ht="15.75" customHeight="1">
      <c r="A1023" s="190" t="s">
        <v>2022</v>
      </c>
      <c r="B1023" s="191" t="s">
        <v>2023</v>
      </c>
      <c r="C1023" s="173">
        <v>71.9</v>
      </c>
      <c r="D1023" s="173">
        <v>50.33</v>
      </c>
      <c r="E1023" s="1">
        <v>1.32</v>
      </c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ht="15.75" customHeight="1">
      <c r="A1024" s="190" t="s">
        <v>2024</v>
      </c>
      <c r="B1024" s="191" t="s">
        <v>2025</v>
      </c>
      <c r="C1024" s="173">
        <v>92.06</v>
      </c>
      <c r="D1024" s="173">
        <v>64.44</v>
      </c>
      <c r="E1024" s="1">
        <v>2.15</v>
      </c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ht="15.75" customHeight="1">
      <c r="A1025" s="190" t="s">
        <v>2026</v>
      </c>
      <c r="B1025" s="191" t="s">
        <v>2027</v>
      </c>
      <c r="C1025" s="173">
        <v>81.71</v>
      </c>
      <c r="D1025" s="173">
        <v>57.2</v>
      </c>
      <c r="E1025" s="1">
        <v>1.5</v>
      </c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ht="15.75" customHeight="1">
      <c r="A1026" s="190" t="s">
        <v>2028</v>
      </c>
      <c r="B1026" s="191" t="s">
        <v>2029</v>
      </c>
      <c r="C1026" s="173">
        <v>115.04</v>
      </c>
      <c r="D1026" s="173">
        <v>80.53</v>
      </c>
      <c r="E1026" s="1">
        <v>2.1</v>
      </c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ht="15.75" customHeight="1">
      <c r="A1027" s="190" t="s">
        <v>2030</v>
      </c>
      <c r="B1027" s="191" t="s">
        <v>2031</v>
      </c>
      <c r="C1027" s="173">
        <v>105.02</v>
      </c>
      <c r="D1027" s="173">
        <v>73.51</v>
      </c>
      <c r="E1027" s="1">
        <v>1.7</v>
      </c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ht="15.75" customHeight="1">
      <c r="A1028" s="190" t="s">
        <v>2032</v>
      </c>
      <c r="B1028" s="191" t="s">
        <v>2033</v>
      </c>
      <c r="C1028" s="173">
        <v>136.68</v>
      </c>
      <c r="D1028" s="173">
        <v>95.68</v>
      </c>
      <c r="E1028" s="1">
        <v>2.4</v>
      </c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ht="15.75" customHeight="1">
      <c r="A1029" s="190" t="s">
        <v>2034</v>
      </c>
      <c r="B1029" s="191" t="s">
        <v>2035</v>
      </c>
      <c r="C1029" s="173">
        <v>39.94</v>
      </c>
      <c r="D1029" s="173">
        <v>27.96</v>
      </c>
      <c r="E1029" s="1" t="e">
        <v>#N/A</v>
      </c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ht="15.75" customHeight="1">
      <c r="A1030" s="190" t="s">
        <v>2036</v>
      </c>
      <c r="B1030" s="191" t="s">
        <v>2037</v>
      </c>
      <c r="C1030" s="173">
        <v>95.28</v>
      </c>
      <c r="D1030" s="173">
        <v>95.28</v>
      </c>
      <c r="E1030" s="1" t="e">
        <v>#N/A</v>
      </c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ht="15.75" customHeight="1">
      <c r="A1031" s="190" t="s">
        <v>2038</v>
      </c>
      <c r="B1031" s="191" t="s">
        <v>2039</v>
      </c>
      <c r="C1031" s="173">
        <v>44.1</v>
      </c>
      <c r="D1031" s="173">
        <v>44.1</v>
      </c>
      <c r="E1031" s="1" t="e">
        <v>#N/A</v>
      </c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ht="15.75" customHeight="1">
      <c r="A1032" s="190" t="s">
        <v>2040</v>
      </c>
      <c r="B1032" s="191" t="s">
        <v>2041</v>
      </c>
      <c r="C1032" s="173">
        <v>92.0</v>
      </c>
      <c r="D1032" s="173">
        <v>92.0</v>
      </c>
      <c r="E1032" s="1" t="e">
        <v>#N/A</v>
      </c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ht="15.75" customHeight="1">
      <c r="A1033" s="190" t="s">
        <v>2042</v>
      </c>
      <c r="B1033" s="191" t="s">
        <v>2043</v>
      </c>
      <c r="C1033" s="173">
        <v>53.88</v>
      </c>
      <c r="D1033" s="173">
        <v>53.88</v>
      </c>
      <c r="E1033" s="1" t="e">
        <v>#N/A</v>
      </c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ht="15.75" customHeight="1">
      <c r="A1034" s="190" t="s">
        <v>2044</v>
      </c>
      <c r="B1034" s="191" t="s">
        <v>2045</v>
      </c>
      <c r="C1034" s="173">
        <v>345.6</v>
      </c>
      <c r="D1034" s="173">
        <v>345.6</v>
      </c>
      <c r="E1034" s="1" t="e">
        <v>#N/A</v>
      </c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ht="15.75" customHeight="1">
      <c r="A1035" s="190" t="s">
        <v>2046</v>
      </c>
      <c r="B1035" s="191" t="s">
        <v>2045</v>
      </c>
      <c r="C1035" s="173">
        <v>583.2</v>
      </c>
      <c r="D1035" s="173">
        <v>408.24</v>
      </c>
      <c r="E1035" s="1" t="e">
        <v>#N/A</v>
      </c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ht="15.75" customHeight="1">
      <c r="A1036" s="190" t="s">
        <v>2047</v>
      </c>
      <c r="B1036" s="191" t="s">
        <v>2045</v>
      </c>
      <c r="C1036" s="173">
        <v>237.6</v>
      </c>
      <c r="D1036" s="173">
        <v>166.32</v>
      </c>
      <c r="E1036" s="1" t="e">
        <v>#N/A</v>
      </c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ht="15.75" customHeight="1">
      <c r="A1037" s="190" t="s">
        <v>2048</v>
      </c>
      <c r="B1037" s="191" t="s">
        <v>2045</v>
      </c>
      <c r="C1037" s="173">
        <v>163.56</v>
      </c>
      <c r="D1037" s="173">
        <v>114.49</v>
      </c>
      <c r="E1037" s="1" t="e">
        <v>#N/A</v>
      </c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ht="15.75" customHeight="1">
      <c r="A1038" s="190" t="s">
        <v>2049</v>
      </c>
      <c r="B1038" s="191" t="s">
        <v>2045</v>
      </c>
      <c r="C1038" s="173">
        <v>244.8</v>
      </c>
      <c r="D1038" s="173">
        <v>171.36</v>
      </c>
      <c r="E1038" s="1" t="e">
        <v>#N/A</v>
      </c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ht="15.75" customHeight="1">
      <c r="A1039" s="190" t="s">
        <v>2050</v>
      </c>
      <c r="B1039" s="191" t="s">
        <v>2045</v>
      </c>
      <c r="C1039" s="173">
        <v>0.0</v>
      </c>
      <c r="D1039" s="173">
        <v>0.0</v>
      </c>
      <c r="E1039" s="1" t="e">
        <v>#N/A</v>
      </c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ht="15.75" customHeight="1">
      <c r="A1040" s="190" t="s">
        <v>2051</v>
      </c>
      <c r="B1040" s="191" t="s">
        <v>2052</v>
      </c>
      <c r="C1040" s="173">
        <v>2441.09</v>
      </c>
      <c r="D1040" s="173">
        <v>2441.09</v>
      </c>
      <c r="E1040" s="1" t="e">
        <v>#N/A</v>
      </c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ht="15.75" customHeight="1">
      <c r="A1041" s="190" t="s">
        <v>2053</v>
      </c>
      <c r="B1041" s="191" t="s">
        <v>2054</v>
      </c>
      <c r="C1041" s="173">
        <v>2545.42</v>
      </c>
      <c r="D1041" s="173">
        <v>2545.42</v>
      </c>
      <c r="E1041" s="1" t="e">
        <v>#N/A</v>
      </c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ht="15.75" customHeight="1">
      <c r="A1042" s="190" t="s">
        <v>2055</v>
      </c>
      <c r="B1042" s="191" t="s">
        <v>2056</v>
      </c>
      <c r="C1042" s="173">
        <v>3266.39</v>
      </c>
      <c r="D1042" s="173">
        <v>3266.39</v>
      </c>
      <c r="E1042" s="1" t="e">
        <v>#N/A</v>
      </c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ht="15.75" customHeight="1">
      <c r="A1043" s="190" t="s">
        <v>2057</v>
      </c>
      <c r="B1043" s="191" t="s">
        <v>2058</v>
      </c>
      <c r="C1043" s="173">
        <v>3566.65</v>
      </c>
      <c r="D1043" s="173">
        <v>3566.65</v>
      </c>
      <c r="E1043" s="1" t="e">
        <v>#N/A</v>
      </c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ht="15.75" customHeight="1">
      <c r="A1044" s="190" t="s">
        <v>2059</v>
      </c>
      <c r="B1044" s="191" t="s">
        <v>2060</v>
      </c>
      <c r="C1044" s="173">
        <v>3687.96</v>
      </c>
      <c r="D1044" s="173">
        <v>3687.96</v>
      </c>
      <c r="E1044" s="1" t="e">
        <v>#N/A</v>
      </c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ht="15.75" customHeight="1">
      <c r="A1045" s="190" t="s">
        <v>2061</v>
      </c>
      <c r="B1045" s="191" t="s">
        <v>2062</v>
      </c>
      <c r="C1045" s="173">
        <v>4313.18</v>
      </c>
      <c r="D1045" s="173">
        <v>4313.18</v>
      </c>
      <c r="E1045" s="1" t="e">
        <v>#N/A</v>
      </c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ht="15.75" customHeight="1">
      <c r="A1046" s="190" t="s">
        <v>2063</v>
      </c>
      <c r="B1046" s="191" t="s">
        <v>2064</v>
      </c>
      <c r="C1046" s="173">
        <v>4479.97</v>
      </c>
      <c r="D1046" s="173">
        <v>4479.97</v>
      </c>
      <c r="E1046" s="1" t="e">
        <v>#N/A</v>
      </c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ht="15.75" customHeight="1">
      <c r="A1047" s="190" t="s">
        <v>2065</v>
      </c>
      <c r="B1047" s="191" t="s">
        <v>2066</v>
      </c>
      <c r="C1047" s="173">
        <v>5262.33</v>
      </c>
      <c r="D1047" s="173">
        <v>5262.33</v>
      </c>
      <c r="E1047" s="1" t="e">
        <v>#N/A</v>
      </c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ht="15.75" customHeight="1">
      <c r="A1048" s="190" t="s">
        <v>2067</v>
      </c>
      <c r="B1048" s="191" t="s">
        <v>2068</v>
      </c>
      <c r="C1048" s="173">
        <v>5396.86</v>
      </c>
      <c r="D1048" s="173">
        <v>5396.86</v>
      </c>
      <c r="E1048" s="1" t="e">
        <v>#N/A</v>
      </c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ht="15.75" customHeight="1">
      <c r="A1049" s="190" t="s">
        <v>2069</v>
      </c>
      <c r="B1049" s="191" t="s">
        <v>2070</v>
      </c>
      <c r="C1049" s="173">
        <v>5926.1</v>
      </c>
      <c r="D1049" s="173">
        <v>5926.1</v>
      </c>
      <c r="E1049" s="1" t="e">
        <v>#N/A</v>
      </c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ht="15.75" customHeight="1">
      <c r="A1050" s="190" t="s">
        <v>2071</v>
      </c>
      <c r="B1050" s="191" t="s">
        <v>2072</v>
      </c>
      <c r="C1050" s="173">
        <v>5691.81</v>
      </c>
      <c r="D1050" s="173">
        <v>5691.81</v>
      </c>
      <c r="E1050" s="1" t="e">
        <v>#N/A</v>
      </c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ht="15.75" customHeight="1">
      <c r="A1051" s="190" t="s">
        <v>2073</v>
      </c>
      <c r="B1051" s="191" t="s">
        <v>2074</v>
      </c>
      <c r="C1051" s="173">
        <v>9479.29</v>
      </c>
      <c r="D1051" s="173">
        <v>9479.29</v>
      </c>
      <c r="E1051" s="1" t="e">
        <v>#N/A</v>
      </c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ht="15.75" customHeight="1">
      <c r="A1052" s="190" t="s">
        <v>2075</v>
      </c>
      <c r="B1052" s="191" t="s">
        <v>2076</v>
      </c>
      <c r="C1052" s="173">
        <v>10063.15</v>
      </c>
      <c r="D1052" s="173">
        <v>10063.15</v>
      </c>
      <c r="E1052" s="1" t="e">
        <v>#N/A</v>
      </c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ht="15.75" customHeight="1">
      <c r="A1053" s="190" t="s">
        <v>2077</v>
      </c>
      <c r="B1053" s="191" t="s">
        <v>2078</v>
      </c>
      <c r="C1053" s="173">
        <v>13566.3</v>
      </c>
      <c r="D1053" s="173">
        <v>13566.3</v>
      </c>
      <c r="E1053" s="1" t="e">
        <v>#N/A</v>
      </c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ht="15.75" customHeight="1">
      <c r="A1054" s="190" t="s">
        <v>2079</v>
      </c>
      <c r="B1054" s="191" t="s">
        <v>2080</v>
      </c>
      <c r="C1054" s="173">
        <v>476.77</v>
      </c>
      <c r="D1054" s="173">
        <v>476.77</v>
      </c>
      <c r="E1054" s="1" t="e">
        <v>#N/A</v>
      </c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ht="15.75" customHeight="1">
      <c r="A1055" s="190" t="s">
        <v>2081</v>
      </c>
      <c r="B1055" s="191" t="s">
        <v>2082</v>
      </c>
      <c r="C1055" s="173">
        <v>476.77</v>
      </c>
      <c r="D1055" s="173">
        <v>476.77</v>
      </c>
      <c r="E1055" s="1" t="e">
        <v>#N/A</v>
      </c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ht="15.75" customHeight="1">
      <c r="A1056" s="190" t="s">
        <v>2083</v>
      </c>
      <c r="B1056" s="191" t="s">
        <v>2084</v>
      </c>
      <c r="C1056" s="173">
        <v>476.77</v>
      </c>
      <c r="D1056" s="173">
        <v>476.77</v>
      </c>
      <c r="E1056" s="1" t="e">
        <v>#N/A</v>
      </c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ht="15.75" customHeight="1">
      <c r="A1057" s="190" t="s">
        <v>2085</v>
      </c>
      <c r="B1057" s="191" t="s">
        <v>2086</v>
      </c>
      <c r="C1057" s="173">
        <v>679.61</v>
      </c>
      <c r="D1057" s="173">
        <v>679.61</v>
      </c>
      <c r="E1057" s="1" t="e">
        <v>#N/A</v>
      </c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ht="15.75" customHeight="1">
      <c r="A1058" s="190" t="s">
        <v>2087</v>
      </c>
      <c r="B1058" s="191" t="s">
        <v>2088</v>
      </c>
      <c r="C1058" s="173">
        <v>679.61</v>
      </c>
      <c r="D1058" s="173">
        <v>679.61</v>
      </c>
      <c r="E1058" s="1" t="e">
        <v>#N/A</v>
      </c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ht="15.75" customHeight="1">
      <c r="A1059" s="190" t="s">
        <v>2089</v>
      </c>
      <c r="B1059" s="191" t="s">
        <v>2090</v>
      </c>
      <c r="C1059" s="173">
        <v>679.61</v>
      </c>
      <c r="D1059" s="173">
        <v>679.61</v>
      </c>
      <c r="E1059" s="1" t="e">
        <v>#N/A</v>
      </c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ht="15.75" customHeight="1">
      <c r="A1060" s="190" t="s">
        <v>2091</v>
      </c>
      <c r="B1060" s="191" t="s">
        <v>2092</v>
      </c>
      <c r="C1060" s="173">
        <v>798.0</v>
      </c>
      <c r="D1060" s="173">
        <v>798.0</v>
      </c>
      <c r="E1060" s="1" t="e">
        <v>#N/A</v>
      </c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ht="15.75" customHeight="1">
      <c r="A1061" s="190" t="s">
        <v>2093</v>
      </c>
      <c r="B1061" s="191" t="s">
        <v>2094</v>
      </c>
      <c r="C1061" s="173">
        <v>1478.0</v>
      </c>
      <c r="D1061" s="173">
        <v>1478.0</v>
      </c>
      <c r="E1061" s="1" t="e">
        <v>#N/A</v>
      </c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ht="15.75" customHeight="1">
      <c r="A1062" s="190" t="s">
        <v>2095</v>
      </c>
      <c r="B1062" s="191" t="s">
        <v>2096</v>
      </c>
      <c r="C1062" s="173">
        <v>2297.0</v>
      </c>
      <c r="D1062" s="173">
        <v>2297.0</v>
      </c>
      <c r="E1062" s="1" t="e">
        <v>#N/A</v>
      </c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ht="15.75" customHeight="1">
      <c r="A1063" s="190" t="s">
        <v>2097</v>
      </c>
      <c r="B1063" s="191" t="s">
        <v>2098</v>
      </c>
      <c r="C1063" s="173">
        <v>3450.0</v>
      </c>
      <c r="D1063" s="173">
        <v>3450.0</v>
      </c>
      <c r="E1063" s="1" t="e">
        <v>#N/A</v>
      </c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ht="15.75" customHeight="1">
      <c r="A1064" s="190" t="s">
        <v>2099</v>
      </c>
      <c r="B1064" s="191" t="s">
        <v>2100</v>
      </c>
      <c r="C1064" s="173">
        <v>130.0</v>
      </c>
      <c r="D1064" s="173">
        <v>130.0</v>
      </c>
      <c r="E1064" s="1" t="e">
        <v>#N/A</v>
      </c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ht="15.75" customHeight="1">
      <c r="A1065" s="190" t="s">
        <v>2101</v>
      </c>
      <c r="B1065" s="191" t="s">
        <v>2102</v>
      </c>
      <c r="C1065" s="173">
        <v>170.0</v>
      </c>
      <c r="D1065" s="173">
        <v>170.0</v>
      </c>
      <c r="E1065" s="1" t="e">
        <v>#N/A</v>
      </c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</row>
    <row r="1066" ht="15.75" customHeight="1">
      <c r="A1066" s="190" t="s">
        <v>2103</v>
      </c>
      <c r="B1066" s="191" t="s">
        <v>2104</v>
      </c>
      <c r="C1066" s="173">
        <v>260.0</v>
      </c>
      <c r="D1066" s="173">
        <v>260.0</v>
      </c>
      <c r="E1066" s="1" t="e">
        <v>#N/A</v>
      </c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</row>
    <row r="1067" ht="15.75" customHeight="1">
      <c r="A1067" s="190" t="s">
        <v>2105</v>
      </c>
      <c r="B1067" s="191" t="s">
        <v>2106</v>
      </c>
      <c r="C1067" s="173">
        <v>147.0</v>
      </c>
      <c r="D1067" s="173">
        <v>147.0</v>
      </c>
      <c r="E1067" s="1" t="e">
        <v>#N/A</v>
      </c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</row>
    <row r="1068" ht="15.75" customHeight="1">
      <c r="A1068" s="190" t="s">
        <v>2107</v>
      </c>
      <c r="B1068" s="191" t="s">
        <v>2108</v>
      </c>
      <c r="C1068" s="173">
        <v>255.0</v>
      </c>
      <c r="D1068" s="173">
        <v>255.0</v>
      </c>
      <c r="E1068" s="1" t="e">
        <v>#N/A</v>
      </c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</row>
    <row r="1069" ht="15.75" customHeight="1">
      <c r="A1069" s="190" t="s">
        <v>2109</v>
      </c>
      <c r="B1069" s="191" t="s">
        <v>2110</v>
      </c>
      <c r="C1069" s="173">
        <v>780.0</v>
      </c>
      <c r="D1069" s="173">
        <v>780.0</v>
      </c>
      <c r="E1069" s="1" t="e">
        <v>#N/A</v>
      </c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</row>
    <row r="1070" ht="15.75" customHeight="1">
      <c r="A1070" s="190" t="s">
        <v>2111</v>
      </c>
      <c r="B1070" s="191" t="s">
        <v>2112</v>
      </c>
      <c r="C1070" s="173">
        <v>12.0</v>
      </c>
      <c r="D1070" s="173">
        <v>12.0</v>
      </c>
      <c r="E1070" s="1" t="e">
        <v>#N/A</v>
      </c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</row>
    <row r="1071" ht="15.75" customHeight="1">
      <c r="A1071" s="190" t="s">
        <v>2113</v>
      </c>
      <c r="B1071" s="191" t="s">
        <v>2114</v>
      </c>
      <c r="C1071" s="173">
        <v>15.0</v>
      </c>
      <c r="D1071" s="173">
        <v>15.0</v>
      </c>
      <c r="E1071" s="1" t="e">
        <v>#N/A</v>
      </c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</row>
    <row r="1072" ht="15.75" customHeight="1">
      <c r="A1072" s="190" t="s">
        <v>2115</v>
      </c>
      <c r="B1072" s="191" t="s">
        <v>2116</v>
      </c>
      <c r="C1072" s="173">
        <v>18.0</v>
      </c>
      <c r="D1072" s="173">
        <v>18.0</v>
      </c>
      <c r="E1072" s="1" t="e">
        <v>#N/A</v>
      </c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</row>
    <row r="1073" ht="15.75" customHeight="1">
      <c r="A1073" s="190" t="s">
        <v>2117</v>
      </c>
      <c r="B1073" s="191" t="s">
        <v>2118</v>
      </c>
      <c r="C1073" s="173">
        <v>24.0</v>
      </c>
      <c r="D1073" s="173">
        <v>24.0</v>
      </c>
      <c r="E1073" s="1" t="e">
        <v>#N/A</v>
      </c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</row>
    <row r="1074" ht="15.75" customHeight="1">
      <c r="A1074" s="190" t="s">
        <v>2119</v>
      </c>
      <c r="B1074" s="191" t="s">
        <v>2120</v>
      </c>
      <c r="C1074" s="173">
        <v>9.95</v>
      </c>
      <c r="D1074" s="173">
        <v>9.95</v>
      </c>
      <c r="E1074" s="1" t="e">
        <v>#N/A</v>
      </c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</row>
    <row r="1075" ht="15.75" customHeight="1">
      <c r="A1075" s="190" t="s">
        <v>2121</v>
      </c>
      <c r="B1075" s="191" t="s">
        <v>2122</v>
      </c>
      <c r="C1075" s="173">
        <v>349.39</v>
      </c>
      <c r="D1075" s="173">
        <v>349.39</v>
      </c>
      <c r="E1075" s="1" t="e">
        <v>#N/A</v>
      </c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</row>
    <row r="1076" ht="15.75" customHeight="1">
      <c r="A1076" s="190" t="s">
        <v>2123</v>
      </c>
      <c r="B1076" s="191" t="s">
        <v>2124</v>
      </c>
      <c r="C1076" s="173">
        <v>356.96</v>
      </c>
      <c r="D1076" s="173">
        <v>356.96</v>
      </c>
      <c r="E1076" s="1" t="e">
        <v>#N/A</v>
      </c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</row>
    <row r="1077" ht="15.75" customHeight="1">
      <c r="A1077" s="190" t="s">
        <v>2125</v>
      </c>
      <c r="B1077" s="191" t="s">
        <v>2126</v>
      </c>
      <c r="C1077" s="173">
        <v>483.34</v>
      </c>
      <c r="D1077" s="173">
        <v>483.34</v>
      </c>
      <c r="E1077" s="1" t="e">
        <v>#N/A</v>
      </c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</row>
    <row r="1078" ht="15.75" customHeight="1">
      <c r="A1078" s="190" t="s">
        <v>2127</v>
      </c>
      <c r="B1078" s="191" t="s">
        <v>2128</v>
      </c>
      <c r="C1078" s="173">
        <v>1028.97</v>
      </c>
      <c r="D1078" s="173">
        <v>1028.97</v>
      </c>
      <c r="E1078" s="1" t="e">
        <v>#N/A</v>
      </c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</row>
    <row r="1079" ht="15.75" customHeight="1">
      <c r="A1079" s="190" t="s">
        <v>2129</v>
      </c>
      <c r="B1079" s="191" t="s">
        <v>2126</v>
      </c>
      <c r="C1079" s="173">
        <v>904.99</v>
      </c>
      <c r="D1079" s="173">
        <v>904.99</v>
      </c>
      <c r="E1079" s="1" t="e">
        <v>#N/A</v>
      </c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</row>
    <row r="1080" ht="15.75" customHeight="1">
      <c r="A1080" s="190" t="s">
        <v>2130</v>
      </c>
      <c r="B1080" s="191" t="s">
        <v>2131</v>
      </c>
      <c r="C1080" s="173">
        <v>1131.23</v>
      </c>
      <c r="D1080" s="173">
        <v>1131.23</v>
      </c>
      <c r="E1080" s="1" t="e">
        <v>#N/A</v>
      </c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</row>
    <row r="1081" ht="15.75" customHeight="1">
      <c r="A1081" s="190" t="s">
        <v>2132</v>
      </c>
      <c r="B1081" s="191" t="s">
        <v>2133</v>
      </c>
      <c r="C1081" s="173">
        <v>195.0</v>
      </c>
      <c r="D1081" s="173">
        <v>136.5</v>
      </c>
      <c r="E1081" s="1" t="e">
        <v>#N/A</v>
      </c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</row>
    <row r="1082" ht="15.75" customHeight="1">
      <c r="A1082" s="190" t="s">
        <v>2134</v>
      </c>
      <c r="B1082" s="191" t="s">
        <v>2135</v>
      </c>
      <c r="C1082" s="173">
        <v>189.37</v>
      </c>
      <c r="D1082" s="173">
        <v>132.56</v>
      </c>
      <c r="E1082" s="1">
        <v>11.5</v>
      </c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</row>
    <row r="1083" ht="15.75" customHeight="1">
      <c r="A1083" s="190" t="s">
        <v>2136</v>
      </c>
      <c r="B1083" s="191" t="s">
        <v>2137</v>
      </c>
      <c r="C1083" s="173">
        <v>242.94</v>
      </c>
      <c r="D1083" s="173">
        <v>170.06</v>
      </c>
      <c r="E1083" s="1">
        <v>35.0</v>
      </c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</row>
    <row r="1084" ht="15.75" customHeight="1">
      <c r="A1084" s="190" t="s">
        <v>2138</v>
      </c>
      <c r="B1084" s="191" t="s">
        <v>2139</v>
      </c>
      <c r="C1084" s="173">
        <v>259.95</v>
      </c>
      <c r="D1084" s="173">
        <v>181.96</v>
      </c>
      <c r="E1084" s="1" t="e">
        <v>#N/A</v>
      </c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</row>
    <row r="1085" ht="15.75" customHeight="1">
      <c r="A1085" s="190" t="s">
        <v>2140</v>
      </c>
      <c r="B1085" s="191" t="s">
        <v>2141</v>
      </c>
      <c r="C1085" s="173">
        <v>329.95</v>
      </c>
      <c r="D1085" s="173">
        <v>230.96</v>
      </c>
      <c r="E1085" s="1">
        <v>55.0</v>
      </c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</row>
    <row r="1086" ht="15.75" customHeight="1">
      <c r="A1086" s="190" t="s">
        <v>2142</v>
      </c>
      <c r="B1086" s="191" t="s">
        <v>2143</v>
      </c>
      <c r="C1086" s="173">
        <v>353.05</v>
      </c>
      <c r="D1086" s="173">
        <v>247.13</v>
      </c>
      <c r="E1086" s="1" t="e">
        <v>#N/A</v>
      </c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</row>
    <row r="1087" ht="15.75" customHeight="1">
      <c r="A1087" s="190" t="s">
        <v>2144</v>
      </c>
      <c r="B1087" s="191" t="s">
        <v>2145</v>
      </c>
      <c r="C1087" s="173">
        <v>295.94</v>
      </c>
      <c r="D1087" s="173">
        <v>207.16</v>
      </c>
      <c r="E1087" s="1">
        <v>50.0</v>
      </c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</row>
    <row r="1088" ht="15.75" customHeight="1">
      <c r="A1088" s="190" t="s">
        <v>2146</v>
      </c>
      <c r="B1088" s="191" t="s">
        <v>2145</v>
      </c>
      <c r="C1088" s="173">
        <v>316.66</v>
      </c>
      <c r="D1088" s="173">
        <v>221.66</v>
      </c>
      <c r="E1088" s="1" t="e">
        <v>#N/A</v>
      </c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</row>
    <row r="1089" ht="15.75" customHeight="1">
      <c r="A1089" s="190" t="s">
        <v>2147</v>
      </c>
      <c r="B1089" s="191" t="s">
        <v>2148</v>
      </c>
      <c r="C1089" s="173">
        <v>687.94</v>
      </c>
      <c r="D1089" s="173">
        <v>481.56</v>
      </c>
      <c r="E1089" s="1">
        <v>75.0</v>
      </c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</row>
    <row r="1090" ht="15.75" customHeight="1">
      <c r="A1090" s="190" t="s">
        <v>2149</v>
      </c>
      <c r="B1090" s="191" t="s">
        <v>2150</v>
      </c>
      <c r="C1090" s="173" t="e">
        <v>#N/A</v>
      </c>
      <c r="D1090" s="173" t="e">
        <v>#N/A</v>
      </c>
      <c r="E1090" s="1" t="e">
        <v>#N/A</v>
      </c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</row>
    <row r="1091" ht="15.75" customHeight="1">
      <c r="A1091" s="190" t="s">
        <v>2151</v>
      </c>
      <c r="B1091" s="191" t="s">
        <v>2150</v>
      </c>
      <c r="C1091" s="173" t="e">
        <v>#N/A</v>
      </c>
      <c r="D1091" s="173" t="e">
        <v>#N/A</v>
      </c>
      <c r="E1091" s="1" t="e">
        <v>#N/A</v>
      </c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</row>
    <row r="1092" ht="15.75" customHeight="1">
      <c r="A1092" s="190" t="s">
        <v>2152</v>
      </c>
      <c r="B1092" s="191" t="s">
        <v>2153</v>
      </c>
      <c r="C1092" s="173">
        <v>1595.0</v>
      </c>
      <c r="D1092" s="173">
        <v>1595.0</v>
      </c>
      <c r="E1092" s="1" t="e">
        <v>#N/A</v>
      </c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</row>
    <row r="1093" ht="15.75" customHeight="1">
      <c r="A1093" s="190" t="s">
        <v>2154</v>
      </c>
      <c r="B1093" s="191" t="s">
        <v>2155</v>
      </c>
      <c r="C1093" s="173">
        <v>1795.0</v>
      </c>
      <c r="D1093" s="173">
        <v>1795.0</v>
      </c>
      <c r="E1093" s="1" t="e">
        <v>#N/A</v>
      </c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</row>
    <row r="1094" ht="15.75" customHeight="1">
      <c r="A1094" s="190" t="s">
        <v>2156</v>
      </c>
      <c r="B1094" s="191" t="s">
        <v>2157</v>
      </c>
      <c r="C1094" s="173">
        <v>1995.0</v>
      </c>
      <c r="D1094" s="173">
        <v>1995.0</v>
      </c>
      <c r="E1094" s="1" t="e">
        <v>#N/A</v>
      </c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</row>
    <row r="1095" ht="15.75" customHeight="1">
      <c r="A1095" s="190" t="s">
        <v>2158</v>
      </c>
      <c r="B1095" s="191" t="s">
        <v>2159</v>
      </c>
      <c r="C1095" s="173">
        <v>2445.0</v>
      </c>
      <c r="D1095" s="173">
        <v>2445.0</v>
      </c>
      <c r="E1095" s="1" t="e">
        <v>#N/A</v>
      </c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</row>
    <row r="1096" ht="15.75" customHeight="1">
      <c r="A1096" s="190" t="s">
        <v>2160</v>
      </c>
      <c r="B1096" s="191" t="s">
        <v>2161</v>
      </c>
      <c r="C1096" s="173">
        <v>2945.0</v>
      </c>
      <c r="D1096" s="173">
        <v>2945.0</v>
      </c>
      <c r="E1096" s="1" t="e">
        <v>#N/A</v>
      </c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</row>
    <row r="1097" ht="15.75" customHeight="1">
      <c r="A1097" s="190" t="s">
        <v>2162</v>
      </c>
      <c r="B1097" s="191" t="s">
        <v>2163</v>
      </c>
      <c r="C1097" s="173">
        <v>3445.0</v>
      </c>
      <c r="D1097" s="173">
        <v>3445.0</v>
      </c>
      <c r="E1097" s="1" t="e">
        <v>#N/A</v>
      </c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</row>
    <row r="1098" ht="15.75" customHeight="1">
      <c r="A1098" s="190" t="s">
        <v>2164</v>
      </c>
      <c r="B1098" s="191" t="s">
        <v>2165</v>
      </c>
      <c r="C1098" s="173">
        <v>3945.0</v>
      </c>
      <c r="D1098" s="173">
        <v>3945.0</v>
      </c>
      <c r="E1098" s="1" t="e">
        <v>#N/A</v>
      </c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</row>
    <row r="1099" ht="15.75" customHeight="1">
      <c r="A1099" s="190" t="s">
        <v>2166</v>
      </c>
      <c r="B1099" s="191" t="s">
        <v>2167</v>
      </c>
      <c r="C1099" s="173">
        <v>4445.0</v>
      </c>
      <c r="D1099" s="173">
        <v>4445.0</v>
      </c>
      <c r="E1099" s="1" t="e">
        <v>#N/A</v>
      </c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</row>
    <row r="1100" ht="15.75" customHeight="1">
      <c r="A1100" s="190" t="s">
        <v>2168</v>
      </c>
      <c r="B1100" s="191" t="s">
        <v>2169</v>
      </c>
      <c r="C1100" s="173">
        <v>4945.0</v>
      </c>
      <c r="D1100" s="173">
        <v>4945.0</v>
      </c>
      <c r="E1100" s="1" t="e">
        <v>#N/A</v>
      </c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</row>
    <row r="1101" ht="15.75" customHeight="1">
      <c r="A1101" s="190" t="s">
        <v>2170</v>
      </c>
      <c r="B1101" s="191" t="s">
        <v>2171</v>
      </c>
      <c r="C1101" s="173">
        <v>5995.0</v>
      </c>
      <c r="D1101" s="173">
        <v>5995.0</v>
      </c>
      <c r="E1101" s="1" t="e">
        <v>#N/A</v>
      </c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</row>
    <row r="1102" ht="15.75" customHeight="1">
      <c r="A1102" s="190" t="s">
        <v>2172</v>
      </c>
      <c r="B1102" s="191" t="s">
        <v>2173</v>
      </c>
      <c r="C1102" s="173">
        <v>12.38</v>
      </c>
      <c r="D1102" s="173">
        <v>8.67</v>
      </c>
      <c r="E1102" s="1" t="e">
        <v>#N/A</v>
      </c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</row>
    <row r="1103" ht="15.75" customHeight="1">
      <c r="A1103" s="190" t="s">
        <v>2174</v>
      </c>
      <c r="B1103" s="191" t="s">
        <v>2175</v>
      </c>
      <c r="C1103" s="173">
        <v>55.69</v>
      </c>
      <c r="D1103" s="173">
        <v>38.98</v>
      </c>
      <c r="E1103" s="1" t="e">
        <v>#N/A</v>
      </c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</row>
    <row r="1104" ht="15.75" customHeight="1">
      <c r="A1104" s="190" t="s">
        <v>2176</v>
      </c>
      <c r="B1104" s="191" t="s">
        <v>2177</v>
      </c>
      <c r="C1104" s="173">
        <v>13.75</v>
      </c>
      <c r="D1104" s="173">
        <v>9.63</v>
      </c>
      <c r="E1104" s="1" t="e">
        <v>#N/A</v>
      </c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</row>
    <row r="1105" ht="15.75" customHeight="1">
      <c r="A1105" s="190" t="s">
        <v>2178</v>
      </c>
      <c r="B1105" s="191" t="s">
        <v>2179</v>
      </c>
      <c r="C1105" s="173">
        <v>61.88</v>
      </c>
      <c r="D1105" s="173">
        <v>43.32</v>
      </c>
      <c r="E1105" s="1" t="e">
        <v>#N/A</v>
      </c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</row>
    <row r="1106" ht="15.75" customHeight="1">
      <c r="A1106" s="190" t="s">
        <v>2180</v>
      </c>
      <c r="B1106" s="191" t="s">
        <v>2181</v>
      </c>
      <c r="C1106" s="173">
        <v>16.96</v>
      </c>
      <c r="D1106" s="173">
        <v>11.87</v>
      </c>
      <c r="E1106" s="1" t="e">
        <v>#N/A</v>
      </c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</row>
    <row r="1107" ht="15.75" customHeight="1">
      <c r="A1107" s="190" t="s">
        <v>2182</v>
      </c>
      <c r="B1107" s="191" t="s">
        <v>2183</v>
      </c>
      <c r="C1107" s="173">
        <v>76.31</v>
      </c>
      <c r="D1107" s="173">
        <v>53.42</v>
      </c>
      <c r="E1107" s="1" t="e">
        <v>#N/A</v>
      </c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</row>
    <row r="1108" ht="15.75" customHeight="1">
      <c r="A1108" s="190" t="s">
        <v>2184</v>
      </c>
      <c r="B1108" s="191" t="s">
        <v>2185</v>
      </c>
      <c r="C1108" s="173">
        <v>129.94</v>
      </c>
      <c r="D1108" s="173">
        <v>90.96</v>
      </c>
      <c r="E1108" s="1" t="e">
        <v>#N/A</v>
      </c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</row>
    <row r="1109" ht="15.75" customHeight="1">
      <c r="A1109" s="190" t="s">
        <v>2186</v>
      </c>
      <c r="B1109" s="191" t="s">
        <v>2187</v>
      </c>
      <c r="C1109" s="173">
        <v>199.92</v>
      </c>
      <c r="D1109" s="173">
        <v>139.94</v>
      </c>
      <c r="E1109" s="1" t="e">
        <v>#N/A</v>
      </c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</row>
    <row r="1110" ht="15.75" customHeight="1">
      <c r="A1110" s="190" t="s">
        <v>2188</v>
      </c>
      <c r="B1110" s="191" t="s">
        <v>2189</v>
      </c>
      <c r="C1110" s="173">
        <v>62.7</v>
      </c>
      <c r="D1110" s="173">
        <v>43.89</v>
      </c>
      <c r="E1110" s="1" t="e">
        <v>#N/A</v>
      </c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</row>
    <row r="1111" ht="15.75" customHeight="1">
      <c r="A1111" s="190" t="s">
        <v>2190</v>
      </c>
      <c r="B1111" s="191" t="s">
        <v>2191</v>
      </c>
      <c r="C1111" s="173">
        <v>244.96</v>
      </c>
      <c r="D1111" s="173">
        <v>171.47</v>
      </c>
      <c r="E1111" s="1" t="e">
        <v>#N/A</v>
      </c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</row>
    <row r="1112" ht="15.75" customHeight="1">
      <c r="A1112" s="190" t="s">
        <v>2192</v>
      </c>
      <c r="B1112" s="191" t="s">
        <v>2193</v>
      </c>
      <c r="C1112" s="173">
        <v>64.95</v>
      </c>
      <c r="D1112" s="173">
        <v>45.46</v>
      </c>
      <c r="E1112" s="1">
        <v>3.5</v>
      </c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</row>
    <row r="1113" ht="15.75" customHeight="1">
      <c r="A1113" s="190" t="s">
        <v>2194</v>
      </c>
      <c r="B1113" s="191" t="s">
        <v>2195</v>
      </c>
      <c r="C1113" s="173">
        <v>76.95</v>
      </c>
      <c r="D1113" s="173">
        <v>53.86</v>
      </c>
      <c r="E1113" s="1" t="e">
        <v>#N/A</v>
      </c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</row>
    <row r="1114" ht="15.75" customHeight="1">
      <c r="A1114" s="190" t="s">
        <v>2196</v>
      </c>
      <c r="B1114" s="191" t="s">
        <v>2153</v>
      </c>
      <c r="C1114" s="173">
        <v>1095.0</v>
      </c>
      <c r="D1114" s="173">
        <v>1095.0</v>
      </c>
      <c r="E1114" s="1" t="e">
        <v>#N/A</v>
      </c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</row>
    <row r="1115" ht="15.75" customHeight="1">
      <c r="A1115" s="190" t="s">
        <v>2197</v>
      </c>
      <c r="B1115" s="191" t="s">
        <v>2155</v>
      </c>
      <c r="C1115" s="173">
        <v>1175.0</v>
      </c>
      <c r="D1115" s="173">
        <v>1175.0</v>
      </c>
      <c r="E1115" s="1" t="e">
        <v>#N/A</v>
      </c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</row>
    <row r="1116" ht="15.75" customHeight="1">
      <c r="A1116" s="190" t="s">
        <v>2198</v>
      </c>
      <c r="B1116" s="191" t="s">
        <v>2157</v>
      </c>
      <c r="C1116" s="173">
        <v>1295.0</v>
      </c>
      <c r="D1116" s="173">
        <v>1295.0</v>
      </c>
      <c r="E1116" s="1" t="e">
        <v>#N/A</v>
      </c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</row>
    <row r="1117" ht="15.75" customHeight="1">
      <c r="A1117" s="190" t="s">
        <v>2199</v>
      </c>
      <c r="B1117" s="191" t="s">
        <v>2200</v>
      </c>
      <c r="C1117" s="173">
        <v>1595.0</v>
      </c>
      <c r="D1117" s="173">
        <v>1595.0</v>
      </c>
      <c r="E1117" s="1" t="e">
        <v>#N/A</v>
      </c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</row>
    <row r="1118" ht="15.75" customHeight="1">
      <c r="A1118" s="190" t="s">
        <v>2201</v>
      </c>
      <c r="B1118" s="191" t="s">
        <v>2161</v>
      </c>
      <c r="C1118" s="173">
        <v>1795.0</v>
      </c>
      <c r="D1118" s="173">
        <v>1795.0</v>
      </c>
      <c r="E1118" s="1" t="e">
        <v>#N/A</v>
      </c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</row>
    <row r="1119" ht="15.75" customHeight="1">
      <c r="A1119" s="190" t="s">
        <v>2202</v>
      </c>
      <c r="B1119" s="191" t="s">
        <v>2163</v>
      </c>
      <c r="C1119" s="173">
        <v>1995.0</v>
      </c>
      <c r="D1119" s="173">
        <v>1995.0</v>
      </c>
      <c r="E1119" s="1" t="e">
        <v>#N/A</v>
      </c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</row>
    <row r="1120" ht="15.75" customHeight="1">
      <c r="A1120" s="190" t="s">
        <v>2203</v>
      </c>
      <c r="B1120" s="191" t="s">
        <v>2204</v>
      </c>
      <c r="C1120" s="173">
        <v>154.44</v>
      </c>
      <c r="D1120" s="173">
        <v>154.44</v>
      </c>
      <c r="E1120" s="1" t="e">
        <v>#N/A</v>
      </c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</row>
    <row r="1121" ht="15.75" customHeight="1">
      <c r="A1121" s="190" t="s">
        <v>2205</v>
      </c>
      <c r="B1121" s="191" t="s">
        <v>2206</v>
      </c>
      <c r="C1121" s="173">
        <v>15.83</v>
      </c>
      <c r="D1121" s="173">
        <v>11.08</v>
      </c>
      <c r="E1121" s="1" t="e">
        <v>#N/A</v>
      </c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</row>
    <row r="1122" ht="15.75" customHeight="1">
      <c r="A1122" s="190" t="s">
        <v>2207</v>
      </c>
      <c r="B1122" s="191" t="s">
        <v>2208</v>
      </c>
      <c r="C1122" s="173">
        <v>18.61</v>
      </c>
      <c r="D1122" s="173">
        <v>13.03</v>
      </c>
      <c r="E1122" s="1" t="e">
        <v>#N/A</v>
      </c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</row>
    <row r="1123" ht="15.75" customHeight="1">
      <c r="A1123" s="190" t="s">
        <v>2209</v>
      </c>
      <c r="B1123" s="191" t="s">
        <v>2210</v>
      </c>
      <c r="C1123" s="173">
        <v>25.28</v>
      </c>
      <c r="D1123" s="173">
        <v>17.7</v>
      </c>
      <c r="E1123" s="1" t="e">
        <v>#N/A</v>
      </c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</row>
    <row r="1124" ht="15.75" customHeight="1">
      <c r="A1124" s="190" t="s">
        <v>2211</v>
      </c>
      <c r="B1124" s="191" t="s">
        <v>2212</v>
      </c>
      <c r="C1124" s="173">
        <v>32.78</v>
      </c>
      <c r="D1124" s="173">
        <v>22.95</v>
      </c>
      <c r="E1124" s="1" t="e">
        <v>#N/A</v>
      </c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</row>
    <row r="1125" ht="15.75" customHeight="1">
      <c r="A1125" s="190" t="s">
        <v>2213</v>
      </c>
      <c r="B1125" s="191" t="s">
        <v>2214</v>
      </c>
      <c r="C1125" s="173">
        <v>26.11</v>
      </c>
      <c r="D1125" s="173">
        <v>18.28</v>
      </c>
      <c r="E1125" s="1" t="e">
        <v>#N/A</v>
      </c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</row>
    <row r="1126" ht="15.75" customHeight="1">
      <c r="A1126" s="190" t="s">
        <v>2215</v>
      </c>
      <c r="B1126" s="191" t="s">
        <v>2216</v>
      </c>
      <c r="C1126" s="173">
        <v>28.89</v>
      </c>
      <c r="D1126" s="173">
        <v>20.22</v>
      </c>
      <c r="E1126" s="1" t="e">
        <v>#N/A</v>
      </c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</row>
    <row r="1127" ht="15.75" customHeight="1">
      <c r="A1127" s="190" t="s">
        <v>2217</v>
      </c>
      <c r="B1127" s="191" t="s">
        <v>2218</v>
      </c>
      <c r="C1127" s="173">
        <v>40.0</v>
      </c>
      <c r="D1127" s="173">
        <v>28.0</v>
      </c>
      <c r="E1127" s="1" t="e">
        <v>#N/A</v>
      </c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</row>
    <row r="1128" ht="15.75" customHeight="1">
      <c r="A1128" s="190" t="s">
        <v>2219</v>
      </c>
      <c r="B1128" s="191" t="s">
        <v>2220</v>
      </c>
      <c r="C1128" s="173">
        <v>55.83</v>
      </c>
      <c r="D1128" s="173">
        <v>39.08</v>
      </c>
      <c r="E1128" s="1" t="e">
        <v>#N/A</v>
      </c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</row>
    <row r="1129" ht="15.75" customHeight="1">
      <c r="A1129" s="190" t="s">
        <v>2221</v>
      </c>
      <c r="B1129" s="191" t="s">
        <v>2222</v>
      </c>
      <c r="C1129" s="173">
        <v>46.03</v>
      </c>
      <c r="D1129" s="173">
        <v>32.22</v>
      </c>
      <c r="E1129" s="1" t="e">
        <v>#N/A</v>
      </c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</row>
    <row r="1130" ht="15.75" customHeight="1">
      <c r="A1130" s="190" t="s">
        <v>2223</v>
      </c>
      <c r="B1130" s="191" t="s">
        <v>2224</v>
      </c>
      <c r="C1130" s="173">
        <v>46.03</v>
      </c>
      <c r="D1130" s="173">
        <v>32.22</v>
      </c>
      <c r="E1130" s="1" t="e">
        <v>#N/A</v>
      </c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</row>
    <row r="1131" ht="15.75" customHeight="1">
      <c r="A1131" s="190" t="s">
        <v>2225</v>
      </c>
      <c r="B1131" s="191" t="s">
        <v>2226</v>
      </c>
      <c r="C1131" s="173">
        <v>69.41</v>
      </c>
      <c r="D1131" s="173">
        <v>48.59</v>
      </c>
      <c r="E1131" s="1" t="e">
        <v>#N/A</v>
      </c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</row>
    <row r="1132" ht="15.75" customHeight="1">
      <c r="A1132" s="190" t="s">
        <v>2227</v>
      </c>
      <c r="B1132" s="191" t="s">
        <v>2228</v>
      </c>
      <c r="C1132" s="173">
        <v>69.41</v>
      </c>
      <c r="D1132" s="173">
        <v>48.59</v>
      </c>
      <c r="E1132" s="1" t="e">
        <v>#N/A</v>
      </c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</row>
    <row r="1133" ht="15.75" customHeight="1">
      <c r="A1133" s="190" t="s">
        <v>2229</v>
      </c>
      <c r="B1133" s="191" t="s">
        <v>2230</v>
      </c>
      <c r="C1133" s="173">
        <v>61.39</v>
      </c>
      <c r="D1133" s="173">
        <v>42.97</v>
      </c>
      <c r="E1133" s="1" t="e">
        <v>#N/A</v>
      </c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</row>
    <row r="1134" ht="15.75" customHeight="1">
      <c r="A1134" s="190" t="s">
        <v>2231</v>
      </c>
      <c r="B1134" s="191" t="s">
        <v>2232</v>
      </c>
      <c r="C1134" s="173">
        <v>68.06</v>
      </c>
      <c r="D1134" s="173">
        <v>47.64</v>
      </c>
      <c r="E1134" s="1" t="e">
        <v>#N/A</v>
      </c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</row>
    <row r="1135" ht="15.75" customHeight="1">
      <c r="A1135" s="190" t="s">
        <v>2233</v>
      </c>
      <c r="B1135" s="191" t="s">
        <v>2234</v>
      </c>
      <c r="C1135" s="173">
        <v>87.22</v>
      </c>
      <c r="D1135" s="173">
        <v>61.05</v>
      </c>
      <c r="E1135" s="1" t="e">
        <v>#N/A</v>
      </c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</row>
    <row r="1136" ht="15.75" customHeight="1">
      <c r="A1136" s="190" t="s">
        <v>2235</v>
      </c>
      <c r="B1136" s="191" t="s">
        <v>2236</v>
      </c>
      <c r="C1136" s="173">
        <v>114.17</v>
      </c>
      <c r="D1136" s="173">
        <v>79.92</v>
      </c>
      <c r="E1136" s="1" t="e">
        <v>#N/A</v>
      </c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</row>
    <row r="1137" ht="15.75" customHeight="1">
      <c r="A1137" s="190" t="s">
        <v>2237</v>
      </c>
      <c r="B1137" s="191" t="s">
        <v>2238</v>
      </c>
      <c r="C1137" s="173">
        <v>3.24</v>
      </c>
      <c r="D1137" s="173">
        <v>2.27</v>
      </c>
      <c r="E1137" s="1">
        <v>0.125</v>
      </c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</row>
    <row r="1138" ht="15.75" customHeight="1">
      <c r="A1138" s="190" t="s">
        <v>2239</v>
      </c>
      <c r="B1138" s="191" t="s">
        <v>2240</v>
      </c>
      <c r="C1138" s="173">
        <v>3.54</v>
      </c>
      <c r="D1138" s="173">
        <v>2.48</v>
      </c>
      <c r="E1138" s="1">
        <v>0.2125</v>
      </c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</row>
    <row r="1139" ht="15.75" customHeight="1">
      <c r="A1139" s="190" t="s">
        <v>2241</v>
      </c>
      <c r="B1139" s="191" t="s">
        <v>2242</v>
      </c>
      <c r="C1139" s="173">
        <v>5.34</v>
      </c>
      <c r="D1139" s="173">
        <v>3.74</v>
      </c>
      <c r="E1139" s="1">
        <v>0.45</v>
      </c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</row>
    <row r="1140" ht="15.75" customHeight="1">
      <c r="A1140" s="190" t="s">
        <v>2243</v>
      </c>
      <c r="B1140" s="191" t="s">
        <v>2244</v>
      </c>
      <c r="C1140" s="173">
        <v>21.25</v>
      </c>
      <c r="D1140" s="173">
        <v>21.25</v>
      </c>
      <c r="E1140" s="1">
        <v>0.1</v>
      </c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</row>
    <row r="1141" ht="15.75" customHeight="1">
      <c r="A1141" s="190" t="s">
        <v>2245</v>
      </c>
      <c r="B1141" s="191" t="s">
        <v>2246</v>
      </c>
      <c r="C1141" s="173">
        <v>36.85</v>
      </c>
      <c r="D1141" s="173">
        <v>36.85</v>
      </c>
      <c r="E1141" s="1">
        <v>0.17</v>
      </c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</row>
    <row r="1142" ht="15.75" customHeight="1">
      <c r="A1142" s="190" t="s">
        <v>2247</v>
      </c>
      <c r="B1142" s="191" t="s">
        <v>2248</v>
      </c>
      <c r="C1142" s="173">
        <v>226.96</v>
      </c>
      <c r="D1142" s="173">
        <v>226.96</v>
      </c>
      <c r="E1142" s="1">
        <v>1.52</v>
      </c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</row>
    <row r="1143" ht="15.75" customHeight="1">
      <c r="A1143" s="190" t="s">
        <v>2249</v>
      </c>
      <c r="B1143" s="191" t="s">
        <v>2250</v>
      </c>
      <c r="C1143" s="173">
        <v>361.3</v>
      </c>
      <c r="D1143" s="173">
        <v>361.3</v>
      </c>
      <c r="E1143" s="1">
        <v>4.0</v>
      </c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</row>
    <row r="1144" ht="15.75" customHeight="1">
      <c r="A1144" s="190" t="s">
        <v>2251</v>
      </c>
      <c r="B1144" s="191" t="s">
        <v>2252</v>
      </c>
      <c r="C1144" s="173">
        <v>430.21</v>
      </c>
      <c r="D1144" s="173">
        <v>430.21</v>
      </c>
      <c r="E1144" s="1">
        <v>10.0</v>
      </c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</row>
    <row r="1145" ht="15.75" customHeight="1">
      <c r="A1145" s="190" t="s">
        <v>2253</v>
      </c>
      <c r="B1145" s="191" t="s">
        <v>2254</v>
      </c>
      <c r="C1145" s="173">
        <v>439.57</v>
      </c>
      <c r="D1145" s="173">
        <v>439.57</v>
      </c>
      <c r="E1145" s="1">
        <v>5.6</v>
      </c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</row>
    <row r="1146" ht="15.75" customHeight="1">
      <c r="A1146" s="190" t="s">
        <v>2255</v>
      </c>
      <c r="B1146" s="191" t="s">
        <v>2256</v>
      </c>
      <c r="C1146" s="173">
        <v>70.21</v>
      </c>
      <c r="D1146" s="173">
        <v>70.21</v>
      </c>
      <c r="E1146" s="1">
        <v>0.33</v>
      </c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</row>
    <row r="1147" ht="15.75" customHeight="1">
      <c r="A1147" s="190" t="s">
        <v>2257</v>
      </c>
      <c r="B1147" s="191" t="s">
        <v>2258</v>
      </c>
      <c r="C1147" s="173">
        <v>87.03</v>
      </c>
      <c r="D1147" s="173">
        <v>87.03</v>
      </c>
      <c r="E1147" s="1">
        <v>0.65</v>
      </c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</row>
    <row r="1148" ht="15.75" customHeight="1">
      <c r="A1148" s="190" t="s">
        <v>2259</v>
      </c>
      <c r="B1148" s="191" t="s">
        <v>2260</v>
      </c>
      <c r="C1148" s="173">
        <v>122.83</v>
      </c>
      <c r="D1148" s="173">
        <v>122.83</v>
      </c>
      <c r="E1148" s="1">
        <v>0.96</v>
      </c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</row>
    <row r="1149" ht="15.75" customHeight="1">
      <c r="A1149" s="190" t="s">
        <v>2261</v>
      </c>
      <c r="B1149" s="191" t="s">
        <v>2262</v>
      </c>
      <c r="C1149" s="173">
        <v>220.0</v>
      </c>
      <c r="D1149" s="173">
        <v>220.0</v>
      </c>
      <c r="E1149" s="1">
        <v>1.47</v>
      </c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</row>
    <row r="1150" ht="15.75" customHeight="1">
      <c r="A1150" s="190" t="s">
        <v>2263</v>
      </c>
      <c r="B1150" s="191" t="s">
        <v>2264</v>
      </c>
      <c r="C1150" s="173">
        <v>364.44</v>
      </c>
      <c r="D1150" s="173">
        <v>364.44</v>
      </c>
      <c r="E1150" s="1">
        <v>3.5</v>
      </c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</row>
    <row r="1151" ht="15.75" customHeight="1">
      <c r="A1151" s="190" t="s">
        <v>2265</v>
      </c>
      <c r="B1151" s="191" t="s">
        <v>2266</v>
      </c>
      <c r="C1151" s="173">
        <v>437.87</v>
      </c>
      <c r="D1151" s="173">
        <v>437.87</v>
      </c>
      <c r="E1151" s="1">
        <v>4.9</v>
      </c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</row>
    <row r="1152" ht="15.75" customHeight="1">
      <c r="A1152" s="190" t="s">
        <v>2267</v>
      </c>
      <c r="B1152" s="191" t="s">
        <v>2268</v>
      </c>
      <c r="C1152" s="173">
        <v>32.03</v>
      </c>
      <c r="D1152" s="173">
        <v>32.03</v>
      </c>
      <c r="E1152" s="1">
        <v>0.05</v>
      </c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</row>
    <row r="1153" ht="15.75" customHeight="1">
      <c r="A1153" s="190" t="s">
        <v>2269</v>
      </c>
      <c r="B1153" s="191" t="s">
        <v>2270</v>
      </c>
      <c r="C1153" s="173">
        <v>45.58</v>
      </c>
      <c r="D1153" s="173">
        <v>45.58</v>
      </c>
      <c r="E1153" s="1">
        <v>0.6</v>
      </c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</row>
    <row r="1154" ht="15.75" customHeight="1">
      <c r="A1154" s="190" t="s">
        <v>2271</v>
      </c>
      <c r="B1154" s="191" t="s">
        <v>2272</v>
      </c>
      <c r="C1154" s="173">
        <v>185.14</v>
      </c>
      <c r="D1154" s="173">
        <v>185.14</v>
      </c>
      <c r="E1154" s="1">
        <v>1.4</v>
      </c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</row>
    <row r="1155" ht="15.75" customHeight="1">
      <c r="A1155" s="190" t="s">
        <v>2273</v>
      </c>
      <c r="B1155" s="191" t="s">
        <v>2274</v>
      </c>
      <c r="C1155" s="173">
        <v>310.0</v>
      </c>
      <c r="D1155" s="173">
        <v>310.0</v>
      </c>
      <c r="E1155" s="1">
        <v>3.54</v>
      </c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</row>
    <row r="1156" ht="15.75" customHeight="1">
      <c r="A1156" s="190" t="s">
        <v>2275</v>
      </c>
      <c r="B1156" s="191" t="s">
        <v>2276</v>
      </c>
      <c r="C1156" s="173">
        <v>49.27</v>
      </c>
      <c r="D1156" s="173">
        <v>49.27</v>
      </c>
      <c r="E1156" s="1">
        <v>0.05</v>
      </c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</row>
    <row r="1157" ht="15.75" customHeight="1">
      <c r="A1157" s="190" t="s">
        <v>2277</v>
      </c>
      <c r="B1157" s="191" t="s">
        <v>2278</v>
      </c>
      <c r="C1157" s="173">
        <v>94.85</v>
      </c>
      <c r="D1157" s="173">
        <v>94.85</v>
      </c>
      <c r="E1157" s="1">
        <v>0.14</v>
      </c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</row>
    <row r="1158" ht="15.75" customHeight="1">
      <c r="A1158" s="190" t="s">
        <v>2279</v>
      </c>
      <c r="B1158" s="191" t="s">
        <v>2280</v>
      </c>
      <c r="C1158" s="173">
        <v>700.85</v>
      </c>
      <c r="D1158" s="173">
        <v>700.85</v>
      </c>
      <c r="E1158" s="1">
        <v>4.54</v>
      </c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</row>
    <row r="1159" ht="15.75" customHeight="1">
      <c r="A1159" s="190" t="s">
        <v>2281</v>
      </c>
      <c r="B1159" s="191" t="s">
        <v>2282</v>
      </c>
      <c r="C1159" s="173">
        <v>1109.36</v>
      </c>
      <c r="D1159" s="173">
        <v>1109.36</v>
      </c>
      <c r="E1159" s="1">
        <v>14.59</v>
      </c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</row>
    <row r="1160" ht="15.75" customHeight="1">
      <c r="A1160" s="190" t="s">
        <v>2283</v>
      </c>
      <c r="B1160" s="191" t="s">
        <v>2284</v>
      </c>
      <c r="C1160" s="173">
        <v>22.5</v>
      </c>
      <c r="D1160" s="173">
        <v>22.5</v>
      </c>
      <c r="E1160" s="1" t="e">
        <v>#N/A</v>
      </c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</row>
    <row r="1161" ht="15.75" customHeight="1">
      <c r="A1161" s="190" t="s">
        <v>2285</v>
      </c>
      <c r="B1161" s="191" t="s">
        <v>2286</v>
      </c>
      <c r="C1161" s="173">
        <v>40.17</v>
      </c>
      <c r="D1161" s="173">
        <v>40.17</v>
      </c>
      <c r="E1161" s="1" t="e">
        <v>#N/A</v>
      </c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</row>
    <row r="1162" ht="15.75" customHeight="1">
      <c r="A1162" s="190" t="s">
        <v>2287</v>
      </c>
      <c r="B1162" s="191" t="s">
        <v>2288</v>
      </c>
      <c r="C1162" s="173">
        <v>40.17</v>
      </c>
      <c r="D1162" s="173">
        <v>40.17</v>
      </c>
      <c r="E1162" s="1" t="e">
        <v>#N/A</v>
      </c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</row>
    <row r="1163" ht="15.75" customHeight="1">
      <c r="A1163" s="190" t="s">
        <v>2289</v>
      </c>
      <c r="B1163" s="191" t="s">
        <v>2290</v>
      </c>
      <c r="C1163" s="173">
        <v>40.17</v>
      </c>
      <c r="D1163" s="173">
        <v>40.17</v>
      </c>
      <c r="E1163" s="1" t="e">
        <v>#N/A</v>
      </c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</row>
    <row r="1164" ht="15.75" customHeight="1">
      <c r="A1164" s="190" t="s">
        <v>2291</v>
      </c>
      <c r="B1164" s="191" t="s">
        <v>2286</v>
      </c>
      <c r="C1164" s="173">
        <v>40.17</v>
      </c>
      <c r="D1164" s="173">
        <v>40.17</v>
      </c>
      <c r="E1164" s="1" t="e">
        <v>#N/A</v>
      </c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</row>
    <row r="1165" ht="15.75" customHeight="1">
      <c r="A1165" s="190" t="s">
        <v>2292</v>
      </c>
      <c r="B1165" s="191" t="s">
        <v>2293</v>
      </c>
      <c r="C1165" s="173">
        <v>53.56</v>
      </c>
      <c r="D1165" s="173">
        <v>53.56</v>
      </c>
      <c r="E1165" s="1" t="e">
        <v>#N/A</v>
      </c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</row>
    <row r="1166" ht="15.75" customHeight="1">
      <c r="A1166" s="190" t="s">
        <v>2294</v>
      </c>
      <c r="B1166" s="191" t="s">
        <v>586</v>
      </c>
      <c r="C1166" s="173">
        <v>4992.64</v>
      </c>
      <c r="D1166" s="173">
        <v>3744.48</v>
      </c>
      <c r="E1166" s="1" t="e">
        <v>#N/A</v>
      </c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</row>
    <row r="1167" ht="15.75" customHeight="1">
      <c r="A1167" s="190" t="s">
        <v>2295</v>
      </c>
      <c r="B1167" s="191" t="s">
        <v>2296</v>
      </c>
      <c r="C1167" s="173">
        <v>599.96</v>
      </c>
      <c r="D1167" s="173">
        <v>419.97</v>
      </c>
      <c r="E1167" s="1" t="e">
        <v>#N/A</v>
      </c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</row>
    <row r="1168" ht="15.75" customHeight="1">
      <c r="A1168" s="190" t="s">
        <v>2297</v>
      </c>
      <c r="B1168" s="191" t="s">
        <v>2298</v>
      </c>
      <c r="C1168" s="173" t="e">
        <v>#N/A</v>
      </c>
      <c r="D1168" s="173" t="e">
        <v>#N/A</v>
      </c>
      <c r="E1168" s="1" t="e">
        <v>#N/A</v>
      </c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</row>
    <row r="1169" ht="15.75" customHeight="1">
      <c r="A1169" s="190" t="s">
        <v>2299</v>
      </c>
      <c r="B1169" s="191" t="s">
        <v>2300</v>
      </c>
      <c r="C1169" s="173" t="e">
        <v>#N/A</v>
      </c>
      <c r="D1169" s="173" t="e">
        <v>#N/A</v>
      </c>
      <c r="E1169" s="1" t="e">
        <v>#N/A</v>
      </c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</row>
    <row r="1170" ht="15.75" customHeight="1">
      <c r="A1170" s="190" t="s">
        <v>2301</v>
      </c>
      <c r="B1170" s="191" t="s">
        <v>2302</v>
      </c>
      <c r="C1170" s="173" t="e">
        <v>#N/A</v>
      </c>
      <c r="D1170" s="173" t="e">
        <v>#N/A</v>
      </c>
      <c r="E1170" s="1" t="e">
        <v>#N/A</v>
      </c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</row>
    <row r="1171" ht="15.75" customHeight="1">
      <c r="A1171" s="190" t="s">
        <v>2303</v>
      </c>
      <c r="B1171" s="191" t="s">
        <v>2304</v>
      </c>
      <c r="C1171" s="173">
        <v>79.2</v>
      </c>
      <c r="D1171" s="173">
        <v>79.2</v>
      </c>
      <c r="E1171" s="1" t="e">
        <v>#N/A</v>
      </c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</row>
    <row r="1172" ht="15.75" customHeight="1">
      <c r="A1172" s="190" t="s">
        <v>2305</v>
      </c>
      <c r="B1172" s="191" t="s">
        <v>2306</v>
      </c>
      <c r="C1172" s="173">
        <v>104.52</v>
      </c>
      <c r="D1172" s="173">
        <v>104.52</v>
      </c>
      <c r="E1172" s="1" t="e">
        <v>#N/A</v>
      </c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</row>
    <row r="1173" ht="15.75" customHeight="1">
      <c r="A1173" s="190" t="s">
        <v>2307</v>
      </c>
      <c r="B1173" s="191" t="s">
        <v>2308</v>
      </c>
      <c r="C1173" s="173">
        <v>109.41</v>
      </c>
      <c r="D1173" s="173">
        <v>109.41</v>
      </c>
      <c r="E1173" s="1" t="e">
        <v>#N/A</v>
      </c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</row>
    <row r="1174" ht="15.75" customHeight="1">
      <c r="A1174" s="190" t="s">
        <v>2309</v>
      </c>
      <c r="B1174" s="191" t="s">
        <v>2310</v>
      </c>
      <c r="C1174" s="173">
        <v>126.42</v>
      </c>
      <c r="D1174" s="173">
        <v>126.42</v>
      </c>
      <c r="E1174" s="1" t="e">
        <v>#N/A</v>
      </c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</row>
    <row r="1175" ht="15.75" customHeight="1">
      <c r="A1175" s="190" t="s">
        <v>2311</v>
      </c>
      <c r="B1175" s="191" t="s">
        <v>2312</v>
      </c>
      <c r="C1175" s="173">
        <v>150.06</v>
      </c>
      <c r="D1175" s="173">
        <v>150.06</v>
      </c>
      <c r="E1175" s="1" t="e">
        <v>#N/A</v>
      </c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</row>
    <row r="1176" ht="15.75" customHeight="1">
      <c r="A1176" s="190" t="s">
        <v>2313</v>
      </c>
      <c r="B1176" s="191" t="s">
        <v>2314</v>
      </c>
      <c r="C1176" s="173">
        <v>87.45</v>
      </c>
      <c r="D1176" s="173">
        <v>87.45</v>
      </c>
      <c r="E1176" s="1" t="e">
        <v>#N/A</v>
      </c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</row>
    <row r="1177" ht="15.75" customHeight="1">
      <c r="A1177" s="190" t="s">
        <v>2315</v>
      </c>
      <c r="B1177" s="191" t="s">
        <v>2316</v>
      </c>
      <c r="C1177" s="173">
        <v>98.95</v>
      </c>
      <c r="D1177" s="173">
        <v>98.95</v>
      </c>
      <c r="E1177" s="1" t="e">
        <v>#N/A</v>
      </c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</row>
    <row r="1178" ht="15.75" customHeight="1">
      <c r="A1178" s="190" t="s">
        <v>2317</v>
      </c>
      <c r="B1178" s="191" t="s">
        <v>2318</v>
      </c>
      <c r="C1178" s="173">
        <v>89.95</v>
      </c>
      <c r="D1178" s="173">
        <v>89.95</v>
      </c>
      <c r="E1178" s="1" t="e">
        <v>#N/A</v>
      </c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</row>
    <row r="1179" ht="15.75" customHeight="1">
      <c r="A1179" s="190" t="s">
        <v>2319</v>
      </c>
      <c r="B1179" s="191" t="s">
        <v>2320</v>
      </c>
      <c r="C1179" s="173">
        <v>92.45</v>
      </c>
      <c r="D1179" s="173">
        <v>92.45</v>
      </c>
      <c r="E1179" s="1" t="e">
        <v>#N/A</v>
      </c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</row>
    <row r="1180" ht="15.75" customHeight="1">
      <c r="A1180" s="190" t="s">
        <v>2321</v>
      </c>
      <c r="B1180" s="191" t="s">
        <v>2322</v>
      </c>
      <c r="C1180" s="173">
        <v>38.18</v>
      </c>
      <c r="D1180" s="173">
        <v>38.18</v>
      </c>
      <c r="E1180" s="1" t="e">
        <v>#N/A</v>
      </c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2007-12-23T15:42:30Z</dcterms:created>
  <dc:creator>ANDY REMUS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  <property fmtid="{D5CDD505-2E9C-101B-9397-08002B2CF9AE}" pid="3" name="Jet Reports Function Literals">
    <vt:lpwstr>,	;	,	{	}	[@[{0}]]	1033	1033</vt:lpwstr>
  </property>
  <property fmtid="{D5CDD505-2E9C-101B-9397-08002B2CF9AE}" pid="4" name="MediaServiceImageTags">
    <vt:lpwstr/>
  </property>
</Properties>
</file>