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ALL PRICE SHEETS/FINAL 2024 PRICING/2024 List Price Sheets/"/>
    </mc:Choice>
  </mc:AlternateContent>
  <xr:revisionPtr revIDLastSave="42" documentId="8_{5F7E648E-FEE0-4E9A-AA61-FF19FDB34DC0}" xr6:coauthVersionLast="47" xr6:coauthVersionMax="47" xr10:uidLastSave="{1207A8BA-A5B2-4C3D-B919-404AF4FD128E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Sheet2!$A$2:$D$830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6" i="1"/>
  <c r="C110" i="1" l="1"/>
  <c r="E110" i="1" s="1"/>
  <c r="C165" i="1"/>
  <c r="E165" i="1" s="1"/>
  <c r="C28" i="1"/>
  <c r="E28" i="1" s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3" i="1"/>
  <c r="G182" i="1"/>
  <c r="G181" i="1"/>
  <c r="G180" i="1"/>
  <c r="G179" i="1"/>
  <c r="G178" i="1"/>
  <c r="G177" i="1"/>
  <c r="G176" i="1"/>
  <c r="G175" i="1"/>
  <c r="G174" i="1"/>
  <c r="G173" i="1"/>
  <c r="G171" i="1"/>
  <c r="G170" i="1"/>
  <c r="G169" i="1"/>
  <c r="G168" i="1"/>
  <c r="G167" i="1"/>
  <c r="G165" i="1"/>
  <c r="G164" i="1"/>
  <c r="G163" i="1"/>
  <c r="G162" i="1"/>
  <c r="G161" i="1"/>
  <c r="G160" i="1"/>
  <c r="G159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29" i="1"/>
  <c r="G128" i="1"/>
  <c r="G127" i="1"/>
  <c r="G126" i="1"/>
  <c r="G122" i="1"/>
  <c r="G121" i="1"/>
  <c r="G118" i="1"/>
  <c r="G117" i="1"/>
  <c r="G116" i="1"/>
  <c r="G115" i="1"/>
  <c r="G114" i="1"/>
  <c r="G113" i="1"/>
  <c r="G111" i="1"/>
  <c r="G110" i="1"/>
  <c r="G109" i="1"/>
  <c r="G108" i="1"/>
  <c r="G107" i="1"/>
  <c r="G106" i="1"/>
  <c r="G104" i="1"/>
  <c r="G103" i="1"/>
  <c r="G102" i="1"/>
  <c r="G98" i="1"/>
  <c r="G97" i="1"/>
  <c r="G96" i="1"/>
  <c r="G95" i="1"/>
  <c r="G94" i="1"/>
  <c r="G93" i="1"/>
  <c r="G92" i="1"/>
  <c r="G90" i="1"/>
  <c r="G89" i="1"/>
  <c r="G85" i="1"/>
  <c r="G84" i="1"/>
  <c r="G83" i="1"/>
  <c r="G82" i="1"/>
  <c r="G79" i="1"/>
  <c r="G78" i="1"/>
  <c r="G77" i="1"/>
  <c r="G76" i="1"/>
  <c r="G75" i="1"/>
  <c r="G74" i="1"/>
  <c r="G73" i="1"/>
  <c r="G72" i="1"/>
  <c r="G71" i="1"/>
  <c r="G70" i="1"/>
  <c r="G69" i="1"/>
  <c r="G67" i="1"/>
  <c r="G66" i="1"/>
  <c r="G65" i="1"/>
  <c r="G64" i="1"/>
  <c r="G63" i="1"/>
  <c r="G62" i="1"/>
  <c r="G61" i="1"/>
  <c r="G59" i="1"/>
  <c r="G58" i="1"/>
  <c r="G57" i="1"/>
  <c r="G55" i="1"/>
  <c r="G54" i="1"/>
  <c r="G53" i="1"/>
  <c r="G52" i="1"/>
  <c r="G51" i="1"/>
  <c r="G50" i="1"/>
  <c r="G49" i="1"/>
  <c r="G47" i="1"/>
  <c r="G46" i="1"/>
  <c r="G45" i="1"/>
  <c r="G44" i="1"/>
  <c r="G40" i="1"/>
  <c r="G39" i="1"/>
  <c r="G38" i="1"/>
  <c r="G36" i="1"/>
  <c r="G35" i="1"/>
  <c r="G34" i="1"/>
  <c r="G33" i="1"/>
  <c r="G31" i="1"/>
  <c r="G30" i="1"/>
  <c r="G28" i="1"/>
  <c r="G27" i="1"/>
  <c r="G26" i="1"/>
  <c r="G25" i="1"/>
  <c r="G23" i="1"/>
  <c r="G22" i="1"/>
  <c r="G21" i="1"/>
  <c r="G20" i="1"/>
  <c r="G19" i="1"/>
  <c r="G18" i="1"/>
  <c r="G16" i="1"/>
  <c r="G15" i="1"/>
  <c r="G14" i="1"/>
  <c r="G13" i="1"/>
  <c r="G12" i="1"/>
  <c r="G11" i="1"/>
  <c r="G10" i="1"/>
  <c r="G9" i="1"/>
  <c r="G8" i="1"/>
  <c r="G7" i="1"/>
  <c r="G6" i="1"/>
  <c r="C204" i="1"/>
  <c r="E204" i="1" s="1"/>
  <c r="C203" i="1"/>
  <c r="E203" i="1" s="1"/>
  <c r="C202" i="1"/>
  <c r="E202" i="1" s="1"/>
  <c r="C201" i="1"/>
  <c r="E201" i="1" s="1"/>
  <c r="C200" i="1"/>
  <c r="E200" i="1" s="1"/>
  <c r="C199" i="1"/>
  <c r="E199" i="1" s="1"/>
  <c r="C198" i="1"/>
  <c r="E198" i="1" s="1"/>
  <c r="C197" i="1"/>
  <c r="E197" i="1" s="1"/>
  <c r="C196" i="1"/>
  <c r="E196" i="1" s="1"/>
  <c r="C195" i="1"/>
  <c r="E195" i="1" s="1"/>
  <c r="I200" i="1"/>
  <c r="I199" i="1"/>
  <c r="I198" i="1"/>
  <c r="I197" i="1"/>
  <c r="I196" i="1"/>
  <c r="I195" i="1"/>
  <c r="I153" i="1"/>
  <c r="I152" i="1"/>
  <c r="I151" i="1"/>
  <c r="C205" i="1"/>
  <c r="E205" i="1" s="1"/>
  <c r="C194" i="1"/>
  <c r="E194" i="1" s="1"/>
  <c r="C193" i="1"/>
  <c r="E193" i="1" s="1"/>
  <c r="C192" i="1"/>
  <c r="E192" i="1" s="1"/>
  <c r="C191" i="1"/>
  <c r="E191" i="1" s="1"/>
  <c r="C190" i="1"/>
  <c r="E190" i="1" s="1"/>
  <c r="C189" i="1"/>
  <c r="E189" i="1" s="1"/>
  <c r="C188" i="1"/>
  <c r="E188" i="1" s="1"/>
  <c r="C187" i="1"/>
  <c r="E187" i="1" s="1"/>
  <c r="C186" i="1"/>
  <c r="E186" i="1" s="1"/>
  <c r="C183" i="1"/>
  <c r="E183" i="1" s="1"/>
  <c r="C182" i="1"/>
  <c r="E182" i="1" s="1"/>
  <c r="C181" i="1"/>
  <c r="E181" i="1" s="1"/>
  <c r="C180" i="1"/>
  <c r="E180" i="1" s="1"/>
  <c r="C179" i="1"/>
  <c r="E179" i="1" s="1"/>
  <c r="C178" i="1"/>
  <c r="E178" i="1" s="1"/>
  <c r="C177" i="1"/>
  <c r="E177" i="1" s="1"/>
  <c r="C176" i="1"/>
  <c r="E176" i="1" s="1"/>
  <c r="C175" i="1"/>
  <c r="E175" i="1" s="1"/>
  <c r="C174" i="1"/>
  <c r="E174" i="1" s="1"/>
  <c r="C173" i="1"/>
  <c r="E173" i="1" s="1"/>
  <c r="C171" i="1"/>
  <c r="E171" i="1" s="1"/>
  <c r="C170" i="1"/>
  <c r="E170" i="1" s="1"/>
  <c r="C169" i="1"/>
  <c r="E169" i="1" s="1"/>
  <c r="C168" i="1"/>
  <c r="E168" i="1" s="1"/>
  <c r="C167" i="1"/>
  <c r="E167" i="1" s="1"/>
  <c r="C164" i="1"/>
  <c r="E164" i="1" s="1"/>
  <c r="C163" i="1"/>
  <c r="E163" i="1" s="1"/>
  <c r="C162" i="1"/>
  <c r="E162" i="1" s="1"/>
  <c r="C161" i="1"/>
  <c r="E161" i="1" s="1"/>
  <c r="C160" i="1"/>
  <c r="E160" i="1" s="1"/>
  <c r="C159" i="1"/>
  <c r="E159" i="1" s="1"/>
  <c r="C156" i="1"/>
  <c r="E156" i="1" s="1"/>
  <c r="C155" i="1"/>
  <c r="E155" i="1" s="1"/>
  <c r="C154" i="1"/>
  <c r="E154" i="1" s="1"/>
  <c r="C153" i="1"/>
  <c r="E153" i="1" s="1"/>
  <c r="C152" i="1"/>
  <c r="E152" i="1" s="1"/>
  <c r="C151" i="1"/>
  <c r="E151" i="1" s="1"/>
  <c r="C150" i="1"/>
  <c r="E150" i="1" s="1"/>
  <c r="C149" i="1"/>
  <c r="E149" i="1" s="1"/>
  <c r="C148" i="1"/>
  <c r="E148" i="1" s="1"/>
  <c r="C147" i="1"/>
  <c r="E147" i="1" s="1"/>
  <c r="C146" i="1"/>
  <c r="E146" i="1" s="1"/>
  <c r="C145" i="1"/>
  <c r="E145" i="1" s="1"/>
  <c r="C144" i="1"/>
  <c r="E144" i="1" s="1"/>
  <c r="C143" i="1"/>
  <c r="E143" i="1" s="1"/>
  <c r="C142" i="1"/>
  <c r="E142" i="1" s="1"/>
  <c r="C141" i="1"/>
  <c r="E141" i="1" s="1"/>
  <c r="C140" i="1"/>
  <c r="E140" i="1" s="1"/>
  <c r="C139" i="1"/>
  <c r="E139" i="1" s="1"/>
  <c r="C138" i="1"/>
  <c r="E138" i="1" s="1"/>
  <c r="C137" i="1"/>
  <c r="E137" i="1" s="1"/>
  <c r="C136" i="1"/>
  <c r="E136" i="1" s="1"/>
  <c r="C135" i="1"/>
  <c r="E135" i="1" s="1"/>
  <c r="C134" i="1"/>
  <c r="E134" i="1" s="1"/>
  <c r="C133" i="1"/>
  <c r="E133" i="1" s="1"/>
  <c r="C132" i="1"/>
  <c r="E132" i="1" s="1"/>
  <c r="C129" i="1"/>
  <c r="E129" i="1" s="1"/>
  <c r="C128" i="1"/>
  <c r="E128" i="1" s="1"/>
  <c r="C127" i="1"/>
  <c r="E127" i="1" s="1"/>
  <c r="C126" i="1"/>
  <c r="E126" i="1" s="1"/>
  <c r="C122" i="1"/>
  <c r="E122" i="1" s="1"/>
  <c r="C121" i="1"/>
  <c r="E121" i="1" s="1"/>
  <c r="C118" i="1"/>
  <c r="E118" i="1" s="1"/>
  <c r="C117" i="1"/>
  <c r="E117" i="1" s="1"/>
  <c r="C116" i="1"/>
  <c r="E116" i="1" s="1"/>
  <c r="C115" i="1"/>
  <c r="E115" i="1" s="1"/>
  <c r="C114" i="1"/>
  <c r="E114" i="1" s="1"/>
  <c r="C113" i="1"/>
  <c r="E113" i="1" s="1"/>
  <c r="C111" i="1"/>
  <c r="E111" i="1" s="1"/>
  <c r="C109" i="1"/>
  <c r="E109" i="1" s="1"/>
  <c r="C108" i="1"/>
  <c r="E108" i="1" s="1"/>
  <c r="C107" i="1"/>
  <c r="E107" i="1" s="1"/>
  <c r="C106" i="1"/>
  <c r="E106" i="1" s="1"/>
  <c r="C104" i="1"/>
  <c r="E104" i="1" s="1"/>
  <c r="C103" i="1"/>
  <c r="E103" i="1" s="1"/>
  <c r="C102" i="1"/>
  <c r="E102" i="1" s="1"/>
  <c r="C98" i="1"/>
  <c r="E98" i="1" s="1"/>
  <c r="C97" i="1"/>
  <c r="E97" i="1" s="1"/>
  <c r="C96" i="1"/>
  <c r="E96" i="1" s="1"/>
  <c r="C95" i="1"/>
  <c r="E95" i="1" s="1"/>
  <c r="C94" i="1"/>
  <c r="E94" i="1" s="1"/>
  <c r="C93" i="1"/>
  <c r="E93" i="1" s="1"/>
  <c r="C92" i="1"/>
  <c r="E92" i="1" s="1"/>
  <c r="C90" i="1"/>
  <c r="E90" i="1" s="1"/>
  <c r="C89" i="1"/>
  <c r="E89" i="1" s="1"/>
  <c r="C85" i="1"/>
  <c r="E85" i="1" s="1"/>
  <c r="C84" i="1"/>
  <c r="E84" i="1" s="1"/>
  <c r="C83" i="1"/>
  <c r="E83" i="1" s="1"/>
  <c r="C82" i="1"/>
  <c r="E82" i="1" s="1"/>
  <c r="C79" i="1"/>
  <c r="E79" i="1" s="1"/>
  <c r="C78" i="1"/>
  <c r="E78" i="1" s="1"/>
  <c r="C77" i="1"/>
  <c r="E77" i="1" s="1"/>
  <c r="C76" i="1"/>
  <c r="E76" i="1" s="1"/>
  <c r="C75" i="1"/>
  <c r="E75" i="1" s="1"/>
  <c r="C74" i="1"/>
  <c r="E74" i="1" s="1"/>
  <c r="C73" i="1"/>
  <c r="E73" i="1" s="1"/>
  <c r="C72" i="1"/>
  <c r="E72" i="1" s="1"/>
  <c r="C71" i="1"/>
  <c r="E71" i="1" s="1"/>
  <c r="C70" i="1"/>
  <c r="E70" i="1" s="1"/>
  <c r="C69" i="1"/>
  <c r="E69" i="1" s="1"/>
  <c r="C67" i="1"/>
  <c r="E67" i="1" s="1"/>
  <c r="C66" i="1"/>
  <c r="E66" i="1" s="1"/>
  <c r="C65" i="1"/>
  <c r="E65" i="1" s="1"/>
  <c r="C64" i="1"/>
  <c r="E64" i="1" s="1"/>
  <c r="C63" i="1"/>
  <c r="E63" i="1" s="1"/>
  <c r="C62" i="1"/>
  <c r="E62" i="1" s="1"/>
  <c r="C61" i="1"/>
  <c r="E61" i="1" s="1"/>
  <c r="C59" i="1"/>
  <c r="E59" i="1" s="1"/>
  <c r="C58" i="1"/>
  <c r="E58" i="1" s="1"/>
  <c r="C57" i="1"/>
  <c r="E57" i="1" s="1"/>
  <c r="C55" i="1"/>
  <c r="E55" i="1" s="1"/>
  <c r="C54" i="1"/>
  <c r="E54" i="1" s="1"/>
  <c r="C53" i="1"/>
  <c r="E53" i="1" s="1"/>
  <c r="C52" i="1"/>
  <c r="E52" i="1" s="1"/>
  <c r="C51" i="1"/>
  <c r="E51" i="1" s="1"/>
  <c r="C50" i="1"/>
  <c r="E50" i="1" s="1"/>
  <c r="C49" i="1"/>
  <c r="E49" i="1" s="1"/>
  <c r="C47" i="1"/>
  <c r="E47" i="1" s="1"/>
  <c r="C46" i="1"/>
  <c r="E46" i="1" s="1"/>
  <c r="C45" i="1"/>
  <c r="E45" i="1" s="1"/>
  <c r="C44" i="1"/>
  <c r="E44" i="1" s="1"/>
  <c r="C40" i="1"/>
  <c r="E40" i="1" s="1"/>
  <c r="C39" i="1"/>
  <c r="E39" i="1" s="1"/>
  <c r="C38" i="1"/>
  <c r="E38" i="1" s="1"/>
  <c r="C36" i="1"/>
  <c r="E36" i="1" s="1"/>
  <c r="C35" i="1"/>
  <c r="E35" i="1" s="1"/>
  <c r="C34" i="1"/>
  <c r="E34" i="1" s="1"/>
  <c r="C33" i="1"/>
  <c r="E33" i="1" s="1"/>
  <c r="C31" i="1"/>
  <c r="E31" i="1" s="1"/>
  <c r="C30" i="1"/>
  <c r="E30" i="1" s="1"/>
  <c r="C29" i="1"/>
  <c r="E29" i="1" s="1"/>
  <c r="C27" i="1"/>
  <c r="E27" i="1" s="1"/>
  <c r="C26" i="1"/>
  <c r="E26" i="1" s="1"/>
  <c r="C25" i="1"/>
  <c r="E25" i="1" s="1"/>
  <c r="C23" i="1"/>
  <c r="E23" i="1" s="1"/>
  <c r="C22" i="1"/>
  <c r="E22" i="1" s="1"/>
  <c r="C21" i="1"/>
  <c r="E21" i="1" s="1"/>
  <c r="C20" i="1"/>
  <c r="E20" i="1" s="1"/>
  <c r="C19" i="1"/>
  <c r="E19" i="1" s="1"/>
  <c r="C18" i="1"/>
  <c r="E18" i="1" s="1"/>
  <c r="C16" i="1"/>
  <c r="E16" i="1" s="1"/>
  <c r="C15" i="1"/>
  <c r="E15" i="1" s="1"/>
  <c r="C14" i="1"/>
  <c r="E14" i="1" s="1"/>
  <c r="C13" i="1"/>
  <c r="E13" i="1" s="1"/>
  <c r="C12" i="1"/>
  <c r="E12" i="1" s="1"/>
  <c r="C11" i="1"/>
  <c r="E11" i="1" s="1"/>
  <c r="C10" i="1"/>
  <c r="E10" i="1" s="1"/>
  <c r="C9" i="1"/>
  <c r="E9" i="1" s="1"/>
  <c r="C8" i="1"/>
  <c r="E8" i="1" s="1"/>
  <c r="C7" i="1"/>
  <c r="E7" i="1" s="1"/>
  <c r="C6" i="1"/>
  <c r="E6" i="1" s="1"/>
  <c r="I205" i="1" l="1"/>
  <c r="I204" i="1"/>
  <c r="I203" i="1"/>
  <c r="I202" i="1"/>
  <c r="I201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E208" i="1" l="1"/>
  <c r="E209" i="1" s="1"/>
  <c r="E210" i="1" l="1"/>
</calcChain>
</file>

<file path=xl/sharedStrings.xml><?xml version="1.0" encoding="utf-8"?>
<sst xmlns="http://schemas.openxmlformats.org/spreadsheetml/2006/main" count="1905" uniqueCount="1525">
  <si>
    <t>MAXLINE TUBING SYSTEM</t>
  </si>
  <si>
    <t xml:space="preserve"> PRICE SHEET</t>
  </si>
  <si>
    <t>www.rapidairproducts.com</t>
  </si>
  <si>
    <t>DATE</t>
  </si>
  <si>
    <t>info@rapidairproducts.com</t>
  </si>
  <si>
    <t>ENTER</t>
  </si>
  <si>
    <t xml:space="preserve">  QUOTE  FILE NAME</t>
  </si>
  <si>
    <t>LBS</t>
  </si>
  <si>
    <t>PH 800-954-3310</t>
  </si>
  <si>
    <t>QTY</t>
  </si>
  <si>
    <t>WGHT</t>
  </si>
  <si>
    <t>PRICE LIST 1-2023</t>
  </si>
  <si>
    <t>PART #</t>
  </si>
  <si>
    <t>Price</t>
  </si>
  <si>
    <t>HERE</t>
  </si>
  <si>
    <t>TOTAL</t>
  </si>
  <si>
    <t>SIZE</t>
  </si>
  <si>
    <t>Description</t>
  </si>
  <si>
    <t>EACH</t>
  </si>
  <si>
    <t>1/2" MASTER KIT  100 FT</t>
  </si>
  <si>
    <t>M3800</t>
  </si>
  <si>
    <t>1/2"</t>
  </si>
  <si>
    <t>3/4" MASTER KIT  100 FT</t>
  </si>
  <si>
    <t>M7500</t>
  </si>
  <si>
    <t>3/4"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</si>
  <si>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</si>
  <si>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</si>
  <si>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</si>
  <si>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</si>
  <si>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</si>
  <si>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</si>
  <si>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</si>
  <si>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</si>
  <si>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</si>
  <si>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M6520-100</t>
  </si>
  <si>
    <t>2"</t>
  </si>
  <si>
    <t>M6520</t>
  </si>
  <si>
    <t>GREEN MAXLINE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</si>
  <si>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</si>
  <si>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</si>
  <si>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</si>
  <si>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</si>
  <si>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</si>
  <si>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</si>
  <si>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</si>
  <si>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</si>
  <si>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</si>
  <si>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</si>
  <si>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</si>
  <si>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F0022</t>
  </si>
  <si>
    <t>MAXLINE STRUT CLAMP</t>
  </si>
  <si>
    <t>ST035NP100</t>
  </si>
  <si>
    <t>ST068T250</t>
  </si>
  <si>
    <t>UNIONS</t>
  </si>
  <si>
    <t>M8021</t>
  </si>
  <si>
    <t>M8022</t>
  </si>
  <si>
    <t>M8023</t>
  </si>
  <si>
    <t>M8525</t>
  </si>
  <si>
    <t>M8024</t>
  </si>
  <si>
    <t>M8020</t>
  </si>
  <si>
    <t>M8025</t>
  </si>
  <si>
    <t>ELBOWS</t>
  </si>
  <si>
    <t>M8080</t>
  </si>
  <si>
    <t>M8067</t>
  </si>
  <si>
    <t>M8068</t>
  </si>
  <si>
    <t>M8535</t>
  </si>
  <si>
    <t>TEE'S AND REDUCING TEE'S</t>
  </si>
  <si>
    <t>M8010</t>
  </si>
  <si>
    <t>M8011</t>
  </si>
  <si>
    <t>M8012</t>
  </si>
  <si>
    <t>M8530</t>
  </si>
  <si>
    <t>M8033</t>
  </si>
  <si>
    <t>M8034</t>
  </si>
  <si>
    <t>M8035</t>
  </si>
  <si>
    <t>M8041</t>
  </si>
  <si>
    <t>M8042</t>
  </si>
  <si>
    <t>M8043</t>
  </si>
  <si>
    <t>M8014</t>
  </si>
  <si>
    <t>M8016</t>
  </si>
  <si>
    <t>M8018</t>
  </si>
  <si>
    <t>M8019</t>
  </si>
  <si>
    <t>M8078</t>
  </si>
  <si>
    <t>M8089</t>
  </si>
  <si>
    <t>M8531</t>
  </si>
  <si>
    <t>MALE THREADED ADAPTERS</t>
  </si>
  <si>
    <t>M8001</t>
  </si>
  <si>
    <t>M8002</t>
  </si>
  <si>
    <t>M8005</t>
  </si>
  <si>
    <t>M8003</t>
  </si>
  <si>
    <t>M8015</t>
  </si>
  <si>
    <t>M8004</t>
  </si>
  <si>
    <t>M8541</t>
  </si>
  <si>
    <t>M8542</t>
  </si>
  <si>
    <t>M8030</t>
  </si>
  <si>
    <t>M8031</t>
  </si>
  <si>
    <t>M8032</t>
  </si>
  <si>
    <t>M8085</t>
  </si>
  <si>
    <t>M8086</t>
  </si>
  <si>
    <t>M8088</t>
  </si>
  <si>
    <t>M8090</t>
  </si>
  <si>
    <t>FEMALE THREADED ADAPTERS</t>
  </si>
  <si>
    <t>M8006</t>
  </si>
  <si>
    <t>M8007</t>
  </si>
  <si>
    <t>END CAPS</t>
  </si>
  <si>
    <t>M8026</t>
  </si>
  <si>
    <t>M8027</t>
  </si>
  <si>
    <t>M8028</t>
  </si>
  <si>
    <t>M8009</t>
  </si>
  <si>
    <t>INLINE HAND VALVES</t>
  </si>
  <si>
    <t>M8038</t>
  </si>
  <si>
    <t>M8039</t>
  </si>
  <si>
    <t>M8040</t>
  </si>
  <si>
    <t>IN WALL TUBING OR SURFACE MOUNT TUBING (MACHINED ALUMINUM) WITH WATER DRAIN</t>
  </si>
  <si>
    <t>M3810</t>
  </si>
  <si>
    <t>M3810V</t>
  </si>
  <si>
    <t>M8101</t>
  </si>
  <si>
    <t>M8101V</t>
  </si>
  <si>
    <t>M7510</t>
  </si>
  <si>
    <t>M7510V</t>
  </si>
  <si>
    <t>SURFACE MOUNT TUBING ONLY  (CAST ALUMINUM)  WITH WATER DRAIN AT BOTTOM</t>
  </si>
  <si>
    <t>M8200</t>
  </si>
  <si>
    <t>M8200V</t>
  </si>
  <si>
    <t>M8201</t>
  </si>
  <si>
    <t>M8201V</t>
  </si>
  <si>
    <t>M8203</t>
  </si>
  <si>
    <t>M8203V</t>
  </si>
  <si>
    <t>THRU WALL SINGLE PORT OUTLET KIT</t>
  </si>
  <si>
    <t>M3810W</t>
  </si>
  <si>
    <t>M7510W</t>
  </si>
  <si>
    <t>SAFETY COUPLERS</t>
  </si>
  <si>
    <t>K7220</t>
  </si>
  <si>
    <t>K7221</t>
  </si>
  <si>
    <t>K7241</t>
  </si>
  <si>
    <t>K5226</t>
  </si>
  <si>
    <t>SPARE PARTS ONLY (FITTINGS COME ASSEMBLED WITH SPLIT RINGS AND ORINGS)</t>
  </si>
  <si>
    <t>M8047</t>
  </si>
  <si>
    <t>M8048</t>
  </si>
  <si>
    <t>M8049</t>
  </si>
  <si>
    <t>M8549</t>
  </si>
  <si>
    <t xml:space="preserve">2" </t>
  </si>
  <si>
    <t>M8054</t>
  </si>
  <si>
    <t>M8055</t>
  </si>
  <si>
    <t>M8056</t>
  </si>
  <si>
    <t>M8559</t>
  </si>
  <si>
    <t>M8091</t>
  </si>
  <si>
    <t>TOOL</t>
  </si>
  <si>
    <t>M8051</t>
  </si>
  <si>
    <t>M8095</t>
  </si>
  <si>
    <t>M8551</t>
  </si>
  <si>
    <t>M8595</t>
  </si>
  <si>
    <t>M8590</t>
  </si>
  <si>
    <t>M8097</t>
  </si>
  <si>
    <t>M8096</t>
  </si>
  <si>
    <t>RUBBER JUMPER HOSES</t>
  </si>
  <si>
    <t>F0212</t>
  </si>
  <si>
    <t>F0213</t>
  </si>
  <si>
    <t>F0214</t>
  </si>
  <si>
    <t>F0215</t>
  </si>
  <si>
    <t>F0221</t>
  </si>
  <si>
    <t>F0216</t>
  </si>
  <si>
    <t>F0217</t>
  </si>
  <si>
    <t>FILTER/REGULATORS</t>
  </si>
  <si>
    <t>K93215</t>
  </si>
  <si>
    <t>3/8"</t>
  </si>
  <si>
    <t>K93216</t>
  </si>
  <si>
    <t>K93217</t>
  </si>
  <si>
    <t>K93218</t>
  </si>
  <si>
    <t>K96075</t>
  </si>
  <si>
    <t>PUSH ON HOSE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</si>
  <si>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</si>
  <si>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</si>
  <si>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</si>
  <si>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</si>
  <si>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</si>
  <si>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</si>
  <si>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</si>
  <si>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</si>
  <si>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</si>
  <si>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</si>
  <si>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</si>
  <si>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HOSE REELS</t>
  </si>
  <si>
    <t>R-03050</t>
  </si>
  <si>
    <t>-</t>
  </si>
  <si>
    <t>R-03075</t>
  </si>
  <si>
    <t>R-05050</t>
  </si>
  <si>
    <t>R-05100</t>
  </si>
  <si>
    <t>R-SB03050</t>
  </si>
  <si>
    <t>M8098</t>
  </si>
  <si>
    <t>SHIPPING</t>
  </si>
  <si>
    <t>SHIPPING - ship rate based on fully commercial delivery/semi access, no added services, unless noted- LTL Freight Subject to Change</t>
  </si>
  <si>
    <t>WEIGHT</t>
  </si>
  <si>
    <t>Total</t>
  </si>
  <si>
    <t>Purchases made for these goods subject to Terms &amp; Conditions of Sale/Limited Warranty found @ rapidairproducts.com   QUOTE GOOD FOR 30 DAYS.             Applicable sales tax added at time of purchase</t>
  </si>
  <si>
    <t>ADDITIONAL DISCOUNT 5% if applicable.</t>
  </si>
  <si>
    <t>GRAND TOTAL</t>
  </si>
  <si>
    <t>Quoted Carrier</t>
  </si>
  <si>
    <t>lbs</t>
  </si>
  <si>
    <t>OUTLET STAND KIT</t>
  </si>
  <si>
    <t>RAPIDAIR, 100 FT ROLL, NYLON</t>
  </si>
  <si>
    <t>RAPIDAIR, TUBING CLAMP, 12 PACK</t>
  </si>
  <si>
    <t>RAPIDAIR, 3/8" NPT STRAIGHT FITTING</t>
  </si>
  <si>
    <t>RAPIDAIR, 1/2" MALE NPT STRAIGHT FITTING</t>
  </si>
  <si>
    <t>DRAIN VALVE, 3/8" MALE NPT X 3/8" FEMALE NPT</t>
  </si>
  <si>
    <t>CLOSE NIPPLE, 1/4" NPT</t>
  </si>
  <si>
    <t>STREET ELBOW 45 DEG  1/4" NPT BRASS</t>
  </si>
  <si>
    <t>STREET ELBOW 45 DEG  1/2" NPT BRASS</t>
  </si>
  <si>
    <t>STREET ELBOW 45 DEG  3/4" NPT BRASS(28-234)</t>
  </si>
  <si>
    <t>1/4" NPT ALLEN HEAD PLUG</t>
  </si>
  <si>
    <t>3/8" NPT ALLEN HEAD PLUG BRASS</t>
  </si>
  <si>
    <t>1/2" NPT COUNTERSUNK HEAD PLUG BRASS</t>
  </si>
  <si>
    <t>3/4" NPT HEX HEAD PLUG BRASS (28-205S)</t>
  </si>
  <si>
    <t>1" NPT HEX HEAD PLUG BRASS (28-206S)</t>
  </si>
  <si>
    <t>RAPIDAIR, TEE FITTING</t>
  </si>
  <si>
    <t>RAPIDAIR, ELBOW FITTING</t>
  </si>
  <si>
    <t>RAPIDAIR, 3/8" NPT ELBOW</t>
  </si>
  <si>
    <t>RAPIDAIR, UNION</t>
  </si>
  <si>
    <t>3/8" FEM NPT  X 3/8"  FEM NPT BRASS  ELBOW (28003)</t>
  </si>
  <si>
    <t xml:space="preserve">3/8" FEMALE NPT X 3/8" FEMALE NPT ELBOW </t>
  </si>
  <si>
    <t>1/2" FEM NPT  X 3/4"  FEM NPT BRASS REDUCING ELBOW (44127)</t>
  </si>
  <si>
    <t>1/2" FEMALE NPT X 3/4" FEMALE NPT REDUCING ELBOW</t>
  </si>
  <si>
    <t>3/4" FEM NPT  X 3/4"  FEM NPT BRASS  ELBOW (44104)</t>
  </si>
  <si>
    <t>3/4" FEMALE NPT X 3/4" FEMALE NPT ELBOW</t>
  </si>
  <si>
    <t>1/2" FEMALE NPT X 1/2" FEMALE NPT ELBOW</t>
  </si>
  <si>
    <t xml:space="preserve">3/8" NPT X 1/4" NPT HEX REDUCING NIPPLE </t>
  </si>
  <si>
    <t xml:space="preserve">1/4" NPT HEX NIPPLE, BRASS </t>
  </si>
  <si>
    <t xml:space="preserve">1/2" NPT X 1/4" NPT HEX REDUCING NIPPLE </t>
  </si>
  <si>
    <t xml:space="preserve">1/4" NPT, 90 DEGREE, STREET ELBOW </t>
  </si>
  <si>
    <t xml:space="preserve">3/8" NPT STREET ELBOW, BRASS </t>
  </si>
  <si>
    <t xml:space="preserve">1/2" NPT, 90 DEGREE, STREET ELBOW 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</si>
  <si>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</si>
  <si>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</si>
  <si>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</si>
  <si>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</si>
  <si>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</si>
  <si>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</si>
  <si>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</si>
  <si>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</si>
  <si>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(1) BOTTLE OF PIPE SEALANT, (1) BOTTLE OF TEFLON TAP</t>
  </si>
  <si>
    <t>HARVEY SEAL 4 OZ, 025020</t>
  </si>
  <si>
    <t>TEFLON  TAPE - 1/2" WIDE X 520 INCHES</t>
  </si>
  <si>
    <t>REDUCING BUSHING 2" MALE X 1-1/2" FEM NPT GALV (64531)</t>
  </si>
  <si>
    <t xml:space="preserve">2" MALE NPT X 1" FEMALE NPT REDUCING BUSHING, </t>
  </si>
  <si>
    <t>2" MALE NPT X 3/4" FEMALE NPT REDUCING BUSHING</t>
  </si>
  <si>
    <t xml:space="preserve">1-1/2" MALE NPT X 1" FEMALE NPT REDUCING BUSHING, BRONZE </t>
  </si>
  <si>
    <t>1-1/2" MALE NPT X 3/4" FEMALE NPT REDUCING BUSHING, BRONZE</t>
  </si>
  <si>
    <t xml:space="preserve">1" MALE NPT X 3/4" FEMALE NPT REDUCING BUSHING </t>
  </si>
  <si>
    <t>1" MALE NPT X 1/2" FEMALE NPT REDUCING BUSHING</t>
  </si>
  <si>
    <t>1" MALE NPT X 3/8" FEMALE NPT REDUCING BUSHING</t>
  </si>
  <si>
    <t>3/4" MALE NPT X 1/2" FEMALE NPT REDUCING BUSHING</t>
  </si>
  <si>
    <t>3/4" MALE NPT X 3/8" FEMALE NPT REDUCING BUSHING</t>
  </si>
  <si>
    <t>3/4" MALE NPT X 1/4" FEMALE NPT REDUCING BUSHING</t>
  </si>
  <si>
    <t>1/2" MALE NPT X 3/8" FEMALE NPT REDUCING BUSHING</t>
  </si>
  <si>
    <t>1/2" MALE NPT X 1/4" FEMALE NPT REDUCING BUSHING</t>
  </si>
  <si>
    <t xml:space="preserve">3/8" MALE NPT X 1/4" FEMALE NPT REDUCING </t>
  </si>
  <si>
    <t>MEGABUBBLE LEAK DETECTOR, 8 OZ</t>
  </si>
  <si>
    <t xml:space="preserve">1/4" MALE NPT X 3/8" FEMALE NPT BUSHING </t>
  </si>
  <si>
    <t>1/4" MALE NPT X 1/2" FEMALE NPT BUSHING</t>
  </si>
  <si>
    <t xml:space="preserve">3/8" MALE NPT X 1/2" FEMALE NPT BUSHING </t>
  </si>
  <si>
    <t xml:space="preserve">1/2" MALE NPT X 3/4" FEMALE NPT BUSHING </t>
  </si>
  <si>
    <t xml:space="preserve">1/4" FEMALE NPT X FEMALE COUPLING, </t>
  </si>
  <si>
    <t>3/8" NPT FEMALE X FEMALE COUPLING</t>
  </si>
  <si>
    <t xml:space="preserve">1/2" FEMALE NPT X FEMALE COUPLING, BRASS </t>
  </si>
  <si>
    <t>3/4" FEMALE NPT X FEMALE COUPLING</t>
  </si>
  <si>
    <t>1" FEMALE NPT X FEMALE COUPLING</t>
  </si>
  <si>
    <t>3/8" NPT FEMALE X 1/4" FEMALE COUPLING</t>
  </si>
  <si>
    <t xml:space="preserve">1/2" FEMALE NPT X 1/4" FEMALE COUPLING </t>
  </si>
  <si>
    <t>1/2" FEMALE NPT X 3/8" FEMALE COUPLING</t>
  </si>
  <si>
    <t>3/4" FEMALE NPT X 1/2" FEMALE COUPLING</t>
  </si>
  <si>
    <t xml:space="preserve">1" FEMALE NPT X 3/4" FEMALE COUPLING, </t>
  </si>
  <si>
    <t xml:space="preserve">1-1/2" FEMALE NPT X 3/4" FEMALE NPT COUPLING, </t>
  </si>
  <si>
    <t xml:space="preserve">1-1/2" FEMALE NPT X 1" FEMALE NPT COUPLING, </t>
  </si>
  <si>
    <t>2" FEMALE NPT X 1-1/2" FEMALE NPT COUPLING</t>
  </si>
  <si>
    <t>2-1/2" FEMALE NPT X 2" FEMALE NPT COUPLING</t>
  </si>
  <si>
    <t>3" FEMALE NPT X 2" FEMALE NPT COUPLING</t>
  </si>
  <si>
    <t>1/4" NPT TEE, BRASS (28-025)</t>
  </si>
  <si>
    <t>3/8" NPT TEE, BRASS (28-026)</t>
  </si>
  <si>
    <t>1/2" NPT TEE, BRASS (44253LF)</t>
  </si>
  <si>
    <t>3/4" NPT TEE, BRASS  (44254LF)</t>
  </si>
  <si>
    <t>1" NPT TEE, BRASS  (44255LF)</t>
  </si>
  <si>
    <t>COMPRESSED AIR OUTLET BLOCK ONLY RAPIDAIR</t>
  </si>
  <si>
    <t>50120-HANDLE</t>
  </si>
  <si>
    <t>BLACK HANDLE FOR 50120 DRAIN VALVE</t>
  </si>
  <si>
    <t>BS-0008</t>
  </si>
  <si>
    <t>PRESS FITTING SAMPLE CASE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</si>
  <si>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</si>
  <si>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</si>
  <si>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</si>
  <si>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</si>
  <si>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</si>
  <si>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</si>
  <si>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</si>
  <si>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</si>
  <si>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</si>
  <si>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</si>
  <si>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</si>
  <si>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</si>
  <si>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</si>
  <si>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</t>
  </si>
  <si>
    <t>CP-0100</t>
  </si>
  <si>
    <t xml:space="preserve">COMPRESSED AIR PIPE LABEL,  BLUE, </t>
  </si>
  <si>
    <t>CP-0101</t>
  </si>
  <si>
    <t xml:space="preserve">NITROGEN PIPE LABEL,  GREEN, </t>
  </si>
  <si>
    <t>CP-0102</t>
  </si>
  <si>
    <t xml:space="preserve">INERT GAS PIPE LABEL, GREEN, </t>
  </si>
  <si>
    <t>CP-0103</t>
  </si>
  <si>
    <t xml:space="preserve">ARGON PIPE LABEL,  GREEN, </t>
  </si>
  <si>
    <t>CP-0104</t>
  </si>
  <si>
    <t xml:space="preserve">CARBON DIOXIDE PIPE LABEL,  GREEN, </t>
  </si>
  <si>
    <t>CP-0150</t>
  </si>
  <si>
    <t>AIR TOOL HOLDER</t>
  </si>
  <si>
    <t>CP-0177</t>
  </si>
  <si>
    <t xml:space="preserve">AUTO TANK DRAIN, ELECTRIC, 1/2" MALE NPT INLET, 1/4 FEMALE NPT OUTLET  PORTS, </t>
  </si>
  <si>
    <t>CP-0190</t>
  </si>
  <si>
    <t>COMPRESSOR SHUT OFF VALVE, 110 VOLT, 3/4 FEMALE NPT</t>
  </si>
  <si>
    <t>CP-3825-20</t>
  </si>
  <si>
    <t>COIL HOSE 3/8 X 20 FT, 1/4 MALE NPT SWIVEL ENDS,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</si>
  <si>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</si>
  <si>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</si>
  <si>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</si>
  <si>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</si>
  <si>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</t>
  </si>
  <si>
    <t>CP-4525-R</t>
  </si>
  <si>
    <t>PRESSURE GAUGE, REAR MOUNT, 4-1/2" DIAMETER FACE, DRY, 0-200 PSI,  1/4" MALE NPT</t>
  </si>
  <si>
    <t>F0017</t>
  </si>
  <si>
    <t>CLAMP FOR 1-5/8" UNISTRUT, EACH</t>
  </si>
  <si>
    <t>F0018</t>
  </si>
  <si>
    <t>BEAM CLAMP, THRU HOLE,  5/16 OR 3/8 THREADED ROD</t>
  </si>
  <si>
    <t>F0019</t>
  </si>
  <si>
    <t>LOOP HANGER, ACCEPTS  3/8 THREADED ROD, FOR 1" OR 3/4"</t>
  </si>
  <si>
    <t>F0020</t>
  </si>
  <si>
    <t>LOOP HANGER, ACCEPTS  3/8 THREADED ROD</t>
  </si>
  <si>
    <t>F0021</t>
  </si>
  <si>
    <t>CANTILEVER ARM,  12",  1-5/8 UNISTRUT</t>
  </si>
  <si>
    <t>F0023</t>
  </si>
  <si>
    <t>F0024</t>
  </si>
  <si>
    <t>F0025</t>
  </si>
  <si>
    <t>F0028</t>
  </si>
  <si>
    <t xml:space="preserve">3/8-16 THREADED ROD,  6 FT LONG   </t>
  </si>
  <si>
    <t>F0029</t>
  </si>
  <si>
    <t>3/8-16  HEX NUT,  100/BAG</t>
  </si>
  <si>
    <t>F0043</t>
  </si>
  <si>
    <t>SADDLE DROP DRILL BIT - 1" MAIN PIPE (9/16 DIAM)</t>
  </si>
  <si>
    <t>F0044</t>
  </si>
  <si>
    <t>SADDLE DROP DRILL BIT - 1-1/2", 2", 3" MAIN PIPE (3/4 DIAM)</t>
  </si>
  <si>
    <t>F0045</t>
  </si>
  <si>
    <t>SADDLE DROP DRILL BIT - 4", 6" MAIN PIPE (15/16" DIAM)</t>
  </si>
  <si>
    <t>F0136</t>
  </si>
  <si>
    <t>TOOL KIT: SPANNERS,DEBURR, CUTTER, SPRAY BOTTLE</t>
  </si>
  <si>
    <t>F0137</t>
  </si>
  <si>
    <t>F0138</t>
  </si>
  <si>
    <t>F0139</t>
  </si>
  <si>
    <t>SPRAY BOTTLE</t>
  </si>
  <si>
    <t>F0140</t>
  </si>
  <si>
    <t>PIPE CUTTER 3/4" THRU 2"</t>
  </si>
  <si>
    <t>F0141</t>
  </si>
  <si>
    <t>PIPE DEBURRING TOOL 3/4" THRU 2"</t>
  </si>
  <si>
    <t>F0142</t>
  </si>
  <si>
    <t>PIPE DEBURRING TOOL 3/4" AND 1"</t>
  </si>
  <si>
    <t>F0143</t>
  </si>
  <si>
    <t>PIPE CUTTER REPLACEMENT WHEELS  FOR F0140,   2 PACK</t>
  </si>
  <si>
    <t>F0145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</si>
  <si>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</si>
  <si>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</si>
  <si>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</si>
  <si>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</si>
  <si>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</si>
  <si>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</si>
  <si>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</si>
  <si>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F0225</t>
  </si>
  <si>
    <t>JUMPER HOSE BRAIDED SS   1-1/2 " NPT MALE X FEM X 18"</t>
  </si>
  <si>
    <t>F0226</t>
  </si>
  <si>
    <t>JUMPER HOSE BRAIDED SS   1-1/2 " NPT MALE X FEM X 36"</t>
  </si>
  <si>
    <t>F0227</t>
  </si>
  <si>
    <t>JUMPER HOSE BRAIDED SS    2 " NPT MALE X FEM X 36"</t>
  </si>
  <si>
    <t>F0228</t>
  </si>
  <si>
    <t>JUMPER HOSE BRAIDED SS   3" NPT MALE X FEM X 36"</t>
  </si>
  <si>
    <t>F0234</t>
  </si>
  <si>
    <t>JUMPER HOSE BRAIDED SS    4" FLANGE  X 36"</t>
  </si>
  <si>
    <t>F0236</t>
  </si>
  <si>
    <t>JUMPER HOSE BRAIDED SS    6" FLANGE  X 36"</t>
  </si>
  <si>
    <t>3/8" PUSH ON HOSE 160 FT ROLL</t>
  </si>
  <si>
    <t>3/8" PUSH ON HOSE, SOLD BY THE FOOT</t>
  </si>
  <si>
    <t>F0239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</si>
  <si>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</si>
  <si>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</si>
  <si>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</si>
  <si>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</si>
  <si>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</si>
  <si>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</si>
  <si>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F0250</t>
  </si>
  <si>
    <t>1/2" PUSH ON HOSE,   DO NOT USE FOR INVENTORY ONLY   USE F0250-160 OR F0250-FT</t>
  </si>
  <si>
    <t>1/2" PUSH ON HOSE 160 FT ROLL</t>
  </si>
  <si>
    <t>1/2" PUSH ON HOSE PER FT</t>
  </si>
  <si>
    <t>1/2" PUSH ON HOSE FITTING X 1/2" MALE NPT</t>
  </si>
  <si>
    <t>1/2" PUSH ON HOSE FITTING X 1/2" FEMALE SWIVEL NPT</t>
  </si>
  <si>
    <t>F0259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</si>
  <si>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</si>
  <si>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</si>
  <si>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</si>
  <si>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</si>
  <si>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</si>
  <si>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F0615</t>
  </si>
  <si>
    <t>EXPANSION JOINT FEM X FEM  NPT      (2 F2218'S NEEDED)</t>
  </si>
  <si>
    <t>F0616</t>
  </si>
  <si>
    <t>EXPANSION JOINT FEM X FEM  NPT       (2 F4418'S NEEDED)</t>
  </si>
  <si>
    <t>F0617</t>
  </si>
  <si>
    <t>EXPANSION JOINT FEM X FEM  NPT      (2 F5518'S NEEDED)</t>
  </si>
  <si>
    <t>F0619</t>
  </si>
  <si>
    <t>EXPANSION JOINT FEM X FEM  NPT        (2 F7718'S NEEDED)</t>
  </si>
  <si>
    <t>F0621</t>
  </si>
  <si>
    <t xml:space="preserve">EXPANSION JOINT FLANGE,  ANSI 150#     8 BOLT X  9.0" O.D. </t>
  </si>
  <si>
    <t>F0622</t>
  </si>
  <si>
    <t xml:space="preserve">EXPANSION JOINT FLANGE,  ANSI 150#    8 BOLT X  11.0" O.D.  </t>
  </si>
  <si>
    <t>F1000</t>
  </si>
  <si>
    <t>BLUE ALUMINUM PIPE (19FT 2 INCH) EACH   20MM OD</t>
  </si>
  <si>
    <t>F1000GREEN</t>
  </si>
  <si>
    <t>GREEN ALUMINUM PIPE (19FT 2 INCH) EACH   20MM OD</t>
  </si>
  <si>
    <t>F1000SS</t>
  </si>
  <si>
    <t xml:space="preserve">3/4" STAINLESS STEEL 304 GRADE PIPE 19 FT LONG </t>
  </si>
  <si>
    <t>F1002</t>
  </si>
  <si>
    <t>UNION</t>
  </si>
  <si>
    <t>F1003</t>
  </si>
  <si>
    <t>90° ELBOW</t>
  </si>
  <si>
    <t>F1005</t>
  </si>
  <si>
    <t>EQUAL TEE</t>
  </si>
  <si>
    <t>F1006</t>
  </si>
  <si>
    <t>END CAP</t>
  </si>
  <si>
    <t>F1007</t>
  </si>
  <si>
    <t>REDUCTION TEE          3/4"                  1/4" NPT</t>
  </si>
  <si>
    <t>F1009</t>
  </si>
  <si>
    <t>REDUCTION TEE          3/4"                  1/2" NPT</t>
  </si>
  <si>
    <t>F1014</t>
  </si>
  <si>
    <t xml:space="preserve">3/4" FASTPIPE SINGLE PORT OUTLET KIT  </t>
  </si>
  <si>
    <t>F1018</t>
  </si>
  <si>
    <t>THREADED MALE ADAPTER   1/2" MALE NPT</t>
  </si>
  <si>
    <t>F1020</t>
  </si>
  <si>
    <t>SPANNER WRENCH, 2 REQUIRED</t>
  </si>
  <si>
    <t>F1021</t>
  </si>
  <si>
    <t>3/4" TOOLSET FASTPIPE,  (2) F2020 SPANNER, DEBURR TOOL</t>
  </si>
  <si>
    <t>F1022-10</t>
  </si>
  <si>
    <t>PIPE CLIP  10 PACK     THRU HOLE, OR USE 5/16 THREADED ROD</t>
  </si>
  <si>
    <t>F1024</t>
  </si>
  <si>
    <t>WALL OUTLET, ¾” INLET, (4) ½” FEM NPT OUTLETS</t>
  </si>
  <si>
    <t>F1024 TOP KIT</t>
  </si>
  <si>
    <t xml:space="preserve">FASTPIPE 3/4 OUTLET KIT CONVERSION TO SHUTOFF  </t>
  </si>
  <si>
    <t>F1024V</t>
  </si>
  <si>
    <t>WALL OUTLET W/SHUTOFF, ¾” INLET, (4) ½” FEM NPT OUTLETS</t>
  </si>
  <si>
    <t>F1024W</t>
  </si>
  <si>
    <t>OUTSIDE OR THRU WALL OUTLET, (1) 1/2" FEM NPT OUTLET</t>
  </si>
  <si>
    <t>F1051</t>
  </si>
  <si>
    <t>CROSS</t>
  </si>
  <si>
    <t>F1071</t>
  </si>
  <si>
    <t>3/4" FASTPIPE TENSION ORING BLUE</t>
  </si>
  <si>
    <t>F1073</t>
  </si>
  <si>
    <t>90° ELBOW X 1/4" FEMALE NPT</t>
  </si>
  <si>
    <t>F1076</t>
  </si>
  <si>
    <t xml:space="preserve">INNER PARTS SET ORING AND SS BITE RING </t>
  </si>
  <si>
    <t>F1076-10</t>
  </si>
  <si>
    <t>3/4 FASTPIPE ORING/BITE RING 10 PACK</t>
  </si>
  <si>
    <t>F1093</t>
  </si>
  <si>
    <t>90° ELBOW X 1/2" FEMALE NPT</t>
  </si>
  <si>
    <t>F1111</t>
  </si>
  <si>
    <t>VALVE KIT (BALL VALVE + (2) THREADED ADAPTERS</t>
  </si>
  <si>
    <t>F1118</t>
  </si>
  <si>
    <t>THREADED MALE ADAPTER   3/4" MALE NPT</t>
  </si>
  <si>
    <t>F1120</t>
  </si>
  <si>
    <t>THREADED FEMALE ADAPTER   3/4"  FEMALE NPT</t>
  </si>
  <si>
    <t>F1221</t>
  </si>
  <si>
    <t>THREADED FEMALE ADAPTER   1/2"  FEMALE NPT</t>
  </si>
  <si>
    <t>F1863</t>
  </si>
  <si>
    <t>BLUE ALUMINUM PIPE (7FT 6INCH)  EACH    20MM OD</t>
  </si>
  <si>
    <t>F1863-12</t>
  </si>
  <si>
    <t>3/4" ALUMINUM PIPE (7" 6") FASTPIPE 12 PACK</t>
  </si>
  <si>
    <t>F1863Green</t>
  </si>
  <si>
    <t xml:space="preserve">GREEN 3/4" ALUMINUM PIPE (7" 6") FASTPIPE EACH, GREEN,  </t>
  </si>
  <si>
    <t>F2000</t>
  </si>
  <si>
    <t>BLUE ALUMINUM PIPE (19FT 2 INCH) EACH   25MM OD</t>
  </si>
  <si>
    <t>F2000-12</t>
  </si>
  <si>
    <t>1" ALUMINUM TUBING 19 FT 8 INCHES LONG FASTPIPE  12 PACK</t>
  </si>
  <si>
    <t>F2000GREEN</t>
  </si>
  <si>
    <t>GREEN ALUMINUM PIPE (19FT 2 INCH) EACH   25MM OD</t>
  </si>
  <si>
    <t>F2000SS</t>
  </si>
  <si>
    <t>1" STAINLESS STEEL 304 GRADE PIPE 19 FT LONG</t>
  </si>
  <si>
    <t>F2002</t>
  </si>
  <si>
    <t>F2003</t>
  </si>
  <si>
    <t>F2004</t>
  </si>
  <si>
    <t>45° ELBOW</t>
  </si>
  <si>
    <t>F2005</t>
  </si>
  <si>
    <t>F2006</t>
  </si>
  <si>
    <t>F2007</t>
  </si>
  <si>
    <t>REDUCTION TEE             1"                  1/4" NPT</t>
  </si>
  <si>
    <t>F2008</t>
  </si>
  <si>
    <t>REDUCTION TEE             1"                  3/4" NPT</t>
  </si>
  <si>
    <t>F2009</t>
  </si>
  <si>
    <t>REDUCTION TEE             1"                  1/2" NPT</t>
  </si>
  <si>
    <t>F2011</t>
  </si>
  <si>
    <t>SADDLE DROP            1"                  1/4" NPT</t>
  </si>
  <si>
    <t>F2012</t>
  </si>
  <si>
    <t>SADDLE DROP            1"                  1/2" NPT</t>
  </si>
  <si>
    <t>F2014</t>
  </si>
  <si>
    <t xml:space="preserve">1"  FASTPIPE SINGLE PORT OUTLET KIT  </t>
  </si>
  <si>
    <t>F2018</t>
  </si>
  <si>
    <t>F2020</t>
  </si>
  <si>
    <t>F2021</t>
  </si>
  <si>
    <t>1" TOOLSET FASTPIPE,  (2) F2020 SPANNER, DEBURR TOOL</t>
  </si>
  <si>
    <t>F2022-10</t>
  </si>
  <si>
    <t>F2024</t>
  </si>
  <si>
    <t>WALL OUTLET, 1” INLET, (4) ½” FEM NPT OUTLETS</t>
  </si>
  <si>
    <t>F2024 TOP KIT</t>
  </si>
  <si>
    <t>FASTPIPE OUTLET KIT CONVERSION TO SHUTOFF  (F3100-F3111-F3175-F2118-K35075M)</t>
  </si>
  <si>
    <t>F2024V</t>
  </si>
  <si>
    <t>WALL OUTLET W/SHUTOFF, 1” INLET, (4) ½” FEM NPT OUTLETS</t>
  </si>
  <si>
    <t>F2024W</t>
  </si>
  <si>
    <t>F2025</t>
  </si>
  <si>
    <t xml:space="preserve">DUAL PORT OUTLET, 1/2" NPT TOP PORT,  1/2" NPT OUTLET PORT (2X)   </t>
  </si>
  <si>
    <t>F2026</t>
  </si>
  <si>
    <t xml:space="preserve">DUAL PORT OUTLET, 3/4" NPT TOP PORT,  1/2" NPT OUTLET PORT (2X)  </t>
  </si>
  <si>
    <t>F2038-FT</t>
  </si>
  <si>
    <t>3/8" PUSH ON HOSE PER FT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</si>
  <si>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</si>
  <si>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</si>
  <si>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</si>
  <si>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</si>
  <si>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</si>
  <si>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</si>
  <si>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</si>
  <si>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F2073</t>
  </si>
  <si>
    <t>F2076</t>
  </si>
  <si>
    <t>INNER PARTS SET ORING AND SS BITE RING</t>
  </si>
  <si>
    <t>F2076-10</t>
  </si>
  <si>
    <t>1" FASTPIPE ORING/BITE RING 10 PACK</t>
  </si>
  <si>
    <t>F2083</t>
  </si>
  <si>
    <t>90° ELBOW X 3/4" FEMALE NPT</t>
  </si>
  <si>
    <t>F2093</t>
  </si>
  <si>
    <t>F2107</t>
  </si>
  <si>
    <t>REDUCTION TEE          1                     3/4"</t>
  </si>
  <si>
    <t>F2112</t>
  </si>
  <si>
    <t>SADDLE DROP            1"                  3/4" NPT</t>
  </si>
  <si>
    <t>F2118</t>
  </si>
  <si>
    <t>F2121</t>
  </si>
  <si>
    <t>REDUCTION UNION 1" X 3/4"</t>
  </si>
  <si>
    <t>F2210</t>
  </si>
  <si>
    <t>SADDLE DROP           1"                  1"</t>
  </si>
  <si>
    <t>F2210C</t>
  </si>
  <si>
    <t>SADDLE DROP GASKET</t>
  </si>
  <si>
    <t>F2218</t>
  </si>
  <si>
    <t>THREADED MALE ADAPTER   1" MALE NPT</t>
  </si>
  <si>
    <t>F2220</t>
  </si>
  <si>
    <t>THREADED FEMALE ADAPTER   1"  FEMALE NPT</t>
  </si>
  <si>
    <t>F2221</t>
  </si>
  <si>
    <t>F2222</t>
  </si>
  <si>
    <t>F2231</t>
  </si>
  <si>
    <t>F28070</t>
  </si>
  <si>
    <t xml:space="preserve">3/4" FASTPIPE MASTER KIT 90 FT, 3 OUTLETS </t>
  </si>
  <si>
    <t>F28072</t>
  </si>
  <si>
    <t>3/4" FASTPIPE COOLING KIT</t>
  </si>
  <si>
    <t>F28090</t>
  </si>
  <si>
    <t>1" FASTPIPE MASTER KIT 90FT, 3 OUTLETS</t>
  </si>
  <si>
    <t>F28092</t>
  </si>
  <si>
    <t>1" FASTPIPE COOLING KIT</t>
  </si>
  <si>
    <t>F28099</t>
  </si>
  <si>
    <t xml:space="preserve">3/4" FASTPIPE MASTER KIT 235FT, 5 OUTLETS </t>
  </si>
  <si>
    <t>F28235</t>
  </si>
  <si>
    <t xml:space="preserve">1" FASTPIPE MASTER KIT 235FT, 5 OUTLETS </t>
  </si>
  <si>
    <t>F2863</t>
  </si>
  <si>
    <t>BLUE ALUMINUM PIPE (7FT 6INCH)  EACH    25MM OD</t>
  </si>
  <si>
    <t>F2863-12</t>
  </si>
  <si>
    <t>1" ALUMINUM PIPE (7" 6") FASTPIPE 12 PACK</t>
  </si>
  <si>
    <t>F2863Green</t>
  </si>
  <si>
    <t>GREEN 1" ALUMINUM PIPE (7" 6") FASTPIPE EACH, GREEN,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</si>
  <si>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</si>
  <si>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</si>
  <si>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</si>
  <si>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</si>
  <si>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</si>
  <si>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</si>
  <si>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</si>
  <si>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</si>
  <si>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</si>
  <si>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</si>
  <si>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</si>
  <si>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</si>
  <si>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</si>
  <si>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</si>
  <si>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</si>
  <si>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</si>
  <si>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</si>
  <si>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</si>
  <si>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</si>
  <si>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BLUE ALUMINUM PIPE (19FT 2 INCH) EACH   40MM OD</t>
  </si>
  <si>
    <t>F4000GREEN</t>
  </si>
  <si>
    <t>GREEN ALUMINUM PIPE (19FT 2 INCH) EACH   40MM OD</t>
  </si>
  <si>
    <t>F4000Green</t>
  </si>
  <si>
    <t>F4000SS</t>
  </si>
  <si>
    <t xml:space="preserve">1-1/2" STAINLESS STEEL 304 GRADE PIPE 19 FT LONG </t>
  </si>
  <si>
    <t>F4002</t>
  </si>
  <si>
    <t>F4003</t>
  </si>
  <si>
    <t>F4004</t>
  </si>
  <si>
    <t>F4005</t>
  </si>
  <si>
    <t>F4006</t>
  </si>
  <si>
    <t>F4008</t>
  </si>
  <si>
    <t>REDUCTION TEE            1-1/2"            3/4" NPT</t>
  </si>
  <si>
    <t>F4009</t>
  </si>
  <si>
    <t>REDUCTION TEE            1-1/2"            1/2" NPT</t>
  </si>
  <si>
    <t>F4011</t>
  </si>
  <si>
    <t>SADDLE DROP            1-1/2"            1/4" NPT</t>
  </si>
  <si>
    <t>F4012</t>
  </si>
  <si>
    <t>SADDLE DROP            1-1/2"            1/2" NPT</t>
  </si>
  <si>
    <t>F4020</t>
  </si>
  <si>
    <t>F4022-10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</si>
  <si>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</si>
  <si>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</si>
  <si>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</si>
  <si>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</si>
  <si>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</si>
  <si>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</si>
  <si>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</si>
  <si>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</si>
  <si>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</si>
  <si>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</si>
  <si>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</si>
  <si>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</si>
  <si>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</si>
  <si>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</t>
  </si>
  <si>
    <t>F4076-10</t>
  </si>
  <si>
    <t>1-1/2 FASTPIPE ORING/BITE RING 10 PACK</t>
  </si>
  <si>
    <t>F4110</t>
  </si>
  <si>
    <t>SADDLE DROP        1-1/2"             3/4"</t>
  </si>
  <si>
    <t>F4112</t>
  </si>
  <si>
    <t>SADDLE DROP            1-1/2"            3/4" NPT</t>
  </si>
  <si>
    <t>F4206</t>
  </si>
  <si>
    <t>REDUCTION TEE        1-1/2"             3/4"</t>
  </si>
  <si>
    <t>F4207</t>
  </si>
  <si>
    <t>REDUCTION TEE        1-1/2"                1"</t>
  </si>
  <si>
    <t>F4210</t>
  </si>
  <si>
    <t>SADDLE DROP        1-1/2"              1"</t>
  </si>
  <si>
    <t>F4210C</t>
  </si>
  <si>
    <t xml:space="preserve">SADDLE DROP GASKET  </t>
  </si>
  <si>
    <t>F4218</t>
  </si>
  <si>
    <t xml:space="preserve">THREADED MALE ADAPTER   1" MALE NPT         </t>
  </si>
  <si>
    <t>F4221</t>
  </si>
  <si>
    <t>REDUCTION UNION 1-1/2" X 1"</t>
  </si>
  <si>
    <t>F4223</t>
  </si>
  <si>
    <t>REDUCTION UNION 1-1/2" X 3/4"</t>
  </si>
  <si>
    <t>F4231</t>
  </si>
  <si>
    <t>THREADED FEMALE ADAPTER   3/4" FEMALE NPT</t>
  </si>
  <si>
    <t>F4241</t>
  </si>
  <si>
    <t>1-1/2" REDUCING UNION X 1/2" FEMALE NPT  (F4221-1/2")  FASTPIPE</t>
  </si>
  <si>
    <t>F4418</t>
  </si>
  <si>
    <t>THREADED MALE ADAPTER   1-1/2" MALE NPT</t>
  </si>
  <si>
    <t>F4420</t>
  </si>
  <si>
    <t>THREADED FEMALE ADAPTER   1-1/2" FEMALE NPT</t>
  </si>
  <si>
    <t>F4444</t>
  </si>
  <si>
    <t>F4863</t>
  </si>
  <si>
    <t>BLUE ALUMINUM PIPE (7FT 6INCH)  EACH    40MM OD</t>
  </si>
  <si>
    <t>F4863Green</t>
  </si>
  <si>
    <t xml:space="preserve">GREEN 1-1/2" ALUMINUM PIPE (7" 6") FASTPIPE EACH, GREEN, </t>
  </si>
  <si>
    <t>F5000</t>
  </si>
  <si>
    <t>BLUE ALUMINUM PIPE (19FT 2 INCH) EACH   50MM OD</t>
  </si>
  <si>
    <t>F5000GREEN</t>
  </si>
  <si>
    <t>GREEN ALUMINUM PIPE (19FT 2 INCH) EACH   50MM OD</t>
  </si>
  <si>
    <t>F5000Green</t>
  </si>
  <si>
    <t>F5000SS</t>
  </si>
  <si>
    <t xml:space="preserve">2" STAINLESS STEEL 304 GRADE PIPE 19 FT LONG </t>
  </si>
  <si>
    <t>F5002</t>
  </si>
  <si>
    <t>F5003</t>
  </si>
  <si>
    <t>F5004</t>
  </si>
  <si>
    <t>F5005</t>
  </si>
  <si>
    <t>F5006</t>
  </si>
  <si>
    <t>F5008</t>
  </si>
  <si>
    <t>REDUCTION TEE               2"                3/4" NPT</t>
  </si>
  <si>
    <t>F5009</t>
  </si>
  <si>
    <t>REDUCTION TEE               2"                1/2" NPT</t>
  </si>
  <si>
    <t>F5011</t>
  </si>
  <si>
    <t>SADDLE DROP               2"            1/4" NPT</t>
  </si>
  <si>
    <t>F5012</t>
  </si>
  <si>
    <t>SADDLE DROP               2"            1/2" NPT</t>
  </si>
  <si>
    <t>F5020</t>
  </si>
  <si>
    <t>F5022-10</t>
  </si>
  <si>
    <t>F5051</t>
  </si>
  <si>
    <t>F5065</t>
  </si>
  <si>
    <t>2" FASTPIPE  ORING</t>
  </si>
  <si>
    <t>F5070</t>
  </si>
  <si>
    <t>2" FASTPIPE STAINLESS STEEL BITE RING</t>
  </si>
  <si>
    <t>F5076</t>
  </si>
  <si>
    <t>F5076-10</t>
  </si>
  <si>
    <t>2" FASTPIPE ORING/BITE RING 10 PACK</t>
  </si>
  <si>
    <t>F5110</t>
  </si>
  <si>
    <t>SADDLE DROP            2"               3/4"</t>
  </si>
  <si>
    <t>F5112</t>
  </si>
  <si>
    <t>SADDLE DROP               2"            3/4" NPT</t>
  </si>
  <si>
    <t>F5206</t>
  </si>
  <si>
    <t>REDUCTION TEE          2"                    3/4"</t>
  </si>
  <si>
    <t>F5207</t>
  </si>
  <si>
    <t>REDUCTION TEE          2"                     1"</t>
  </si>
  <si>
    <t>F5210</t>
  </si>
  <si>
    <t>SADDLE DROP            2"                 1"</t>
  </si>
  <si>
    <t>F5210C</t>
  </si>
  <si>
    <t>F5221</t>
  </si>
  <si>
    <t>REDUCTION UNION 2" X 1"</t>
  </si>
  <si>
    <t>F5223</t>
  </si>
  <si>
    <t>REDUCTION UNION 2" X 3/4"</t>
  </si>
  <si>
    <t>F5231</t>
  </si>
  <si>
    <t>F5241</t>
  </si>
  <si>
    <t>THREADED FEMALE ADAPTER   1/2" FEMALE NPT</t>
  </si>
  <si>
    <t>F5418</t>
  </si>
  <si>
    <t>F5421</t>
  </si>
  <si>
    <t>REDUCTION UNION 2" X 1-1/2"</t>
  </si>
  <si>
    <t>F5518</t>
  </si>
  <si>
    <t>THREADED MALE ADAPTER     2" MALE NPT</t>
  </si>
  <si>
    <t>F5555</t>
  </si>
  <si>
    <t>F5863</t>
  </si>
  <si>
    <t>BLUE ALUMINUM PIPE (7FT 6INCH)  EACH    50MM OD</t>
  </si>
  <si>
    <t>F5863Green</t>
  </si>
  <si>
    <t xml:space="preserve">GREEN 2" ALUMINUM PIPE (7" 6") FASTPIPE EACH, GREEN,   </t>
  </si>
  <si>
    <t>FC0162</t>
  </si>
  <si>
    <t xml:space="preserve">JAW SET  3/4", 1", 1-1/2", 2"  </t>
  </si>
  <si>
    <t>FC0165</t>
  </si>
  <si>
    <t xml:space="preserve">JAWS 3/4"  </t>
  </si>
  <si>
    <t>FC0166</t>
  </si>
  <si>
    <t xml:space="preserve">JAWS 1"  </t>
  </si>
  <si>
    <t>FC0167</t>
  </si>
  <si>
    <t xml:space="preserve">JAWS 1-1/2"  </t>
  </si>
  <si>
    <t>FC0168</t>
  </si>
  <si>
    <t xml:space="preserve">JAWS 2"  </t>
  </si>
  <si>
    <t>FC0169</t>
  </si>
  <si>
    <t xml:space="preserve">JAWS 3"  </t>
  </si>
  <si>
    <t>FC0170</t>
  </si>
  <si>
    <t xml:space="preserve">JAWS 4"  </t>
  </si>
  <si>
    <t>FC0190</t>
  </si>
  <si>
    <t>HAND PUMP PRESS TOOL</t>
  </si>
  <si>
    <t>FC1002</t>
  </si>
  <si>
    <t>3/4" UNION COMPRESSED  PIPE</t>
  </si>
  <si>
    <t>FC1003</t>
  </si>
  <si>
    <t xml:space="preserve">3/4" 90 DEGREE ELBOW </t>
  </si>
  <si>
    <t>FC1004</t>
  </si>
  <si>
    <t xml:space="preserve">3/4" 45 DEGREE ELBOW </t>
  </si>
  <si>
    <t>FC1005</t>
  </si>
  <si>
    <t xml:space="preserve">3/4" EQUAL TEE </t>
  </si>
  <si>
    <t>FC1006</t>
  </si>
  <si>
    <t xml:space="preserve">3/4" END CAP </t>
  </si>
  <si>
    <t>FC1009</t>
  </si>
  <si>
    <t xml:space="preserve">3/4"  REDUCING TEE X 1/2" FEMALE NPT </t>
  </si>
  <si>
    <t>FC1014</t>
  </si>
  <si>
    <t xml:space="preserve">3/4" SINGLE PORT WALL OUTLET, 1/2" NPT  </t>
  </si>
  <si>
    <t>FC1018</t>
  </si>
  <si>
    <t>3/4"  X 1/2" NPT MALE THREADED NIPPLE</t>
  </si>
  <si>
    <t>FC1023</t>
  </si>
  <si>
    <t xml:space="preserve">3/4" SLIDE UNION </t>
  </si>
  <si>
    <t>FC1024</t>
  </si>
  <si>
    <t xml:space="preserve">3/4" MULTI PORT WALL OUTLET, 1/2" NPT (4X) </t>
  </si>
  <si>
    <t>FC1024V</t>
  </si>
  <si>
    <t xml:space="preserve">3/4" MULTI PORT WALL OUTLET W/SHUTOFF, 1/2" NPT (4X)  </t>
  </si>
  <si>
    <t>FC1024W</t>
  </si>
  <si>
    <t>3/4" THRU WALL OUTLET KIT, 1/2" NPT ON FACE</t>
  </si>
  <si>
    <t>FC1033</t>
  </si>
  <si>
    <t xml:space="preserve">3/4"  X 3/4" NPT FEMALE SWIVEL </t>
  </si>
  <si>
    <t>FC1050</t>
  </si>
  <si>
    <t>3/4"  X 1/2" COMPRESSED TUBING TRANSITION UNION</t>
  </si>
  <si>
    <t>FC1051</t>
  </si>
  <si>
    <t xml:space="preserve">3/4" CROSS FITTING </t>
  </si>
  <si>
    <t>FC1075</t>
  </si>
  <si>
    <t>3/4"  X 3/4" COMPRESSED TUBING TRANSITION UNION</t>
  </si>
  <si>
    <t>FC1076-10</t>
  </si>
  <si>
    <t>3/4"  REPLACEMENT ORING</t>
  </si>
  <si>
    <t>FC1093</t>
  </si>
  <si>
    <t xml:space="preserve">3/4" 90 DEGREE REDUCING ELBOW X 1/2" FNPT </t>
  </si>
  <si>
    <t>FC1100</t>
  </si>
  <si>
    <t>3/4"  X 1" COMPRESSED TUBING TRANSITION UNION</t>
  </si>
  <si>
    <t>FC1111</t>
  </si>
  <si>
    <t>3/4" VALVE KIT  LOCKABLE</t>
  </si>
  <si>
    <t>FC1118</t>
  </si>
  <si>
    <t>3/4"  X 3/4" NPT MALE THREADED NIPPLE</t>
  </si>
  <si>
    <t>FC1120</t>
  </si>
  <si>
    <t>3/4"  X 3/4" NPT FEMALE THREADED NIPPLE</t>
  </si>
  <si>
    <t>FC2002</t>
  </si>
  <si>
    <t xml:space="preserve">1"  UNION </t>
  </si>
  <si>
    <t>FC2003</t>
  </si>
  <si>
    <t xml:space="preserve">1" 90 DEGREE ELBOW </t>
  </si>
  <si>
    <t>FC2004</t>
  </si>
  <si>
    <t xml:space="preserve">1" 45 DEGREE ELBOW </t>
  </si>
  <si>
    <t>FC2005</t>
  </si>
  <si>
    <t xml:space="preserve">1" EQUAL TEE </t>
  </si>
  <si>
    <t>FC2006</t>
  </si>
  <si>
    <t xml:space="preserve">1" END CAP </t>
  </si>
  <si>
    <t>FC2009</t>
  </si>
  <si>
    <t xml:space="preserve">1  REDUCING TEE X 1/2" FEMALE NPT  </t>
  </si>
  <si>
    <t>FC2012</t>
  </si>
  <si>
    <t xml:space="preserve">1" SADDLE DROP X 1/2" FNPT </t>
  </si>
  <si>
    <t>FC2014</t>
  </si>
  <si>
    <t xml:space="preserve">1" SINGLE PORT WALL OUTLET, 1/2" NPT </t>
  </si>
  <si>
    <t>FC2018</t>
  </si>
  <si>
    <t>1"  X 1/2" NPT MALE THREADED NIPPLE</t>
  </si>
  <si>
    <t>FC2023</t>
  </si>
  <si>
    <t xml:space="preserve">1" SLIDE UNION COMPRESSED </t>
  </si>
  <si>
    <t>FC2024</t>
  </si>
  <si>
    <t xml:space="preserve">1" MULTI PORT WALL OUTLET, 1/2" NPT (4X) </t>
  </si>
  <si>
    <t>FC2024V</t>
  </si>
  <si>
    <t xml:space="preserve">1" MULTI PORT WALL OUTLET W/SHUTOFF, 1/2" NPT (4X)  </t>
  </si>
  <si>
    <t>FC2024W</t>
  </si>
  <si>
    <t>1" THRU WALL OUTLET KIT, 1/2" NPT ON FACE</t>
  </si>
  <si>
    <t>FC2033</t>
  </si>
  <si>
    <t xml:space="preserve">1"  X 3/4" NPT FEMALE SWIVEL </t>
  </si>
  <si>
    <t>FC2050</t>
  </si>
  <si>
    <t>1"  X 1/2" COMPRESSED TUBING TRANSITION UNION</t>
  </si>
  <si>
    <t>FC2051</t>
  </si>
  <si>
    <t xml:space="preserve">1" CROSS FITTING </t>
  </si>
  <si>
    <t>FC2075</t>
  </si>
  <si>
    <t>1"  X 3/4" COMPRESSED TUBING TRANSITION UNION</t>
  </si>
  <si>
    <t>FC2076-10</t>
  </si>
  <si>
    <t>1"  REPLACEMENT ORING</t>
  </si>
  <si>
    <t>FC2093</t>
  </si>
  <si>
    <t xml:space="preserve">1" 90 DEGREE REDUCING ELBOW X 1/2" FNPT </t>
  </si>
  <si>
    <t>FC2100</t>
  </si>
  <si>
    <t>1"  X 1" COMPRESSED TUBING TRANSITION UNION</t>
  </si>
  <si>
    <t>FC2107</t>
  </si>
  <si>
    <t xml:space="preserve">1" REDUCTION TEE X 3/4" </t>
  </si>
  <si>
    <t>FC2110</t>
  </si>
  <si>
    <t xml:space="preserve">1" SADDLE DROP X  3/4" </t>
  </si>
  <si>
    <t>FC2118</t>
  </si>
  <si>
    <t>1"  X 3/4" NPT MALE THREADED NIPPLE</t>
  </si>
  <si>
    <t>FC2121</t>
  </si>
  <si>
    <t xml:space="preserve">1" X 3/4" REDUCTION UNION </t>
  </si>
  <si>
    <t>FC2210C</t>
  </si>
  <si>
    <t xml:space="preserve">1" SADDLE DROP REPLACEMENT GASKET  </t>
  </si>
  <si>
    <t>FC2218</t>
  </si>
  <si>
    <t>1"  X 1" NPT MALE THREADED NIPPLE</t>
  </si>
  <si>
    <t>FC2220</t>
  </si>
  <si>
    <t>1"  X 1" NPT FEMALE THREADED NIPPLE</t>
  </si>
  <si>
    <t>FC2222</t>
  </si>
  <si>
    <t>1" VALVE KIT  LOCKABLE</t>
  </si>
  <si>
    <t>FC4002</t>
  </si>
  <si>
    <t xml:space="preserve">1-1/2" UNION </t>
  </si>
  <si>
    <t>FC4003</t>
  </si>
  <si>
    <t xml:space="preserve">1-1/2" 90 DEGREE ELBOW </t>
  </si>
  <si>
    <t>FC4004</t>
  </si>
  <si>
    <t xml:space="preserve">1-1/2" 45 DEGREE ELBOW </t>
  </si>
  <si>
    <t>FC4005</t>
  </si>
  <si>
    <t xml:space="preserve">1-1/2" EQUAL TEE </t>
  </si>
  <si>
    <t>FC4006</t>
  </si>
  <si>
    <t xml:space="preserve">1-1/2" END CAP </t>
  </si>
  <si>
    <t>FC4009</t>
  </si>
  <si>
    <t xml:space="preserve">1-1/2" REDUCING TEE X 1/2" FEMALE NPT </t>
  </si>
  <si>
    <t>FC4012</t>
  </si>
  <si>
    <t xml:space="preserve">1-1/2" SADDLE DROP X 1/2" FNPT </t>
  </si>
  <si>
    <t>FC4023</t>
  </si>
  <si>
    <t xml:space="preserve">1-1/2" SLIDE UNION COMPRESSED </t>
  </si>
  <si>
    <t>FC4033</t>
  </si>
  <si>
    <t xml:space="preserve">1-1/2"  X 3/4" NPT FEMALE SWIVEL </t>
  </si>
  <si>
    <t>FC4051</t>
  </si>
  <si>
    <t xml:space="preserve">1-1/2" CROSS FITTING </t>
  </si>
  <si>
    <t>FC4076-10</t>
  </si>
  <si>
    <t>1-1/2"  REPLACEMENT ORING</t>
  </si>
  <si>
    <t>FC4110</t>
  </si>
  <si>
    <t xml:space="preserve">1-1/2" SADDLE DROP X  3/4" </t>
  </si>
  <si>
    <t>FC4206</t>
  </si>
  <si>
    <t xml:space="preserve">1-1/2" REDUCTION TEE X  3/4" </t>
  </si>
  <si>
    <t>FC4207</t>
  </si>
  <si>
    <t xml:space="preserve">1-1/2" REDUCTION TEE X 1" </t>
  </si>
  <si>
    <t>FC4210</t>
  </si>
  <si>
    <t xml:space="preserve">1-1/2" SADDLE DROP X  1" </t>
  </si>
  <si>
    <t>FC4210C</t>
  </si>
  <si>
    <t xml:space="preserve">1-1/2" SADDLE DROP REPLACEMENT GASKET  </t>
  </si>
  <si>
    <t>FC4218</t>
  </si>
  <si>
    <t>1-1/2"  X 1" NPT MALE THREADED NIPPLE</t>
  </si>
  <si>
    <t>FC4221</t>
  </si>
  <si>
    <t xml:space="preserve">1-1/2" X 1" REDUCTION UNION </t>
  </si>
  <si>
    <t>FC4223</t>
  </si>
  <si>
    <t xml:space="preserve">1-1/2" X 3/4" REDUCTION UNION </t>
  </si>
  <si>
    <t>FC4418</t>
  </si>
  <si>
    <t>1-1/2"  X 1-1/2" NPT MALE THREADED NIPPLE</t>
  </si>
  <si>
    <t>FC4420</t>
  </si>
  <si>
    <t>1-1/2"  X 1-1/2" NPT FEMALE THREADED NIPPLE</t>
  </si>
  <si>
    <t>FC4444</t>
  </si>
  <si>
    <t>1-1/2" VALVE KIT  LOCKABLE</t>
  </si>
  <si>
    <t>FC5002</t>
  </si>
  <si>
    <t xml:space="preserve">2" UNION </t>
  </si>
  <si>
    <t>FC5003</t>
  </si>
  <si>
    <t xml:space="preserve">2" 90 DEGREE ELBOW </t>
  </si>
  <si>
    <t>FC5004</t>
  </si>
  <si>
    <t xml:space="preserve">2" 45 DEGREE ELBOW </t>
  </si>
  <si>
    <t>FC5005</t>
  </si>
  <si>
    <t xml:space="preserve">2" EQUAL TEE </t>
  </si>
  <si>
    <t>FC5006</t>
  </si>
  <si>
    <t xml:space="preserve">2" END CAP </t>
  </si>
  <si>
    <t>FC5009</t>
  </si>
  <si>
    <t xml:space="preserve">2" REDUCING TEE X 1/2" FEMALE NPT  </t>
  </si>
  <si>
    <t>FC5012</t>
  </si>
  <si>
    <t xml:space="preserve">2" SADDLE DROP X 1/2" FNPT </t>
  </si>
  <si>
    <t>FC5023</t>
  </si>
  <si>
    <t xml:space="preserve">2" SLIDE UNION COMPRESSED </t>
  </si>
  <si>
    <t>FC5033</t>
  </si>
  <si>
    <t xml:space="preserve">2"  X 2" NPT FEMALE SWIVEL </t>
  </si>
  <si>
    <t>FC5051</t>
  </si>
  <si>
    <t xml:space="preserve">2" CROSS FITTING </t>
  </si>
  <si>
    <t>FC5076-10</t>
  </si>
  <si>
    <t>2"  REPLACEMENT ORING</t>
  </si>
  <si>
    <t>FC5110</t>
  </si>
  <si>
    <t xml:space="preserve">2" SADDLE DROP X  3/4" </t>
  </si>
  <si>
    <t>FC5206</t>
  </si>
  <si>
    <t xml:space="preserve">2" REDUCTION TEE X  3/4" </t>
  </si>
  <si>
    <t>FC5207</t>
  </si>
  <si>
    <t xml:space="preserve">2" REDUCTION TEE X 1" </t>
  </si>
  <si>
    <t>FC5210</t>
  </si>
  <si>
    <t xml:space="preserve">2" SADDLE DROP X  1" </t>
  </si>
  <si>
    <t>FC5210C</t>
  </si>
  <si>
    <t xml:space="preserve">2" SADDLE DROP REPLACEMENT GASKET  </t>
  </si>
  <si>
    <t>FC5221</t>
  </si>
  <si>
    <t xml:space="preserve">2" X 1" REDUCTION UNION </t>
  </si>
  <si>
    <t>FC5223</t>
  </si>
  <si>
    <t xml:space="preserve">2" X 3/4" REDUCTION UNION </t>
  </si>
  <si>
    <t>FC5418</t>
  </si>
  <si>
    <t>2"  X 1-1/2" NPT MALE THREADED NIPPLE</t>
  </si>
  <si>
    <t>FC5421</t>
  </si>
  <si>
    <t xml:space="preserve">2" X 1-1/2" REDUCTION UNION </t>
  </si>
  <si>
    <t>FC5518</t>
  </si>
  <si>
    <t>2"  X 2" NPT MALE THREADED NIPPLE</t>
  </si>
  <si>
    <t>FC5555</t>
  </si>
  <si>
    <t>2" VALVE KIT  LOCKABLE</t>
  </si>
  <si>
    <t>FC7002</t>
  </si>
  <si>
    <t xml:space="preserve">3"  UNION </t>
  </si>
  <si>
    <t>FC7003</t>
  </si>
  <si>
    <t xml:space="preserve">3" 90 DEGREE ELBOW </t>
  </si>
  <si>
    <t>FC7004</t>
  </si>
  <si>
    <t xml:space="preserve">3" 45 DEGREE ELBOW </t>
  </si>
  <si>
    <t>FC7005</t>
  </si>
  <si>
    <t xml:space="preserve">3" EQUAL TEE </t>
  </si>
  <si>
    <t>FC7006</t>
  </si>
  <si>
    <t xml:space="preserve">3" END CAP </t>
  </si>
  <si>
    <t>FC7012</t>
  </si>
  <si>
    <t xml:space="preserve">3" SADDLE DROP X 1/2" FNPT </t>
  </si>
  <si>
    <t>FC7023</t>
  </si>
  <si>
    <t xml:space="preserve">3" SLIDE UNION COMPRESSED </t>
  </si>
  <si>
    <t>FC7051</t>
  </si>
  <si>
    <t xml:space="preserve">3" CROSS FITTING </t>
  </si>
  <si>
    <t>FC7076-10</t>
  </si>
  <si>
    <t>3"  REPLACEMENT ORING</t>
  </si>
  <si>
    <t>FC7110</t>
  </si>
  <si>
    <t xml:space="preserve">3" SADDLE DROP X  3/4" </t>
  </si>
  <si>
    <t>FC7207</t>
  </si>
  <si>
    <t xml:space="preserve">3" REDUCTION TEE X 2" </t>
  </si>
  <si>
    <t>FC7210</t>
  </si>
  <si>
    <t xml:space="preserve">3" SADDLE DROP X  1" </t>
  </si>
  <si>
    <t>FC7210C</t>
  </si>
  <si>
    <t xml:space="preserve">3" SADDLE DROP REPLACEMENT GASKET  </t>
  </si>
  <si>
    <t>FC7421</t>
  </si>
  <si>
    <t xml:space="preserve">3" X 2" REDUCTION UNION </t>
  </si>
  <si>
    <t>FC7618</t>
  </si>
  <si>
    <t>3"  X 2" NPT MALE THREADED NIPPLE</t>
  </si>
  <si>
    <t>FC7718</t>
  </si>
  <si>
    <t>3"  X 3" NPT MALE THREADED NIPPLE</t>
  </si>
  <si>
    <t>FC7777</t>
  </si>
  <si>
    <t>3" INLINE VALVE</t>
  </si>
  <si>
    <t>FC7900</t>
  </si>
  <si>
    <t>3" FLANGE, ANSI</t>
  </si>
  <si>
    <t>FC8002</t>
  </si>
  <si>
    <t xml:space="preserve">4"  UNION </t>
  </si>
  <si>
    <t>FC8003</t>
  </si>
  <si>
    <t xml:space="preserve">4" 90 DEGREE ELBOW </t>
  </si>
  <si>
    <t>FC8004</t>
  </si>
  <si>
    <t xml:space="preserve">4" 45 DEGREE ELBOW </t>
  </si>
  <si>
    <t>FC8005</t>
  </si>
  <si>
    <t xml:space="preserve">4" EQUAL TEE </t>
  </si>
  <si>
    <t>FC8006</t>
  </si>
  <si>
    <t xml:space="preserve">4" END CAP </t>
  </si>
  <si>
    <t>FC8023</t>
  </si>
  <si>
    <t xml:space="preserve">4" SLIDE UNION COMPRESSED </t>
  </si>
  <si>
    <t>FC8051</t>
  </si>
  <si>
    <t xml:space="preserve">4" CROSS FITTING </t>
  </si>
  <si>
    <t>FC8076-10</t>
  </si>
  <si>
    <t>4"  REPLACEMENT ORING</t>
  </si>
  <si>
    <t>FC8207</t>
  </si>
  <si>
    <t xml:space="preserve">4" REDUCTION TEE X 3" </t>
  </si>
  <si>
    <t>FC8221</t>
  </si>
  <si>
    <t xml:space="preserve">4" X 2" REDUCTION UNION </t>
  </si>
  <si>
    <t>FC8321</t>
  </si>
  <si>
    <t xml:space="preserve">4" X 3" REDUCTION UNION </t>
  </si>
  <si>
    <t>FC8818</t>
  </si>
  <si>
    <t>4"  X 4" NPT MALE THREADED NIPPLE</t>
  </si>
  <si>
    <t>FC8888</t>
  </si>
  <si>
    <t>4" INLINE VALVE</t>
  </si>
  <si>
    <t>FC8900</t>
  </si>
  <si>
    <t>4" FLANGE, ANSI</t>
  </si>
  <si>
    <t>FI0028</t>
  </si>
  <si>
    <t>FI0030</t>
  </si>
  <si>
    <t>FI0031</t>
  </si>
  <si>
    <t>FI0032</t>
  </si>
  <si>
    <t>FI0035</t>
  </si>
  <si>
    <t>FI0040</t>
  </si>
  <si>
    <t>FI0146</t>
  </si>
  <si>
    <t>FI0148</t>
  </si>
  <si>
    <t>PIPE CUTTER 2" THRU 3"</t>
  </si>
  <si>
    <t>FI0149</t>
  </si>
  <si>
    <t>MANUAL PIPE CUTTER 4" THRU 6"</t>
  </si>
  <si>
    <t>FI0153</t>
  </si>
  <si>
    <t>PIPE DEBURRING TOOL 3"   ELECT DRILL REQUIRED</t>
  </si>
  <si>
    <t>FI0154</t>
  </si>
  <si>
    <t>PIPE DEBURRING TOOL / PIPE MARKER  4"   ELECT DRILL REQUIRED</t>
  </si>
  <si>
    <t>FI0155</t>
  </si>
  <si>
    <t>PIPE DEBURRING TOOL / PIPE MARKER  6"   ELECT DRILL REQUIRED</t>
  </si>
  <si>
    <t>FI7000</t>
  </si>
  <si>
    <t>BLUE ALUMINUM PIPE (19FT 2 INCH) EACH   80MM OD</t>
  </si>
  <si>
    <t>FI7002</t>
  </si>
  <si>
    <t>FI7003</t>
  </si>
  <si>
    <t>FI7005</t>
  </si>
  <si>
    <t>FI7006</t>
  </si>
  <si>
    <t>FI7012</t>
  </si>
  <si>
    <t>SADDLE DROP               3"            1/2" NPT</t>
  </si>
  <si>
    <t>FI7020</t>
  </si>
  <si>
    <t>FI7022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</si>
  <si>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</si>
  <si>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</si>
  <si>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</si>
  <si>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</si>
  <si>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</si>
  <si>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FI7076</t>
  </si>
  <si>
    <t>FI7076-10</t>
  </si>
  <si>
    <t>3" FASTPIPE ORING/BITE RING 10 PACK</t>
  </si>
  <si>
    <t>FI7110</t>
  </si>
  <si>
    <t>SADDLE DROP            3"              3/4"</t>
  </si>
  <si>
    <t>FI7112</t>
  </si>
  <si>
    <t>SADDLE DROP               3"            3/4" NPT</t>
  </si>
  <si>
    <t>FI7210</t>
  </si>
  <si>
    <t>SADDLE DROP            3"               1"</t>
  </si>
  <si>
    <t>FI7210C</t>
  </si>
  <si>
    <t>FI7312</t>
  </si>
  <si>
    <t>SADDLE DROP               3"             1" NPT</t>
  </si>
  <si>
    <t>FI7509</t>
  </si>
  <si>
    <t>REDUCTION TEE                  3"               2" NPT</t>
  </si>
  <si>
    <t>FI7718</t>
  </si>
  <si>
    <t>THREADED MALE ADAPTER     3" MALE NPT</t>
  </si>
  <si>
    <t>FI7777</t>
  </si>
  <si>
    <t>FI7863</t>
  </si>
  <si>
    <t>BLUE ALUMINUM PIPE (7FT 6INCH)  EACH    80MM OD</t>
  </si>
  <si>
    <t>FI7900</t>
  </si>
  <si>
    <t>FLANGE,  COMPRESSION X FLANGE, ANSI 150#  4 BOLT X 7.5 O.D.</t>
  </si>
  <si>
    <t>FI7905</t>
  </si>
  <si>
    <t>BOLT AND GASKET SET,   4 X 2-3/4" LONG BOLTS</t>
  </si>
  <si>
    <t>FI8000</t>
  </si>
  <si>
    <t>BLUE ALUMINUM PIPE (19FT 2 INCH) EACH   102MM OD</t>
  </si>
  <si>
    <t>FI8002</t>
  </si>
  <si>
    <t>FI8003</t>
  </si>
  <si>
    <t xml:space="preserve">90° ELBOW                   </t>
  </si>
  <si>
    <t>FI8004</t>
  </si>
  <si>
    <t xml:space="preserve">45° ELBOW                   </t>
  </si>
  <si>
    <t>FI8005</t>
  </si>
  <si>
    <t xml:space="preserve">EQUAL TEE             </t>
  </si>
  <si>
    <t>FI8006</t>
  </si>
  <si>
    <t xml:space="preserve">END CAP          </t>
  </si>
  <si>
    <t>FI8076</t>
  </si>
  <si>
    <t>INNER PARTS SEAL</t>
  </si>
  <si>
    <t>FI8210C</t>
  </si>
  <si>
    <t xml:space="preserve">4" SADDLE DROP REPLACEMENT GASKET  </t>
  </si>
  <si>
    <t>FI8221</t>
  </si>
  <si>
    <t xml:space="preserve">UNION PLUG X 2" FEMALE NPT           </t>
  </si>
  <si>
    <t>FI8312</t>
  </si>
  <si>
    <t>SADDLE DROP           4"               1"</t>
  </si>
  <si>
    <t>FI8321</t>
  </si>
  <si>
    <t xml:space="preserve">UNION PLUG X 3" FEMALE NPT           </t>
  </si>
  <si>
    <t>FI8888</t>
  </si>
  <si>
    <t xml:space="preserve">VALVE             </t>
  </si>
  <si>
    <t>FI8900</t>
  </si>
  <si>
    <t xml:space="preserve">FLANGE, ANSI 150#  8 BOLT X  9.0" O.D.     </t>
  </si>
  <si>
    <t>FI8905</t>
  </si>
  <si>
    <t>BOLT AND GASKET SET,  8 X 3" LONG BOLTS</t>
  </si>
  <si>
    <t>FI9000</t>
  </si>
  <si>
    <t>BLUE ALUMINUM PIPE (19FT 2 INCH) EACH   153MM OD</t>
  </si>
  <si>
    <t>FI9002</t>
  </si>
  <si>
    <t>FI9003</t>
  </si>
  <si>
    <t xml:space="preserve">90° ELBOW                     </t>
  </si>
  <si>
    <t>FI9004</t>
  </si>
  <si>
    <t xml:space="preserve">45° ELBOW                 </t>
  </si>
  <si>
    <t>FI9005</t>
  </si>
  <si>
    <t>FI9006</t>
  </si>
  <si>
    <t xml:space="preserve">END CAP        </t>
  </si>
  <si>
    <t>FI9020</t>
  </si>
  <si>
    <t>REMS AKKU PRESS CORDLESS LUGGING TOOL  3/4"-2" FITTINGS</t>
  </si>
  <si>
    <t>REMS AKKU PRESS CORDLESS LUGGING TOOL</t>
  </si>
  <si>
    <t>FI9021</t>
  </si>
  <si>
    <t>LUGTOOL JAW SET ,  4" AND 6" JAW SET</t>
  </si>
  <si>
    <t>FI9050</t>
  </si>
  <si>
    <t>RAPIDAIR PRESS CORDLESS LUGGING TOOL  3"-4"  FITTINGS</t>
  </si>
  <si>
    <t>FI9076</t>
  </si>
  <si>
    <t>FI9210C</t>
  </si>
  <si>
    <t xml:space="preserve">6" SADDLE DROP REPLACEMENT GASKET  </t>
  </si>
  <si>
    <t>FI9221</t>
  </si>
  <si>
    <t>FI9312</t>
  </si>
  <si>
    <t>SADDLE DROP            6"               1"</t>
  </si>
  <si>
    <t>FI9321</t>
  </si>
  <si>
    <t>FI9821</t>
  </si>
  <si>
    <t xml:space="preserve">REDUCTION UNION 6" X 4"       </t>
  </si>
  <si>
    <t>FI9900</t>
  </si>
  <si>
    <t xml:space="preserve">FLANGE, ANSI 150#  8 BOLT X  11.0" O.D.     </t>
  </si>
  <si>
    <t>FI9905</t>
  </si>
  <si>
    <t xml:space="preserve">BOLT AND GASKET SET,  8 X 3-1/4" LONG BOLTS    </t>
  </si>
  <si>
    <t>FI9999</t>
  </si>
  <si>
    <t xml:space="preserve">VALVE      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</si>
  <si>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</si>
  <si>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</si>
  <si>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</si>
  <si>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</si>
  <si>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</si>
  <si>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</si>
  <si>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</si>
  <si>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</si>
  <si>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</si>
  <si>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</si>
  <si>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</si>
  <si>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</si>
  <si>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</si>
  <si>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</si>
  <si>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</si>
  <si>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</si>
  <si>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</si>
  <si>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</si>
  <si>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</si>
  <si>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</si>
  <si>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</si>
  <si>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</si>
  <si>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</si>
  <si>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</si>
  <si>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</si>
  <si>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</si>
  <si>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</si>
  <si>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</si>
  <si>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</si>
  <si>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</si>
  <si>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</si>
  <si>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</si>
  <si>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</si>
  <si>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</si>
  <si>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</si>
  <si>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</si>
  <si>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</si>
  <si>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</si>
  <si>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</si>
  <si>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</si>
  <si>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</si>
  <si>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</si>
  <si>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</si>
  <si>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</si>
  <si>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</si>
  <si>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</si>
  <si>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</si>
  <si>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</si>
  <si>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K3015</t>
  </si>
  <si>
    <t>AUTO FILL TIRE INFLATOR</t>
  </si>
  <si>
    <t>K3020</t>
  </si>
  <si>
    <t>AUTO TIRE INFLATOR..+20 PSI  OPTION..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</si>
  <si>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</si>
  <si>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</si>
  <si>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</si>
  <si>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</si>
  <si>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</si>
  <si>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</si>
  <si>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</si>
  <si>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</si>
  <si>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</si>
  <si>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</si>
  <si>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</si>
  <si>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</si>
  <si>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</si>
  <si>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</si>
  <si>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</si>
  <si>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</si>
  <si>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</si>
  <si>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</si>
  <si>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</si>
  <si>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</si>
  <si>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</si>
  <si>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</si>
  <si>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</si>
  <si>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</si>
  <si>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</si>
  <si>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</si>
  <si>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</si>
  <si>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</si>
  <si>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 xml:space="preserve">QUICK COUPLER PLUG PACK,, 1/4 NPT 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</si>
  <si>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</si>
  <si>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</si>
  <si>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</si>
  <si>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</si>
  <si>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</si>
  <si>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</si>
  <si>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1/4" FEMALE NPT  SAFETY QUICK COUPLER   30 CFM  TYPE M</t>
  </si>
  <si>
    <t>1/4" MALE NPT  SAFETY QUICK COUPLER       30 CFM  TYPE M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</si>
  <si>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</si>
  <si>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</si>
  <si>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</si>
  <si>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</si>
  <si>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</si>
  <si>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</si>
  <si>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</si>
  <si>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</si>
  <si>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</si>
  <si>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</si>
  <si>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</si>
  <si>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</si>
  <si>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</si>
  <si>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</si>
  <si>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</si>
  <si>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</si>
  <si>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</si>
  <si>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</si>
  <si>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</si>
  <si>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</si>
  <si>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</si>
  <si>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</si>
  <si>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</si>
  <si>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</si>
  <si>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</si>
  <si>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</si>
  <si>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</si>
  <si>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</si>
  <si>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</si>
  <si>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</si>
  <si>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</si>
  <si>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</si>
  <si>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</si>
  <si>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</si>
  <si>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</si>
  <si>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</si>
  <si>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</si>
  <si>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</si>
  <si>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</si>
  <si>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</si>
  <si>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</si>
  <si>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</si>
  <si>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</si>
  <si>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</si>
  <si>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</si>
  <si>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</si>
  <si>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</si>
  <si>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</si>
  <si>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</si>
  <si>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K96050</t>
  </si>
  <si>
    <t>1/2" VERTICAL FILTER REGULATOR  1/2"  NPT PORTS</t>
  </si>
  <si>
    <t>3/4" VERTICAL FILTER REGULATOR  3/4"  NPT PORTS</t>
  </si>
  <si>
    <t>1/2" MAXLINE MASTER KIT 100 FT,  3 OUTLETS</t>
  </si>
  <si>
    <t>SINGLE PORT OUTLET(1/4 NPT OUT )</t>
  </si>
  <si>
    <t>SINGLE PORT OUTLET(1/4 NPT OUT )  WITH SHUTOFF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</si>
  <si>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</si>
  <si>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</si>
  <si>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</si>
  <si>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M38220</t>
  </si>
  <si>
    <t>MANIFOLD BLOCK ONLY 3/8" PORTS, MAXLINE LONG</t>
  </si>
  <si>
    <t>1/2" MAXLINE TUBING 100FT ROLL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</si>
  <si>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</si>
  <si>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</si>
  <si>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</si>
  <si>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</si>
  <si>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100 FT .63 OD X .50 ID  TUBING GREEN      INCLUDES CUTTER AND DEBURR TOOL</t>
  </si>
  <si>
    <t>1/2" MAXLINE TUBING 300FT ROLL</t>
  </si>
  <si>
    <t>300 FT .63 OD X .50 ID  TUBING GREEN      INCLUDES CUTTER AND DEBURR TOOL</t>
  </si>
  <si>
    <t>3/4" MAXLINE TUBING 100FT ROLL,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</si>
  <si>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</si>
  <si>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</si>
  <si>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</si>
  <si>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</si>
  <si>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100 FT .98 OD X .80 ID  TUBING GREEN        INCLUDES CUTTER AND DEBURR TOOL</t>
  </si>
  <si>
    <t xml:space="preserve">3/4" MAXLINE TUBING 300FT ROLL, </t>
  </si>
  <si>
    <t>300 FT .98 OD X .80 ID  TUBING GREEN      INCLUDES CUTTER AND DEBURR TOOL</t>
  </si>
  <si>
    <t>100 FT 1.26 OD X 1.02 ID  TUBING    INCLUDES CUTTER AND DEBURR TOOL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</si>
  <si>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</si>
  <si>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</si>
  <si>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</si>
  <si>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</si>
  <si>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100 FT 1.26 OD X 1.02 ID  TUBING GREEN   INCLUDES CUTTER AND DEBURR TOOL</t>
  </si>
  <si>
    <t>300 FT 1.26 OD X 1.02 ID  TUBING    INCLUDES CUTTER AND DEBURR TOOL</t>
  </si>
  <si>
    <t>300 FT 1.26 OD X 1.02 ID  TUBING GREEN   INCLUDES CUTTER AND DEBURR TOOL</t>
  </si>
  <si>
    <t>200 FT 2.50 OD X 2.00 ID  TUBING   PURCHASE TOOLS SEPARATE</t>
  </si>
  <si>
    <t>100 FT 2.50 OD X 2.00 ID  TUBING   PURCHASE TOOLS SEPARATE</t>
  </si>
  <si>
    <t>M6580</t>
  </si>
  <si>
    <t>1" MAXLINE MASTER KIT  300 FT.</t>
  </si>
  <si>
    <t>3/4" MAXLINE MASTER KIT COMPLETE 100FT</t>
  </si>
  <si>
    <t>SINGLE PORT OUTLET(1/2" NPT OUT)</t>
  </si>
  <si>
    <t>M7510-2</t>
  </si>
  <si>
    <t xml:space="preserve">3/4" MAXLINE OUTLET KIT IN CLAMSHELL, 1/2" NPT OUTLET PORT         </t>
  </si>
  <si>
    <t>M7510-2V</t>
  </si>
  <si>
    <t>3/4" MAXLINE OUTLET KIT IN CLAMSHELL    WITH TWO HOLES ON THE FACE</t>
  </si>
  <si>
    <t>M7510-SPACER</t>
  </si>
  <si>
    <t>SPACER PLATE FOR M81010 BLOCK, 1/4" THICK</t>
  </si>
  <si>
    <t>SINGLE PORT OUTLET(1/2" NPT OUT)  WITH SHUTOFF</t>
  </si>
  <si>
    <t>SINGLE PORT OUTLET THRU WALL KIT (1/2 NPT OUT )</t>
  </si>
  <si>
    <t>3/4" MAXLINE MASTER KIT 300 FT</t>
  </si>
  <si>
    <t>STRAIGHT 1/2" TUBING X 3/8" MALE NPT</t>
  </si>
  <si>
    <t>1/2" MAXLINE X 1/2" MALE NPT STRAIGHT FITTING</t>
  </si>
  <si>
    <t>3/4" MAXLINE X 3/4" MALE NPT FITTING</t>
  </si>
  <si>
    <t>STRAIGHT 1" TUBING X 1" MALE NPT</t>
  </si>
  <si>
    <t>3/4" MAXLINE X 1/2" MALE NPT FITTING</t>
  </si>
  <si>
    <t>1/2" TUBING X 1/2" FEMALE NPT</t>
  </si>
  <si>
    <t>3/4" TUBING X 3/4" FEMALE NPT</t>
  </si>
  <si>
    <t>1/2" MAXLINE X 1/2" FEMALE NPT SINGLE PORT ELBOW</t>
  </si>
  <si>
    <t>1/2"  EQUAL TEE MAXLINE</t>
  </si>
  <si>
    <t>3/4" EQUAL TEE MAXLINE</t>
  </si>
  <si>
    <t>REDUCING TEE DROP LEG  (C ) 1/2" TUBING</t>
  </si>
  <si>
    <t>STRAIGHT 1" TUBING X 3/4" MALE NPT</t>
  </si>
  <si>
    <t>REDUCING TEE DROP LEG  (C ) 3/4" TUBING</t>
  </si>
  <si>
    <t>1/2" REDUCING TEE X 1/2" FEMALE NPT MAXLINE</t>
  </si>
  <si>
    <t>REDUCING UNION 1" TUBING X 1/2" TUBING</t>
  </si>
  <si>
    <t>UNION 1/2" TUBING X 1/2" TUBING</t>
  </si>
  <si>
    <t>UNION 3/4" TUBING X 3/4" TUBING</t>
  </si>
  <si>
    <t>UNION 1" TUBING X 1" TUBING</t>
  </si>
  <si>
    <t>REDUCING UNION 3/4" TUBING X 1/2" TUBING</t>
  </si>
  <si>
    <t>REDUCING UNION 1" TUBING X 3/4" TUBING</t>
  </si>
  <si>
    <t>STRAIGHT 1/2" TUBING X 1/2" MALE NPT STAINLESS STEEL</t>
  </si>
  <si>
    <t>STRAIGHT 3/4" TUBING X 3/4" MALE NPT STAINLESS STEEL</t>
  </si>
  <si>
    <t>STRAIGHT 1" TUBING X 1" MALE NPT STAINLESS STEEL</t>
  </si>
  <si>
    <t xml:space="preserve">EQUAL TEE STAINLESS STEEL  </t>
  </si>
  <si>
    <t>INLINE HAND VALVE</t>
  </si>
  <si>
    <t>M8038TEE</t>
  </si>
  <si>
    <t>1/2" INLINE HAND VALVE MAXLINE     BLUE TEE HANDLE DESIGN</t>
  </si>
  <si>
    <t>SPLIT RING</t>
  </si>
  <si>
    <t>1"  - 3/4" - 1/2" PIPE CUTTER</t>
  </si>
  <si>
    <t>ORING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</si>
  <si>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</si>
  <si>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</si>
  <si>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</si>
  <si>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</si>
  <si>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</si>
  <si>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</si>
  <si>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</si>
  <si>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</si>
  <si>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</si>
  <si>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</si>
  <si>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</si>
  <si>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</si>
  <si>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</si>
  <si>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</si>
  <si>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PIPE CLIP   SPACING EVERY 4-5 FT   BAG OF 10 PCS</t>
  </si>
  <si>
    <t>90 DEGREE ELBOW</t>
  </si>
  <si>
    <t>3/4" REDUCING TEE, 1/2" FEMALE NPT DROP LEG  MAXLINE</t>
  </si>
  <si>
    <t>ELBOW 1/2" TUBING X 1/2" MALE NPT</t>
  </si>
  <si>
    <t>ELBOW 3/4" TUBING X 1/2" MALE NPT</t>
  </si>
  <si>
    <t>ELBOW 3/4" TUBING X 3/4" MALE NPT</t>
  </si>
  <si>
    <t>REDUCING TEE DROP LEG 3/4" FEMALE NPT</t>
  </si>
  <si>
    <t>ELBOW 1" TUBING X 1" MALE NPT</t>
  </si>
  <si>
    <t>3/4" - 1/2"  PIPE CUTTER</t>
  </si>
  <si>
    <t>1"  - 3/4" - 1/2"  BEVELING TOOL</t>
  </si>
  <si>
    <t>MAXLINE TUBING BENDER TOOL</t>
  </si>
  <si>
    <t>MAXLINE STRAIGHTENING TOOL, 7 WHEEL 1/2, 3/4, &amp; 1"</t>
  </si>
  <si>
    <t>PIPE WRAP TAPE 2" X 100 FT  10 MIL, NON RETURNABLE</t>
  </si>
  <si>
    <t>M81010</t>
  </si>
  <si>
    <t>SINGLE PORT OUTLET, 1/2" NPT OUTLET BLOCK ONLY</t>
  </si>
  <si>
    <t>M81010-THRU</t>
  </si>
  <si>
    <t>M81010 MAXLINE BLOCK WITH 1/2 FEMALE NPT BOTH ENDS</t>
  </si>
  <si>
    <t>DUAL PORT OUTLET, (2) 1/2" NPT OUTLET PORTS</t>
  </si>
  <si>
    <t>1/2" MAXLINE MULTI PORT OUTLET  WITH SHUTOFF</t>
  </si>
  <si>
    <t xml:space="preserve">3/4" MAXLINE MULTI PORT OUTLET WITH SHUTOFF, </t>
  </si>
  <si>
    <t>DUAL PORT OUTLET WITH SHUTOFF</t>
  </si>
  <si>
    <t>UNION 2" TUBING X 2" TUBING   CRIMP  ON</t>
  </si>
  <si>
    <t>EQUAL TEE  CRIMP ON</t>
  </si>
  <si>
    <t>REDUCING TEE DROP LEG 1" FEMALE NPT  CRIMP ON</t>
  </si>
  <si>
    <t>90 DEGREE ELBOW CRIMP ON</t>
  </si>
  <si>
    <t>STRAIGHT 2" TUBING X 1" MALE NPT  CRIMP ON</t>
  </si>
  <si>
    <t>STRAIGHT 2" TUBING X 2" MALE NPT CRIMP ON</t>
  </si>
  <si>
    <t>CRIMP SLEEVE</t>
  </si>
  <si>
    <t>2" PIPE CUTTER</t>
  </si>
  <si>
    <t>2"  HYDAULIC CRIMP TOOL</t>
  </si>
  <si>
    <t>M8591</t>
  </si>
  <si>
    <t>M8591-RENTAL</t>
  </si>
  <si>
    <t>2" MAXLINE CRIMP TOOL **HEAD ONLY**  RENTAL.</t>
  </si>
  <si>
    <t>2"  BEVELING TOOL</t>
  </si>
  <si>
    <t>MC3810</t>
  </si>
  <si>
    <t>1/2" SINGLE PORT OUTLET, 1/4" NPT OUTLET PORT , COMPRESSED TUBING</t>
  </si>
  <si>
    <t>MC3810V</t>
  </si>
  <si>
    <t>1/2" SINGLE PORT OUTLET, 1/4" NPT OUTLET PORT, WITH SHUTOFF  , COMPRESSED TUBING</t>
  </si>
  <si>
    <t>MC3810W</t>
  </si>
  <si>
    <t>1/2" SINGLE PORT OUTLET,  THRU WALL, 1/4" NPT OUTLET PORT  , COMPRESSED TUBING</t>
  </si>
  <si>
    <t>MC7510</t>
  </si>
  <si>
    <t>3/4" SINGLE PORT OUTLET, 1/2" NPT OUTLET PORT , COMPRESSED TUBING</t>
  </si>
  <si>
    <t>MC7510-2</t>
  </si>
  <si>
    <t>3/4" 2 PORT OUTLET, 1/2 NPT &amp; 1/4 NPT , COMPRESSED TUBING</t>
  </si>
  <si>
    <t>MC7510-2V</t>
  </si>
  <si>
    <t>3/4" 2 PORT OUTLET,  1/2 NPT &amp; 1/4 NPT, W SHUTOFF , COMPRESSED TUBING</t>
  </si>
  <si>
    <t>MC7510V</t>
  </si>
  <si>
    <t>3/4" SINGLE PORT OUTLET, 1/2" NPT OUTLET PORT, WITH SHUTOFF  , COMPRESSED TUBING</t>
  </si>
  <si>
    <t>MC7510W</t>
  </si>
  <si>
    <t>3/4" SINGLE PORT OUTLET, THRU WALL,  1/2" NPT OUTLET PORT , COMPRESSED TUBING</t>
  </si>
  <si>
    <t>MC8001</t>
  </si>
  <si>
    <t>1/2"  X 3/8" MALE NPT STRAIGHT FITTING</t>
  </si>
  <si>
    <t>MC8002</t>
  </si>
  <si>
    <t>1/2"  X 1/2" MALE NPT STRAIGHT FITTING</t>
  </si>
  <si>
    <t>MC8003</t>
  </si>
  <si>
    <t>3/4"  X 3/4" MALE NPT FITTING</t>
  </si>
  <si>
    <t>MC8004</t>
  </si>
  <si>
    <t>1"  X 1" MALE NPT STRAIGHT FITTING</t>
  </si>
  <si>
    <t>MC8005</t>
  </si>
  <si>
    <t>3/4" FLEXIBLE TUBING X 1/2" MALE NPT FITTING</t>
  </si>
  <si>
    <t>MC8006</t>
  </si>
  <si>
    <t>1/2"  X 1/2" FEMALE NPT STRAIGHT FITTING</t>
  </si>
  <si>
    <t>MC8007</t>
  </si>
  <si>
    <t>3/4"  X 3/4" FEMALE NPT STRAIGHT FITTING</t>
  </si>
  <si>
    <t>MC8009</t>
  </si>
  <si>
    <t>1/2"  SINGLE PORT ELBOW, 1/2" FEMALE NPT</t>
  </si>
  <si>
    <t>MC8010</t>
  </si>
  <si>
    <t xml:space="preserve">1/2"  EQUAL TEE </t>
  </si>
  <si>
    <t>MC8011</t>
  </si>
  <si>
    <t>MC8012</t>
  </si>
  <si>
    <t xml:space="preserve">1"  EQUAL TEE  </t>
  </si>
  <si>
    <t>MC8014</t>
  </si>
  <si>
    <t xml:space="preserve">3/4" REDUCING TEE FITTING, DROP LEG 1/2" </t>
  </si>
  <si>
    <t>MC8015</t>
  </si>
  <si>
    <t>1"  X 3/4" MALE NPT STRAIGHT FITTING</t>
  </si>
  <si>
    <t>MC8016</t>
  </si>
  <si>
    <t xml:space="preserve">1" REDUCING TEE FITTING, DROP LEG 1/2" </t>
  </si>
  <si>
    <t>MC8018</t>
  </si>
  <si>
    <t xml:space="preserve">1" REDUCING TEE FITTING, DROP LEG 3/4" </t>
  </si>
  <si>
    <t>MC8019</t>
  </si>
  <si>
    <t xml:space="preserve">1/2" REDUCING TEE X 1/2" FEMALE NPT </t>
  </si>
  <si>
    <t>MC8020</t>
  </si>
  <si>
    <t xml:space="preserve">1" X 1/2"  REDUCING UNION FITTING  </t>
  </si>
  <si>
    <t>MC8021</t>
  </si>
  <si>
    <t xml:space="preserve">1/2" UNION FITTING </t>
  </si>
  <si>
    <t>MC8022</t>
  </si>
  <si>
    <t xml:space="preserve">3/4" UNION FITTING </t>
  </si>
  <si>
    <t>MC8023</t>
  </si>
  <si>
    <t xml:space="preserve">1" UNION FITTING </t>
  </si>
  <si>
    <t>MC8024</t>
  </si>
  <si>
    <t xml:space="preserve">3/4" X 1/2"  REDUCING UNION FITTING  </t>
  </si>
  <si>
    <t>MC8025</t>
  </si>
  <si>
    <t xml:space="preserve">1" X 3/4" REDUCING UNION FITTING  </t>
  </si>
  <si>
    <t>MC8026</t>
  </si>
  <si>
    <t xml:space="preserve">1/2"  END CAP FITTING </t>
  </si>
  <si>
    <t>MC8027</t>
  </si>
  <si>
    <t xml:space="preserve">3/4"  END CAP FITTING </t>
  </si>
  <si>
    <t>MC8028</t>
  </si>
  <si>
    <t>1"  END CAP FITTING FLEXIBLE TUBING</t>
  </si>
  <si>
    <t>MC8038</t>
  </si>
  <si>
    <t>1/2" INLINE HAND VALVE  STANDARD HANDLE</t>
  </si>
  <si>
    <t>MC8039</t>
  </si>
  <si>
    <t>3/4" INLINE HAND VALVE FLEXIBLE TUBING</t>
  </si>
  <si>
    <t xml:space="preserve">3/4" INLINE HAND VALVE </t>
  </si>
  <si>
    <t>MC8040</t>
  </si>
  <si>
    <t xml:space="preserve">1" INLINE HAND VALVE </t>
  </si>
  <si>
    <t>MC8054-10</t>
  </si>
  <si>
    <t>1/2"  REPLACEMENT ORING   10 PACK</t>
  </si>
  <si>
    <t>MC8055-10</t>
  </si>
  <si>
    <t>3/4"  REPLACEMENT ORING   10 PACK</t>
  </si>
  <si>
    <t>MC8056-10</t>
  </si>
  <si>
    <t>1"  REPLACEMENT ORING        10 PACK</t>
  </si>
  <si>
    <t>MC8067</t>
  </si>
  <si>
    <t xml:space="preserve">3/4" ELBOW </t>
  </si>
  <si>
    <t>MC8068</t>
  </si>
  <si>
    <t xml:space="preserve">1" ELBOW </t>
  </si>
  <si>
    <t>MC8078</t>
  </si>
  <si>
    <t xml:space="preserve">3/4" REDUCING TEE, 1/2" FEMALE NPT DROP LEG  </t>
  </si>
  <si>
    <t>MC8080</t>
  </si>
  <si>
    <t xml:space="preserve">1/2"  ELBOW FITTING </t>
  </si>
  <si>
    <t>MC8085</t>
  </si>
  <si>
    <t>1/2"  X 1/2" MALE NPT ELBOW FITTING</t>
  </si>
  <si>
    <t>MC8086</t>
  </si>
  <si>
    <t>3/4"  X 1/2" MALE NPT ELBOW FITTING</t>
  </si>
  <si>
    <t>MC8088</t>
  </si>
  <si>
    <t>3/4"  X 3/4" MALE NPT ELBOW FITTING</t>
  </si>
  <si>
    <t>MC8089</t>
  </si>
  <si>
    <t xml:space="preserve">1"  REDUCING TEE, 3/4" FEMALE NPT DROP LEG,   </t>
  </si>
  <si>
    <t>MC8090</t>
  </si>
  <si>
    <t>1"  X 1" MALE NPT ELBOW FITTING</t>
  </si>
  <si>
    <t>MC8092</t>
  </si>
  <si>
    <t>1/2"-3/4"-1" HAND CRIMP TOOL COMPRESSED FLEXIBLE TUBING</t>
  </si>
  <si>
    <t>MC8101</t>
  </si>
  <si>
    <t>1/2" SINGLE PORT OUTLET, 1/2" NPT OUTLET PORT , COMPRESSED TUBING</t>
  </si>
  <si>
    <t>MC8101V</t>
  </si>
  <si>
    <t>1/2" SINGLE PORT OUTLET, 1/2" NPT OUTLET PORT, WITH SHUTOFF  , COMPRESSED TUBING</t>
  </si>
  <si>
    <t>MC8200</t>
  </si>
  <si>
    <t>1/2" MULTI PORT OUTLET, 1/2" NPT PORT (4X), , COMPRESSED TUBING</t>
  </si>
  <si>
    <t>MC8200V</t>
  </si>
  <si>
    <t>1/2" MULTI PORT OUTLET, 1/2" NPT PORT (4X), W SHUTOFF , COMPRESSED TUBING</t>
  </si>
  <si>
    <t>MC8201</t>
  </si>
  <si>
    <t>3/4" MULTI PORT OUTLET, 1/2" NPT PORT (4X), , COMPRESSED TUBING</t>
  </si>
  <si>
    <t>MC8201V</t>
  </si>
  <si>
    <t>3/4" MULTI PORT OUTLET, 1/2" NPT PORT (4X), W SHUTOFF , COMPRESSED TUBING</t>
  </si>
  <si>
    <t>MC8203</t>
  </si>
  <si>
    <t>1" MULTI PORT OUTLET, 1/2" NPT PORT (4X), , COMPRESSED TUBING</t>
  </si>
  <si>
    <t>MC8203V</t>
  </si>
  <si>
    <t>1" MULTI PORT OUTLET, 1/2" NPT PORT (4X), W SHUTOFF , COMPRESSED TUBING</t>
  </si>
  <si>
    <t>R-01045</t>
  </si>
  <si>
    <t>ELECTRIC CORD REEL 16 GA X 45 FT, WITH SWIVEL, LEAD IN CORD (3 FT), RATED 10 AMPS AT 120 VOLTS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</si>
  <si>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</si>
  <si>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</si>
  <si>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</si>
  <si>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</si>
  <si>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SWIVEL BRACKET FOR R-03050</t>
  </si>
  <si>
    <t>T0925</t>
  </si>
  <si>
    <t xml:space="preserve">TSUNAMI, 1/4", MOUNT BRACKET </t>
  </si>
  <si>
    <t>T0950</t>
  </si>
  <si>
    <t xml:space="preserve">TSUNAMI, 1/2", MOUNT BRACKET </t>
  </si>
  <si>
    <t>T6025</t>
  </si>
  <si>
    <t xml:space="preserve">TSUNAMI, 1/4" NPT, WATER SEPARATOR UNIT </t>
  </si>
  <si>
    <t>T6050</t>
  </si>
  <si>
    <t xml:space="preserve">TSUNAMI, 1/2" NPT, WATER SEPARATOR UNIT </t>
  </si>
  <si>
    <t>T6075</t>
  </si>
  <si>
    <t xml:space="preserve">TSUNAMI, 3/4" NPT, WATER SEPARATOR  </t>
  </si>
  <si>
    <t>T6100</t>
  </si>
  <si>
    <t xml:space="preserve">TSUNAMI, 1" NPT, WATER SEPARATOR </t>
  </si>
  <si>
    <t>T6125</t>
  </si>
  <si>
    <t xml:space="preserve">TSUNAMI, 1/4", WATER SEPARATOR SERVICE KIT </t>
  </si>
  <si>
    <t>T6150</t>
  </si>
  <si>
    <t xml:space="preserve">TSUNAMI, 1/2", WATER SEPARATOR SERVICE KIT </t>
  </si>
  <si>
    <t>T6175</t>
  </si>
  <si>
    <t xml:space="preserve">TSUNAMI, 3/4", WATER SEPARATOR SERVICE KIT </t>
  </si>
  <si>
    <t>T7025</t>
  </si>
  <si>
    <t xml:space="preserve">TSUNAMI, 1/4" NPT, OIL COALESCING FILTER </t>
  </si>
  <si>
    <t>T7050</t>
  </si>
  <si>
    <t xml:space="preserve">TSUNAMI, 1/2" NPT, OIL COALESCING FILTER </t>
  </si>
  <si>
    <t>T7100</t>
  </si>
  <si>
    <t xml:space="preserve">TSUNAMI, 1" NPT, OIL COALESCING FILTER </t>
  </si>
  <si>
    <t>T7125</t>
  </si>
  <si>
    <t>TSUNAMI, 1/4", OIL COALESCING</t>
  </si>
  <si>
    <t>T7150</t>
  </si>
  <si>
    <t>TSUNAMI, 1/2", OIL COALESCING</t>
  </si>
  <si>
    <t>T8025</t>
  </si>
  <si>
    <t xml:space="preserve">TSUNAMI, 1/4" NPT, ACTIVATED CARBON FILTER </t>
  </si>
  <si>
    <t>T8050</t>
  </si>
  <si>
    <t xml:space="preserve">TSUNAMI, 1/2" NPT, ACTIVATED CARBON FILTER </t>
  </si>
  <si>
    <t>T8125</t>
  </si>
  <si>
    <t>TSUNAMI, 1/4", ACTIVATED CARBON</t>
  </si>
  <si>
    <t>T8150</t>
  </si>
  <si>
    <t>TSUNAMI, 1/2", ACTIVATED CARBON</t>
  </si>
  <si>
    <t>T9025</t>
  </si>
  <si>
    <t>TSUMANI FILTRATION PACKAGE #5, 1/4" NPT</t>
  </si>
  <si>
    <t>T9050</t>
  </si>
  <si>
    <t>TSUNAMI FILTRATION PACKAGE #5, 1/2" NPT</t>
  </si>
  <si>
    <t>2" MAXLINE CRIMP TOOL*** HEAD ONLY***,  REQUIRES FC0190 HAND PUMP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</si>
</sst>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"/>
    <numFmt numFmtId="165" formatCode="0.000"/>
    <numFmt numFmtId="166" formatCode="####\ ####\ ##"/>
    <numFmt numFmtId="167" formatCode="0.0"/>
  </numFmts>
  <fonts count="2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7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2323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19" fillId="0" borderId="0"/>
  </cellStyleXfs>
  <cellXfs count="221">
    <xf numFmtId="0" fontId="0" fillId="0" borderId="0" xfId="0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2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3" borderId="22" xfId="0" applyFont="1" applyFill="1" applyBorder="1"/>
    <xf numFmtId="0" fontId="3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0" fillId="0" borderId="7" xfId="0" applyBorder="1"/>
    <xf numFmtId="164" fontId="3" fillId="0" borderId="2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3" borderId="22" xfId="0" applyFont="1" applyFill="1" applyBorder="1" applyAlignment="1">
      <alignment horizontal="center"/>
    </xf>
    <xf numFmtId="0" fontId="3" fillId="0" borderId="28" xfId="0" applyFont="1" applyBorder="1" applyAlignment="1">
      <alignment vertical="center" shrinkToFit="1"/>
    </xf>
    <xf numFmtId="0" fontId="3" fillId="0" borderId="25" xfId="0" applyFont="1" applyBorder="1"/>
    <xf numFmtId="0" fontId="3" fillId="3" borderId="36" xfId="0" applyFont="1" applyFill="1" applyBorder="1"/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17" xfId="0" applyFont="1" applyBorder="1"/>
    <xf numFmtId="0" fontId="3" fillId="0" borderId="15" xfId="0" applyFont="1" applyBorder="1"/>
    <xf numFmtId="0" fontId="3" fillId="0" borderId="30" xfId="0" applyFont="1" applyBorder="1"/>
    <xf numFmtId="0" fontId="3" fillId="0" borderId="1" xfId="0" applyFont="1" applyBorder="1" applyAlignment="1">
      <alignment vertical="center"/>
    </xf>
    <xf numFmtId="0" fontId="3" fillId="3" borderId="4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3" borderId="9" xfId="0" applyFont="1" applyFill="1" applyBorder="1"/>
    <xf numFmtId="0" fontId="3" fillId="0" borderId="29" xfId="0" applyFont="1" applyBorder="1"/>
    <xf numFmtId="0" fontId="3" fillId="0" borderId="22" xfId="0" applyFont="1" applyBorder="1"/>
    <xf numFmtId="0" fontId="3" fillId="3" borderId="17" xfId="0" applyFont="1" applyFill="1" applyBorder="1"/>
    <xf numFmtId="166" fontId="3" fillId="3" borderId="36" xfId="0" applyNumberFormat="1" applyFont="1" applyFill="1" applyBorder="1" applyAlignment="1">
      <alignment horizontal="left" vertical="center"/>
    </xf>
    <xf numFmtId="166" fontId="3" fillId="3" borderId="22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/>
    <xf numFmtId="0" fontId="3" fillId="3" borderId="21" xfId="0" applyFont="1" applyFill="1" applyBorder="1"/>
    <xf numFmtId="0" fontId="3" fillId="0" borderId="31" xfId="0" applyFont="1" applyBorder="1" applyAlignment="1">
      <alignment vertical="center" shrinkToFit="1"/>
    </xf>
    <xf numFmtId="0" fontId="3" fillId="3" borderId="21" xfId="0" applyFont="1" applyFill="1" applyBorder="1" applyAlignment="1">
      <alignment horizontal="left"/>
    </xf>
    <xf numFmtId="0" fontId="8" fillId="0" borderId="0" xfId="0" applyFont="1"/>
    <xf numFmtId="164" fontId="8" fillId="0" borderId="0" xfId="0" applyNumberFormat="1" applyFont="1"/>
    <xf numFmtId="10" fontId="8" fillId="0" borderId="0" xfId="0" applyNumberFormat="1" applyFont="1"/>
    <xf numFmtId="10" fontId="8" fillId="0" borderId="20" xfId="0" applyNumberFormat="1" applyFont="1" applyBorder="1"/>
    <xf numFmtId="0" fontId="8" fillId="0" borderId="0" xfId="0" applyFont="1" applyAlignment="1">
      <alignment horizontal="center"/>
    </xf>
    <xf numFmtId="10" fontId="10" fillId="0" borderId="0" xfId="0" applyNumberFormat="1" applyFont="1"/>
    <xf numFmtId="10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8" fillId="0" borderId="40" xfId="0" applyFont="1" applyBorder="1" applyAlignment="1">
      <alignment horizontal="left"/>
    </xf>
    <xf numFmtId="164" fontId="3" fillId="0" borderId="37" xfId="0" applyNumberFormat="1" applyFont="1" applyBorder="1"/>
    <xf numFmtId="0" fontId="3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/>
    </xf>
    <xf numFmtId="164" fontId="3" fillId="0" borderId="11" xfId="0" applyNumberFormat="1" applyFont="1" applyBorder="1"/>
    <xf numFmtId="0" fontId="4" fillId="0" borderId="38" xfId="0" applyFont="1" applyBorder="1" applyAlignment="1">
      <alignment horizontal="left"/>
    </xf>
    <xf numFmtId="0" fontId="3" fillId="0" borderId="12" xfId="0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45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9" fillId="0" borderId="0" xfId="1" applyFont="1" applyAlignment="1" applyProtection="1">
      <alignment horizontal="center"/>
    </xf>
    <xf numFmtId="164" fontId="8" fillId="0" borderId="0" xfId="0" applyNumberFormat="1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/>
    </xf>
    <xf numFmtId="0" fontId="13" fillId="0" borderId="0" xfId="1" applyFont="1" applyAlignment="1" applyProtection="1">
      <alignment horizontal="center"/>
    </xf>
    <xf numFmtId="4" fontId="8" fillId="0" borderId="23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left"/>
    </xf>
    <xf numFmtId="0" fontId="1" fillId="0" borderId="0" xfId="0" applyFont="1"/>
    <xf numFmtId="0" fontId="16" fillId="0" borderId="0" xfId="0" applyFont="1" applyAlignment="1">
      <alignment horizontal="center"/>
    </xf>
    <xf numFmtId="4" fontId="16" fillId="0" borderId="41" xfId="0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0" fontId="8" fillId="0" borderId="20" xfId="0" applyNumberFormat="1" applyFont="1" applyBorder="1" applyAlignment="1">
      <alignment horizontal="left"/>
    </xf>
    <xf numFmtId="3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0" xfId="0" applyNumberFormat="1" applyFont="1" applyFill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5" xfId="0" applyNumberFormat="1" applyFont="1" applyFill="1" applyBorder="1" applyProtection="1">
      <protection locked="0"/>
    </xf>
    <xf numFmtId="14" fontId="8" fillId="0" borderId="35" xfId="0" applyNumberFormat="1" applyFont="1" applyBorder="1" applyAlignment="1" applyProtection="1">
      <alignment horizontal="left"/>
      <protection locked="0"/>
    </xf>
    <xf numFmtId="0" fontId="10" fillId="5" borderId="35" xfId="0" applyFont="1" applyFill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18" fillId="0" borderId="0" xfId="0" applyFont="1"/>
    <xf numFmtId="166" fontId="3" fillId="3" borderId="17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 applyAlignment="1">
      <alignment horizontal="center"/>
    </xf>
    <xf numFmtId="0" fontId="3" fillId="3" borderId="15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/>
    <xf numFmtId="2" fontId="12" fillId="0" borderId="0" xfId="0" applyNumberFormat="1" applyFont="1"/>
    <xf numFmtId="2" fontId="10" fillId="0" borderId="0" xfId="0" applyNumberFormat="1" applyFont="1"/>
    <xf numFmtId="2" fontId="17" fillId="0" borderId="0" xfId="0" applyNumberFormat="1" applyFont="1"/>
    <xf numFmtId="2" fontId="3" fillId="0" borderId="36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2" fontId="3" fillId="0" borderId="0" xfId="0" applyNumberFormat="1" applyFont="1"/>
    <xf numFmtId="2" fontId="3" fillId="0" borderId="4" xfId="0" applyNumberFormat="1" applyFont="1" applyBorder="1"/>
    <xf numFmtId="2" fontId="3" fillId="0" borderId="29" xfId="0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3" borderId="4" xfId="0" applyNumberFormat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8" fillId="0" borderId="39" xfId="0" applyFont="1" applyBorder="1" applyAlignment="1">
      <alignment horizontal="right"/>
    </xf>
    <xf numFmtId="164" fontId="8" fillId="0" borderId="25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left"/>
    </xf>
    <xf numFmtId="49" fontId="20" fillId="0" borderId="0" xfId="0" applyNumberFormat="1" applyFont="1"/>
    <xf numFmtId="164" fontId="20" fillId="0" borderId="0" xfId="0" applyNumberFormat="1" applyFont="1"/>
    <xf numFmtId="2" fontId="20" fillId="0" borderId="0" xfId="0" applyNumberFormat="1" applyFont="1" applyAlignment="1">
      <alignment horizontal="center"/>
    </xf>
    <xf numFmtId="49" fontId="8" fillId="0" borderId="0" xfId="4" applyNumberFormat="1" applyFont="1" applyAlignment="1">
      <alignment horizontal="left" vertical="center" wrapText="1"/>
    </xf>
    <xf numFmtId="0" fontId="20" fillId="0" borderId="0" xfId="0" applyFont="1"/>
    <xf numFmtId="49" fontId="21" fillId="0" borderId="0" xfId="0" applyNumberFormat="1" applyFont="1"/>
    <xf numFmtId="49" fontId="20" fillId="0" borderId="0" xfId="0" applyNumberFormat="1" applyFont="1" applyAlignment="1">
      <alignment vertical="center"/>
    </xf>
    <xf numFmtId="49" fontId="19" fillId="0" borderId="0" xfId="0" applyNumberFormat="1" applyFont="1"/>
    <xf numFmtId="165" fontId="4" fillId="0" borderId="46" xfId="0" applyNumberFormat="1" applyFont="1" applyBorder="1" applyAlignment="1">
      <alignment horizontal="right"/>
    </xf>
    <xf numFmtId="167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vertical="center" wrapText="1"/>
    </xf>
    <xf numFmtId="167" fontId="4" fillId="0" borderId="48" xfId="0" applyNumberFormat="1" applyFont="1" applyBorder="1" applyAlignment="1">
      <alignment horizontal="left"/>
    </xf>
    <xf numFmtId="3" fontId="3" fillId="2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" fontId="20" fillId="0" borderId="0" xfId="0" applyNumberFormat="1" applyFont="1" applyAlignment="1">
      <alignment horizontal="left"/>
    </xf>
    <xf numFmtId="1" fontId="8" fillId="0" borderId="0" xfId="4" applyNumberFormat="1" applyFont="1" applyAlignment="1">
      <alignment horizontal="left" vertical="center" wrapText="1"/>
    </xf>
    <xf numFmtId="1" fontId="21" fillId="0" borderId="0" xfId="0" applyNumberFormat="1" applyFont="1" applyAlignment="1">
      <alignment horizontal="left"/>
    </xf>
    <xf numFmtId="1" fontId="20" fillId="3" borderId="0" xfId="0" applyNumberFormat="1" applyFont="1" applyFill="1" applyAlignment="1">
      <alignment horizontal="left"/>
    </xf>
    <xf numFmtId="1" fontId="19" fillId="0" borderId="0" xfId="0" applyNumberFormat="1" applyFont="1" applyAlignment="1">
      <alignment horizontal="left"/>
    </xf>
    <xf numFmtId="1" fontId="19" fillId="0" borderId="0" xfId="0" applyNumberFormat="1" applyFont="1" applyAlignment="1">
      <alignment horizontal="left" vertical="center"/>
    </xf>
    <xf numFmtId="1" fontId="22" fillId="0" borderId="0" xfId="0" applyNumberFormat="1" applyFont="1" applyAlignment="1">
      <alignment horizontal="left"/>
    </xf>
    <xf numFmtId="0" fontId="23" fillId="0" borderId="0" xfId="0" applyFont="1"/>
    <xf numFmtId="0" fontId="18" fillId="3" borderId="22" xfId="0" applyFont="1" applyFill="1" applyBorder="1" applyAlignment="1">
      <alignment horizontal="left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7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5">
    <cellStyle name="Hyperlink" xfId="1" builtinId="8"/>
    <cellStyle name="Normal" xfId="0" builtinId="0"/>
    <cellStyle name="Normal 10" xfId="4" xr:uid="{9AD1423D-4D57-4723-B1C3-9B78FE727DBA}"/>
    <cellStyle name="Normal 2" xfId="2" xr:uid="{6DBDFB77-9F87-4B20-A53F-79C527F949B7}"/>
    <cellStyle name="Normal 3" xfId="3" xr:uid="{C5A1B886-7713-4424-A86A-F75A52CCBB2B}"/>
  </cellStyles>
  <dxfs count="0"/>
  <tableStyles count="1" defaultTableStyle="TableStyleMedium2" defaultPivotStyle="PivotStyleLight16">
    <tableStyle name="Invisible" pivot="0" table="0" count="0" xr9:uid="{5A06289A-5C3C-420C-9C35-A4C6C0928E3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57150</xdr:rowOff>
    </xdr:from>
    <xdr:to>
      <xdr:col>0</xdr:col>
      <xdr:colOff>1522879</xdr:colOff>
      <xdr:row>28</xdr:row>
      <xdr:rowOff>123395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925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159</xdr:row>
      <xdr:rowOff>66675</xdr:rowOff>
    </xdr:from>
    <xdr:to>
      <xdr:col>0</xdr:col>
      <xdr:colOff>1524000</xdr:colOff>
      <xdr:row>164</xdr:row>
      <xdr:rowOff>36512</xdr:rowOff>
    </xdr:to>
    <xdr:pic>
      <xdr:nvPicPr>
        <xdr:cNvPr id="29" name="Picture 28" descr="FASTPIPE 047.jpg">
          <a:extLst>
            <a:ext uri="{FF2B5EF4-FFF2-40B4-BE49-F238E27FC236}">
              <a16:creationId xmlns:a16="http://schemas.microsoft.com/office/drawing/2014/main" id="{BE5AABBE-20AD-4C4F-9BB0-AFCB7C27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6479500"/>
          <a:ext cx="1162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149264</xdr:rowOff>
    </xdr:from>
    <xdr:to>
      <xdr:col>0</xdr:col>
      <xdr:colOff>941070</xdr:colOff>
      <xdr:row>28</xdr:row>
      <xdr:rowOff>142908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" y="4283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71623</xdr:colOff>
      <xdr:row>31</xdr:row>
      <xdr:rowOff>50406</xdr:rowOff>
    </xdr:from>
    <xdr:to>
      <xdr:col>0</xdr:col>
      <xdr:colOff>600165</xdr:colOff>
      <xdr:row>36</xdr:row>
      <xdr:rowOff>36451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988" y="5459867"/>
          <a:ext cx="795670" cy="530447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48</xdr:row>
      <xdr:rowOff>133350</xdr:rowOff>
    </xdr:from>
    <xdr:to>
      <xdr:col>0</xdr:col>
      <xdr:colOff>1504950</xdr:colOff>
      <xdr:row>52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77150"/>
          <a:ext cx="828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0</xdr:col>
      <xdr:colOff>1550671</xdr:colOff>
      <xdr:row>64</xdr:row>
      <xdr:rowOff>7620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38100</xdr:rowOff>
    </xdr:from>
    <xdr:to>
      <xdr:col>0</xdr:col>
      <xdr:colOff>1258347</xdr:colOff>
      <xdr:row>71</xdr:row>
      <xdr:rowOff>83820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34725"/>
          <a:ext cx="106784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88</xdr:row>
      <xdr:rowOff>22225</xdr:rowOff>
    </xdr:from>
    <xdr:to>
      <xdr:col>0</xdr:col>
      <xdr:colOff>1143000</xdr:colOff>
      <xdr:row>91</xdr:row>
      <xdr:rowOff>150812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026" y="1456690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38100</xdr:rowOff>
    </xdr:from>
    <xdr:to>
      <xdr:col>0</xdr:col>
      <xdr:colOff>1123949</xdr:colOff>
      <xdr:row>94</xdr:row>
      <xdr:rowOff>1586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" y="1084897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64770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119</xdr:row>
      <xdr:rowOff>154218</xdr:rowOff>
    </xdr:from>
    <xdr:to>
      <xdr:col>0</xdr:col>
      <xdr:colOff>952500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18409" b="16136"/>
        <a:stretch/>
      </xdr:blipFill>
      <xdr:spPr>
        <a:xfrm>
          <a:off x="76200" y="16565793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131767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866777</xdr:colOff>
      <xdr:row>135</xdr:row>
      <xdr:rowOff>85725</xdr:rowOff>
    </xdr:from>
    <xdr:to>
      <xdr:col>0</xdr:col>
      <xdr:colOff>1436370</xdr:colOff>
      <xdr:row>140</xdr:row>
      <xdr:rowOff>133349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5400000">
          <a:off x="723901" y="19364326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138</xdr:row>
      <xdr:rowOff>2380</xdr:rowOff>
    </xdr:from>
    <xdr:to>
      <xdr:col>0</xdr:col>
      <xdr:colOff>742950</xdr:colOff>
      <xdr:row>143</xdr:row>
      <xdr:rowOff>27858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16200000">
          <a:off x="49412" y="20496013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1417321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161</xdr:row>
      <xdr:rowOff>133350</xdr:rowOff>
    </xdr:from>
    <xdr:to>
      <xdr:col>0</xdr:col>
      <xdr:colOff>752158</xdr:colOff>
      <xdr:row>168</xdr:row>
      <xdr:rowOff>19050</xdr:rowOff>
    </xdr:to>
    <xdr:pic>
      <xdr:nvPicPr>
        <xdr:cNvPr id="19" name="Picture 18" descr="FILTER REGULATOR.JPG">
          <a:extLst>
            <a:ext uri="{FF2B5EF4-FFF2-40B4-BE49-F238E27FC236}">
              <a16:creationId xmlns:a16="http://schemas.microsoft.com/office/drawing/2014/main" id="{742657AA-64B2-45EA-AA42-7FC8A210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1" y="23345775"/>
          <a:ext cx="7112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828672</xdr:colOff>
      <xdr:row>43</xdr:row>
      <xdr:rowOff>95249</xdr:rowOff>
    </xdr:from>
    <xdr:to>
      <xdr:col>0</xdr:col>
      <xdr:colOff>1543047</xdr:colOff>
      <xdr:row>46</xdr:row>
      <xdr:rowOff>87629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33411C-949B-462A-A030-0AC38572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8672" y="6972299"/>
          <a:ext cx="7143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95250</xdr:rowOff>
    </xdr:from>
    <xdr:to>
      <xdr:col>0</xdr:col>
      <xdr:colOff>761999</xdr:colOff>
      <xdr:row>46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972300"/>
          <a:ext cx="728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1531620</xdr:colOff>
      <xdr:row>15</xdr:row>
      <xdr:rowOff>9841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161923</xdr:rowOff>
    </xdr:from>
    <xdr:to>
      <xdr:col>0</xdr:col>
      <xdr:colOff>845820</xdr:colOff>
      <xdr:row>54</xdr:row>
      <xdr:rowOff>9841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DB4FC8-E769-4D16-AB92-D5E4CD37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029573"/>
          <a:ext cx="733425" cy="4889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71</xdr:row>
      <xdr:rowOff>38101</xdr:rowOff>
    </xdr:from>
    <xdr:to>
      <xdr:col>0</xdr:col>
      <xdr:colOff>1169671</xdr:colOff>
      <xdr:row>75</xdr:row>
      <xdr:rowOff>150813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E7A7FE-29EC-4560-8A70-CB7EC2C2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0734676"/>
          <a:ext cx="116205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36</xdr:row>
      <xdr:rowOff>9525</xdr:rowOff>
    </xdr:from>
    <xdr:to>
      <xdr:col>0</xdr:col>
      <xdr:colOff>1295400</xdr:colOff>
      <xdr:row>39</xdr:row>
      <xdr:rowOff>133350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82A13A7-2AC4-483F-BA6E-78E80163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05525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130</xdr:row>
      <xdr:rowOff>34925</xdr:rowOff>
    </xdr:from>
    <xdr:to>
      <xdr:col>0</xdr:col>
      <xdr:colOff>1466850</xdr:colOff>
      <xdr:row>135</xdr:row>
      <xdr:rowOff>47942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2943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176212</xdr:colOff>
      <xdr:row>202</xdr:row>
      <xdr:rowOff>114300</xdr:rowOff>
    </xdr:from>
    <xdr:to>
      <xdr:col>0</xdr:col>
      <xdr:colOff>960120</xdr:colOff>
      <xdr:row>205</xdr:row>
      <xdr:rowOff>171450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4DCFB4-130A-4BDA-BE07-90EB606C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" y="32861250"/>
          <a:ext cx="7858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721834</xdr:colOff>
      <xdr:row>189</xdr:row>
      <xdr:rowOff>95563</xdr:rowOff>
    </xdr:from>
    <xdr:to>
      <xdr:col>0</xdr:col>
      <xdr:colOff>1114842</xdr:colOff>
      <xdr:row>193</xdr:row>
      <xdr:rowOff>704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C10994-8D4A-49A3-8BDA-5CA2D4F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5249" y="31777048"/>
          <a:ext cx="579511" cy="386341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</xdr:colOff>
      <xdr:row>111</xdr:row>
      <xdr:rowOff>57149</xdr:rowOff>
    </xdr:from>
    <xdr:to>
      <xdr:col>0</xdr:col>
      <xdr:colOff>982383</xdr:colOff>
      <xdr:row>118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49529" y="1512569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156210</xdr:rowOff>
    </xdr:from>
    <xdr:to>
      <xdr:col>0</xdr:col>
      <xdr:colOff>1361413</xdr:colOff>
      <xdr:row>152</xdr:row>
      <xdr:rowOff>64770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8575" y="22130385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124</xdr:row>
      <xdr:rowOff>157160</xdr:rowOff>
    </xdr:from>
    <xdr:to>
      <xdr:col>0</xdr:col>
      <xdr:colOff>1352690</xdr:colOff>
      <xdr:row>128</xdr:row>
      <xdr:rowOff>87629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814488-7D29-40DE-960B-7E4A3440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6200000">
          <a:off x="471557" y="17087778"/>
          <a:ext cx="614364" cy="113837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175</xdr:row>
      <xdr:rowOff>38100</xdr:rowOff>
    </xdr:from>
    <xdr:to>
      <xdr:col>0</xdr:col>
      <xdr:colOff>1286559</xdr:colOff>
      <xdr:row>179</xdr:row>
      <xdr:rowOff>122799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75F1207-5367-4504-8025-1BFF661A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19075" y="25736550"/>
          <a:ext cx="1065579" cy="7295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729614</xdr:colOff>
      <xdr:row>111</xdr:row>
      <xdr:rowOff>28575</xdr:rowOff>
    </xdr:from>
    <xdr:to>
      <xdr:col>1</xdr:col>
      <xdr:colOff>37569</xdr:colOff>
      <xdr:row>117</xdr:row>
      <xdr:rowOff>142874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729614" y="150971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883163</xdr:colOff>
      <xdr:row>118</xdr:row>
      <xdr:rowOff>38100</xdr:rowOff>
    </xdr:from>
    <xdr:to>
      <xdr:col>0</xdr:col>
      <xdr:colOff>1504950</xdr:colOff>
      <xdr:row>122</xdr:row>
      <xdr:rowOff>112440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63" y="16278225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166</xdr:row>
      <xdr:rowOff>38100</xdr:rowOff>
    </xdr:from>
    <xdr:to>
      <xdr:col>0</xdr:col>
      <xdr:colOff>1534087</xdr:colOff>
      <xdr:row>170</xdr:row>
      <xdr:rowOff>56262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8B743BC-2C66-47D4-8F3C-AFB1856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060150"/>
          <a:ext cx="798757" cy="68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218814</xdr:colOff>
      <xdr:row>152</xdr:row>
      <xdr:rowOff>93618</xdr:rowOff>
    </xdr:from>
    <xdr:to>
      <xdr:col>0</xdr:col>
      <xdr:colOff>1238249</xdr:colOff>
      <xdr:row>156</xdr:row>
      <xdr:rowOff>141922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4" y="22715493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0</xdr:col>
      <xdr:colOff>1543050</xdr:colOff>
      <xdr:row>78</xdr:row>
      <xdr:rowOff>153987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1535429</xdr:colOff>
      <xdr:row>22</xdr:row>
      <xdr:rowOff>87629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184</xdr:row>
      <xdr:rowOff>104775</xdr:rowOff>
    </xdr:from>
    <xdr:to>
      <xdr:col>0</xdr:col>
      <xdr:colOff>1371601</xdr:colOff>
      <xdr:row>189</xdr:row>
      <xdr:rowOff>64770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EADCE4-DD6D-4611-89C5-8F4224A6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190500" y="273843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142914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87295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94</xdr:row>
      <xdr:rowOff>57150</xdr:rowOff>
    </xdr:from>
    <xdr:to>
      <xdr:col>0</xdr:col>
      <xdr:colOff>1017270</xdr:colOff>
      <xdr:row>99</xdr:row>
      <xdr:rowOff>95524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601950"/>
          <a:ext cx="714374" cy="847999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142</xdr:row>
      <xdr:rowOff>38100</xdr:rowOff>
    </xdr:from>
    <xdr:to>
      <xdr:col>0</xdr:col>
      <xdr:colOff>1476375</xdr:colOff>
      <xdr:row>148</xdr:row>
      <xdr:rowOff>57150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7CF85A9-8E4D-59CC-A67D-8AB42482E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2326600"/>
          <a:ext cx="6667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1"/>
  <sheetViews>
    <sheetView tabSelected="1" showWhiteSpace="0" zoomScaleNormal="100" workbookViewId="0">
      <pane ySplit="5" topLeftCell="A6" activePane="bottomLeft" state="frozen"/>
      <selection pane="bottomLeft" activeCell="C6" sqref="C6"/>
    </sheetView>
  </sheetViews>
  <sheetFormatPr defaultColWidth="9.140625" defaultRowHeight="12.75" x14ac:dyDescent="0.2"/>
  <cols>
    <col min="1" max="1" width="23.42578125" style="3" customWidth="1"/>
    <col min="2" max="2" width="12.28515625" style="3" customWidth="1"/>
    <col min="3" max="3" width="9.140625" style="1" customWidth="1"/>
    <col min="4" max="4" width="5.7109375" style="1" customWidth="1"/>
    <col min="5" max="5" width="9" style="1" customWidth="1"/>
    <col min="6" max="6" width="6.7109375" style="2" customWidth="1"/>
    <col min="7" max="7" width="67.140625" style="3" customWidth="1"/>
    <col min="8" max="8" width="20.5703125" style="150" hidden="1" customWidth="1"/>
    <col min="9" max="9" width="16.28515625" style="150" hidden="1" customWidth="1"/>
    <col min="10" max="12" width="9.140625" style="3" customWidth="1"/>
    <col min="13" max="16384" width="9.140625" style="3"/>
  </cols>
  <sheetData>
    <row r="1" spans="1:9" s="67" customFormat="1" ht="12" x14ac:dyDescent="0.2">
      <c r="A1" s="67" t="s">
        <v>0</v>
      </c>
      <c r="B1" s="100"/>
      <c r="C1" s="68"/>
      <c r="D1" s="101"/>
      <c r="E1" s="177"/>
      <c r="F1" s="176"/>
      <c r="G1" s="75" t="s">
        <v>1</v>
      </c>
      <c r="H1" s="138"/>
      <c r="I1" s="138"/>
    </row>
    <row r="2" spans="1:9" s="67" customFormat="1" ht="12" x14ac:dyDescent="0.2">
      <c r="A2" s="102" t="s">
        <v>2</v>
      </c>
      <c r="B2" s="71"/>
      <c r="C2" s="69"/>
      <c r="E2" s="70"/>
      <c r="F2" s="71" t="s">
        <v>3</v>
      </c>
      <c r="G2" s="130">
        <v>45292</v>
      </c>
      <c r="H2" s="138"/>
      <c r="I2" s="138"/>
    </row>
    <row r="3" spans="1:9" s="67" customFormat="1" ht="12" x14ac:dyDescent="0.2">
      <c r="A3" s="67" t="s">
        <v>4</v>
      </c>
      <c r="B3" s="103"/>
      <c r="C3" s="72"/>
      <c r="D3" s="73" t="s">
        <v>5</v>
      </c>
      <c r="E3" s="112" t="s">
        <v>6</v>
      </c>
      <c r="F3" s="103"/>
      <c r="G3" s="131"/>
      <c r="H3" s="139" t="s">
        <v>7</v>
      </c>
      <c r="I3" s="140"/>
    </row>
    <row r="4" spans="1:9" s="67" customFormat="1" thickBot="1" x14ac:dyDescent="0.25">
      <c r="A4" s="67" t="s">
        <v>8</v>
      </c>
      <c r="B4" s="104"/>
      <c r="C4" s="74"/>
      <c r="D4" s="74" t="s">
        <v>9</v>
      </c>
      <c r="E4" s="105"/>
      <c r="F4" s="106"/>
      <c r="G4" s="107"/>
      <c r="H4" s="139" t="s">
        <v>10</v>
      </c>
      <c r="I4" s="140"/>
    </row>
    <row r="5" spans="1:9" s="108" customFormat="1" ht="12" thickBot="1" x14ac:dyDescent="0.25">
      <c r="A5" s="207" t="s">
        <v>11</v>
      </c>
      <c r="B5" s="109" t="s">
        <v>12</v>
      </c>
      <c r="C5" s="110" t="s">
        <v>13</v>
      </c>
      <c r="D5" s="111" t="s">
        <v>14</v>
      </c>
      <c r="E5" s="111" t="s">
        <v>15</v>
      </c>
      <c r="F5" s="109" t="s">
        <v>16</v>
      </c>
      <c r="G5" s="109" t="s">
        <v>17</v>
      </c>
      <c r="H5" s="141" t="s">
        <v>18</v>
      </c>
      <c r="I5" s="141" t="s">
        <v>15</v>
      </c>
    </row>
    <row r="6" spans="1:9" ht="15.75" thickBot="1" x14ac:dyDescent="0.3">
      <c r="A6" s="8" t="s">
        <v>19</v>
      </c>
      <c r="B6" s="26" t="s">
        <v>20</v>
      </c>
      <c r="C6" s="34">
        <f>IFERROR(VLOOKUP(B6,Sheet2!A:D,3,FALSE),0)</f>
        <v>264.94</v>
      </c>
      <c r="D6" s="113"/>
      <c r="E6" s="27">
        <f>D6*C6</f>
        <v>0</v>
      </c>
      <c r="F6" s="28" t="s">
        <v>21</v>
      </c>
      <c r="G6" s="44" t="str">
        <f>IFERROR(VLOOKUP(B6,Sheet2!A:D,2,FALSE),0)</f>
        <v>1/2" MAXLINE MASTER KIT 100 FT,  3 OUTLETS</v>
      </c>
      <c r="H6" s="142">
        <f>IFERROR(VLOOKUP(B6,Sheet2!A:D,4,FALSE),0)</f>
        <v>1.21</v>
      </c>
      <c r="I6" s="143">
        <f>H6*D6</f>
        <v>0</v>
      </c>
    </row>
    <row r="7" spans="1:9" ht="15.75" thickBot="1" x14ac:dyDescent="0.3">
      <c r="A7" s="8" t="s">
        <v>22</v>
      </c>
      <c r="B7" s="9" t="s">
        <v>23</v>
      </c>
      <c r="C7" s="4">
        <f>IFERROR(VLOOKUP(B7,Sheet2!A:D,3,FALSE),0)</f>
        <v>314.99</v>
      </c>
      <c r="D7" s="114"/>
      <c r="E7" s="6">
        <f t="shared" ref="E7:E16" si="0">D7*C7</f>
        <v>0</v>
      </c>
      <c r="F7" s="7" t="s">
        <v>24</v>
      </c>
      <c r="G7" s="41" t="str">
        <f>IFERROR(VLOOKUP(B7,Sheet2!A:D,2,FALSE),0)</f>
        <v>3/4" MAXLINE MASTER KIT COMPLETE 100FT</v>
      </c>
      <c r="H7" s="144">
        <f>IFERROR(VLOOKUP(B7,Sheet2!A:D,4,FALSE),0)</f>
        <v>7</v>
      </c>
      <c r="I7" s="145">
        <f t="shared" ref="I7:I70" si="1">H7*D7</f>
        <v>0</v>
      </c>
    </row>
    <row r="8" spans="1:9" ht="15.75" thickBot="1" x14ac:dyDescent="0.3">
      <c r="A8" s="8" t="s">
        <v>25</v>
      </c>
      <c r="B8" s="9" t="s">
        <v>26</v>
      </c>
      <c r="C8" s="4">
        <f>IFERROR(VLOOKUP(B8,Sheet2!A:D,3,FALSE),0)</f>
        <v>679.47</v>
      </c>
      <c r="D8" s="114"/>
      <c r="E8" s="6">
        <f t="shared" si="0"/>
        <v>0</v>
      </c>
      <c r="F8" s="7" t="s">
        <v>24</v>
      </c>
      <c r="G8" s="41" t="str">
        <f>IFERROR(VLOOKUP(B8,Sheet2!A:D,2,FALSE),0)</f>
        <v>3/4" MAXLINE MASTER KIT 300 FT</v>
      </c>
      <c r="H8" s="144">
        <f>IFERROR(VLOOKUP(B8,Sheet2!A:D,4,FALSE),0)</f>
        <v>0</v>
      </c>
      <c r="I8" s="145">
        <f t="shared" si="1"/>
        <v>0</v>
      </c>
    </row>
    <row r="9" spans="1:9" x14ac:dyDescent="0.2">
      <c r="A9" s="10"/>
      <c r="B9" s="9" t="s">
        <v>27</v>
      </c>
      <c r="C9" s="11">
        <f>IFERROR(VLOOKUP(B9,Sheet2!A:D,3,FALSE),0)</f>
        <v>95.99</v>
      </c>
      <c r="D9" s="115"/>
      <c r="E9" s="6">
        <f t="shared" si="0"/>
        <v>0</v>
      </c>
      <c r="F9" s="7" t="s">
        <v>21</v>
      </c>
      <c r="G9" s="41" t="str">
        <f>IFERROR(VLOOKUP(B9,Sheet2!A:D,2,FALSE),0)</f>
        <v>1/2" MAXLINE TUBING 100FT ROLL</v>
      </c>
      <c r="H9" s="144">
        <f>IFERROR(VLOOKUP(B9,Sheet2!A:D,4,FALSE),0)</f>
        <v>10</v>
      </c>
      <c r="I9" s="145">
        <f t="shared" si="1"/>
        <v>0</v>
      </c>
    </row>
    <row r="10" spans="1:9" x14ac:dyDescent="0.2">
      <c r="A10" s="12"/>
      <c r="B10" s="9" t="s">
        <v>28</v>
      </c>
      <c r="C10" s="11">
        <f>IFERROR(VLOOKUP(B10,Sheet2!A:D,3,FALSE),0)</f>
        <v>272.98</v>
      </c>
      <c r="D10" s="114"/>
      <c r="E10" s="6">
        <f t="shared" si="0"/>
        <v>0</v>
      </c>
      <c r="F10" s="7" t="s">
        <v>21</v>
      </c>
      <c r="G10" s="41" t="str">
        <f>IFERROR(VLOOKUP(B10,Sheet2!A:D,2,FALSE),0)</f>
        <v>1/2" MAXLINE TUBING 300FT ROLL</v>
      </c>
      <c r="H10" s="144">
        <f>IFERROR(VLOOKUP(B10,Sheet2!A:D,4,FALSE),0)</f>
        <v>27</v>
      </c>
      <c r="I10" s="145">
        <f t="shared" si="1"/>
        <v>0</v>
      </c>
    </row>
    <row r="11" spans="1:9" x14ac:dyDescent="0.2">
      <c r="A11" s="12"/>
      <c r="B11" s="9" t="s">
        <v>29</v>
      </c>
      <c r="C11" s="11">
        <f>IFERROR(VLOOKUP(B11,Sheet2!A:D,3,FALSE),0)</f>
        <v>197.15</v>
      </c>
      <c r="D11" s="115"/>
      <c r="E11" s="6">
        <f t="shared" si="0"/>
        <v>0</v>
      </c>
      <c r="F11" s="7" t="s">
        <v>24</v>
      </c>
      <c r="G11" s="41" t="str">
        <f>IFERROR(VLOOKUP(B11,Sheet2!A:D,2,FALSE),0)</f>
        <v>3/4" MAXLINE TUBING 100FT ROLL,</v>
      </c>
      <c r="H11" s="144">
        <f>IFERROR(VLOOKUP(B11,Sheet2!A:D,4,FALSE),0)</f>
        <v>18</v>
      </c>
      <c r="I11" s="145">
        <f t="shared" si="1"/>
        <v>0</v>
      </c>
    </row>
    <row r="12" spans="1:9" x14ac:dyDescent="0.2">
      <c r="A12" s="12"/>
      <c r="B12" s="9" t="s">
        <v>30</v>
      </c>
      <c r="C12" s="11">
        <f>IFERROR(VLOOKUP(B12,Sheet2!A:D,3,FALSE),0)</f>
        <v>494.99</v>
      </c>
      <c r="D12" s="114"/>
      <c r="E12" s="6">
        <f t="shared" si="0"/>
        <v>0</v>
      </c>
      <c r="F12" s="7" t="s">
        <v>24</v>
      </c>
      <c r="G12" s="41" t="str">
        <f>IFERROR(VLOOKUP(B12,Sheet2!A:D,2,FALSE),0)</f>
        <v xml:space="preserve">3/4" MAXLINE TUBING 300FT ROLL, </v>
      </c>
      <c r="H12" s="144">
        <f>IFERROR(VLOOKUP(B12,Sheet2!A:D,4,FALSE),0)</f>
        <v>50</v>
      </c>
      <c r="I12" s="145">
        <f t="shared" si="1"/>
        <v>0</v>
      </c>
    </row>
    <row r="13" spans="1:9" x14ac:dyDescent="0.2">
      <c r="A13" s="12"/>
      <c r="B13" s="9" t="s">
        <v>31</v>
      </c>
      <c r="C13" s="11">
        <f>IFERROR(VLOOKUP(B13,Sheet2!A:D,3,FALSE),0)</f>
        <v>257.99</v>
      </c>
      <c r="D13" s="115"/>
      <c r="E13" s="6">
        <f t="shared" si="0"/>
        <v>0</v>
      </c>
      <c r="F13" s="7" t="s">
        <v>32</v>
      </c>
      <c r="G13" s="41" t="str">
        <f>IFERROR(VLOOKUP(B13,Sheet2!A:D,2,FALSE),0)</f>
        <v>100 FT 1.26 OD X 1.02 ID  TUBING    INCLUDES CUTTER AND DEBURR TOOL</v>
      </c>
      <c r="H13" s="144">
        <f>IFERROR(VLOOKUP(B13,Sheet2!A:D,4,FALSE),0)</f>
        <v>26</v>
      </c>
      <c r="I13" s="145">
        <f t="shared" si="1"/>
        <v>0</v>
      </c>
    </row>
    <row r="14" spans="1:9" x14ac:dyDescent="0.2">
      <c r="A14" s="12"/>
      <c r="B14" s="9" t="s">
        <v>33</v>
      </c>
      <c r="C14" s="11">
        <f>IFERROR(VLOOKUP(B14,Sheet2!A:D,3,FALSE),0)</f>
        <v>679.97</v>
      </c>
      <c r="D14" s="114"/>
      <c r="E14" s="6">
        <f t="shared" si="0"/>
        <v>0</v>
      </c>
      <c r="F14" s="7" t="s">
        <v>32</v>
      </c>
      <c r="G14" s="41" t="str">
        <f>IFERROR(VLOOKUP(B14,Sheet2!A:D,2,FALSE),0)</f>
        <v>300 FT 1.26 OD X 1.02 ID  TUBING    INCLUDES CUTTER AND DEBURR TOOL</v>
      </c>
      <c r="H14" s="146">
        <f>IFERROR(VLOOKUP(B14,Sheet2!A:D,4,FALSE),0)</f>
        <v>71</v>
      </c>
      <c r="I14" s="147">
        <f t="shared" si="1"/>
        <v>0</v>
      </c>
    </row>
    <row r="15" spans="1:9" x14ac:dyDescent="0.2">
      <c r="A15" s="12"/>
      <c r="B15" s="35" t="s">
        <v>34</v>
      </c>
      <c r="C15" s="24">
        <f>IFERROR(VLOOKUP(B15,Sheet2!A:D,3,FALSE),0)</f>
        <v>589.97</v>
      </c>
      <c r="D15" s="116"/>
      <c r="E15" s="17">
        <f t="shared" si="0"/>
        <v>0</v>
      </c>
      <c r="F15" s="18" t="s">
        <v>35</v>
      </c>
      <c r="G15" s="48" t="str">
        <f>IFERROR(VLOOKUP(B15,Sheet2!A:D,2,FALSE),0)</f>
        <v>100 FT 2.50 OD X 2.00 ID  TUBING   PURCHASE TOOLS SEPARATE</v>
      </c>
      <c r="H15" s="144">
        <f>IFERROR(VLOOKUP(B15,Sheet2!A:D,4,FALSE),0)</f>
        <v>0</v>
      </c>
      <c r="I15" s="145">
        <f t="shared" si="1"/>
        <v>0</v>
      </c>
    </row>
    <row r="16" spans="1:9" ht="13.5" thickBot="1" x14ac:dyDescent="0.25">
      <c r="A16" s="12"/>
      <c r="B16" s="16" t="s">
        <v>36</v>
      </c>
      <c r="C16" s="17">
        <f>IFERROR(VLOOKUP(B16,Sheet2!A:D,3,FALSE),0)</f>
        <v>1139.97</v>
      </c>
      <c r="D16" s="116"/>
      <c r="E16" s="17">
        <f t="shared" si="0"/>
        <v>0</v>
      </c>
      <c r="F16" s="18" t="s">
        <v>35</v>
      </c>
      <c r="G16" s="48" t="str">
        <f>IFERROR(VLOOKUP(B16,Sheet2!A:D,2,FALSE),0)</f>
        <v>200 FT 2.50 OD X 2.00 ID  TUBING   PURCHASE TOOLS SEPARATE</v>
      </c>
      <c r="H16" s="148">
        <f>IFERROR(VLOOKUP(B16,Sheet2!A:D,4,FALSE),0)</f>
        <v>1.1200000000000001</v>
      </c>
      <c r="I16" s="149">
        <f t="shared" si="1"/>
        <v>0</v>
      </c>
    </row>
    <row r="17" spans="1:9" ht="13.5" thickBot="1" x14ac:dyDescent="0.25">
      <c r="A17" s="10"/>
      <c r="B17" s="209" t="s">
        <v>37</v>
      </c>
      <c r="C17" s="210"/>
      <c r="D17" s="210"/>
      <c r="E17" s="210"/>
      <c r="F17" s="210"/>
      <c r="G17" s="211"/>
      <c r="H17" s="150">
        <f>IFERROR(VLOOKUP(B17,Sheet2!A:D,4,FALSE),0)</f>
        <v>0</v>
      </c>
      <c r="I17" s="150">
        <f t="shared" si="1"/>
        <v>0</v>
      </c>
    </row>
    <row r="18" spans="1:9" x14ac:dyDescent="0.2">
      <c r="A18" s="12"/>
      <c r="B18" s="26" t="s">
        <v>38</v>
      </c>
      <c r="C18" s="27">
        <f>IFERROR(VLOOKUP(B18,Sheet2!A:D,3,FALSE),0)</f>
        <v>100.45</v>
      </c>
      <c r="D18" s="117"/>
      <c r="E18" s="27">
        <f t="shared" ref="E18:E23" si="2">D18*C18</f>
        <v>0</v>
      </c>
      <c r="F18" s="28" t="s">
        <v>21</v>
      </c>
      <c r="G18" s="44" t="str">
        <f>IFERROR(VLOOKUP(B18,Sheet2!A:D,2,FALSE),0)</f>
        <v>100 FT .63 OD X .50 ID  TUBING GREEN      INCLUDES CUTTER AND DEBURR TOOL</v>
      </c>
      <c r="H18" s="144">
        <f>IFERROR(VLOOKUP(B18,Sheet2!A:D,4,FALSE),0)</f>
        <v>27</v>
      </c>
      <c r="I18" s="145">
        <f t="shared" si="1"/>
        <v>0</v>
      </c>
    </row>
    <row r="19" spans="1:9" x14ac:dyDescent="0.2">
      <c r="A19" s="12"/>
      <c r="B19" s="9" t="s">
        <v>39</v>
      </c>
      <c r="C19" s="11">
        <f>IFERROR(VLOOKUP(B19,Sheet2!A:D,3,FALSE),0)</f>
        <v>284.47000000000003</v>
      </c>
      <c r="D19" s="114"/>
      <c r="E19" s="6">
        <f t="shared" si="2"/>
        <v>0</v>
      </c>
      <c r="F19" s="7" t="s">
        <v>21</v>
      </c>
      <c r="G19" s="41" t="str">
        <f>IFERROR(VLOOKUP(B19,Sheet2!A:D,2,FALSE),0)</f>
        <v>300 FT .63 OD X .50 ID  TUBING GREEN      INCLUDES CUTTER AND DEBURR TOOL</v>
      </c>
      <c r="H19" s="144">
        <f>IFERROR(VLOOKUP(B19,Sheet2!A:D,4,FALSE),0)</f>
        <v>18</v>
      </c>
      <c r="I19" s="145">
        <f t="shared" si="1"/>
        <v>0</v>
      </c>
    </row>
    <row r="20" spans="1:9" x14ac:dyDescent="0.2">
      <c r="A20" s="12"/>
      <c r="B20" s="9" t="s">
        <v>40</v>
      </c>
      <c r="C20" s="11">
        <f>IFERROR(VLOOKUP(B20,Sheet2!A:D,3,FALSE),0)</f>
        <v>204.96</v>
      </c>
      <c r="D20" s="115"/>
      <c r="E20" s="6">
        <f t="shared" si="2"/>
        <v>0</v>
      </c>
      <c r="F20" s="7" t="s">
        <v>24</v>
      </c>
      <c r="G20" s="41" t="str">
        <f>IFERROR(VLOOKUP(B20,Sheet2!A:D,2,FALSE),0)</f>
        <v>100 FT .98 OD X .80 ID  TUBING GREEN        INCLUDES CUTTER AND DEBURR TOOL</v>
      </c>
      <c r="H20" s="144">
        <f>IFERROR(VLOOKUP(B20,Sheet2!A:D,4,FALSE),0)</f>
        <v>50</v>
      </c>
      <c r="I20" s="145">
        <f t="shared" si="1"/>
        <v>0</v>
      </c>
    </row>
    <row r="21" spans="1:9" x14ac:dyDescent="0.2">
      <c r="A21" s="12"/>
      <c r="B21" s="9" t="s">
        <v>41</v>
      </c>
      <c r="C21" s="11">
        <f>IFERROR(VLOOKUP(B21,Sheet2!A:D,3,FALSE),0)</f>
        <v>516.95000000000005</v>
      </c>
      <c r="D21" s="114"/>
      <c r="E21" s="6">
        <f t="shared" si="2"/>
        <v>0</v>
      </c>
      <c r="F21" s="7" t="s">
        <v>24</v>
      </c>
      <c r="G21" s="41" t="str">
        <f>IFERROR(VLOOKUP(B21,Sheet2!A:D,2,FALSE),0)</f>
        <v>300 FT .98 OD X .80 ID  TUBING GREEN      INCLUDES CUTTER AND DEBURR TOOL</v>
      </c>
      <c r="H21" s="144">
        <f>IFERROR(VLOOKUP(B21,Sheet2!A:D,4,FALSE),0)</f>
        <v>26</v>
      </c>
      <c r="I21" s="145">
        <f t="shared" si="1"/>
        <v>0</v>
      </c>
    </row>
    <row r="22" spans="1:9" x14ac:dyDescent="0.2">
      <c r="A22" s="12"/>
      <c r="B22" s="9" t="s">
        <v>42</v>
      </c>
      <c r="C22" s="11">
        <f>IFERROR(VLOOKUP(B22,Sheet2!A:D,3,FALSE),0)</f>
        <v>272.95</v>
      </c>
      <c r="D22" s="115"/>
      <c r="E22" s="6">
        <f t="shared" si="2"/>
        <v>0</v>
      </c>
      <c r="F22" s="7" t="s">
        <v>32</v>
      </c>
      <c r="G22" s="41" t="str">
        <f>IFERROR(VLOOKUP(B22,Sheet2!A:D,2,FALSE),0)</f>
        <v>100 FT 1.26 OD X 1.02 ID  TUBING GREEN   INCLUDES CUTTER AND DEBURR TOOL</v>
      </c>
      <c r="H22" s="144">
        <f>IFERROR(VLOOKUP(B22,Sheet2!A:D,4,FALSE),0)</f>
        <v>71</v>
      </c>
      <c r="I22" s="145">
        <f t="shared" si="1"/>
        <v>0</v>
      </c>
    </row>
    <row r="23" spans="1:9" ht="13.5" thickBot="1" x14ac:dyDescent="0.25">
      <c r="A23" s="13"/>
      <c r="B23" s="20" t="s">
        <v>43</v>
      </c>
      <c r="C23" s="21">
        <f>IFERROR(VLOOKUP(B23,Sheet2!A:D,3,FALSE),0)</f>
        <v>709.94</v>
      </c>
      <c r="D23" s="118"/>
      <c r="E23" s="22">
        <f t="shared" si="2"/>
        <v>0</v>
      </c>
      <c r="F23" s="23" t="s">
        <v>32</v>
      </c>
      <c r="G23" s="42" t="str">
        <f>IFERROR(VLOOKUP(B23,Sheet2!A:D,2,FALSE),0)</f>
        <v>300 FT 1.26 OD X 1.02 ID  TUBING GREEN   INCLUDES CUTTER AND DEBURR TOOL</v>
      </c>
      <c r="H23" s="146">
        <f>IFERROR(VLOOKUP(B23,Sheet2!A:D,4,FALSE),0)</f>
        <v>166</v>
      </c>
      <c r="I23" s="147">
        <f t="shared" si="1"/>
        <v>0</v>
      </c>
    </row>
    <row r="24" spans="1:9" ht="13.5" thickBot="1" x14ac:dyDescent="0.25">
      <c r="A24" s="12"/>
      <c r="B24" s="209" t="s">
        <v>44</v>
      </c>
      <c r="C24" s="210"/>
      <c r="D24" s="210"/>
      <c r="E24" s="210"/>
      <c r="F24" s="210"/>
      <c r="G24" s="211"/>
      <c r="H24" s="146">
        <f>IFERROR(VLOOKUP(B24,Sheet2!A:D,4,FALSE),0)</f>
        <v>0</v>
      </c>
      <c r="I24" s="147">
        <f t="shared" si="1"/>
        <v>0</v>
      </c>
    </row>
    <row r="25" spans="1:9" x14ac:dyDescent="0.2">
      <c r="A25" s="12"/>
      <c r="B25" s="47" t="s">
        <v>45</v>
      </c>
      <c r="C25" s="27">
        <f>IFERROR(VLOOKUP(B25,Sheet2!A:D,3,FALSE),0)</f>
        <v>13.95</v>
      </c>
      <c r="D25" s="113"/>
      <c r="E25" s="27">
        <f t="shared" ref="E25:E31" si="3">D25*C25</f>
        <v>0</v>
      </c>
      <c r="F25" s="28" t="s">
        <v>21</v>
      </c>
      <c r="G25" s="44" t="str">
        <f>IFERROR(VLOOKUP(B25,Sheet2!A:D,2,FALSE),0)</f>
        <v>1/2" PIPE CLIP MAXLINE 10/PACK</v>
      </c>
      <c r="H25" s="146">
        <f>IFERROR(VLOOKUP(B25,Sheet2!A:D,4,FALSE),0)</f>
        <v>0.18</v>
      </c>
      <c r="I25" s="147">
        <f t="shared" si="1"/>
        <v>0</v>
      </c>
    </row>
    <row r="26" spans="1:9" x14ac:dyDescent="0.2">
      <c r="A26" s="12"/>
      <c r="B26" s="32" t="s">
        <v>46</v>
      </c>
      <c r="C26" s="6">
        <f>IFERROR(VLOOKUP(B26,Sheet2!A:D,3,FALSE),0)</f>
        <v>19.45</v>
      </c>
      <c r="D26" s="114"/>
      <c r="E26" s="6">
        <f t="shared" si="3"/>
        <v>0</v>
      </c>
      <c r="F26" s="7" t="s">
        <v>24</v>
      </c>
      <c r="G26" s="41" t="str">
        <f>IFERROR(VLOOKUP(B26,Sheet2!A:D,2,FALSE),0)</f>
        <v>3/4" PIPE CLIP MAXLINE 10/PACK</v>
      </c>
      <c r="H26" s="144">
        <f>IFERROR(VLOOKUP(B26,Sheet2!A:D,4,FALSE),0)</f>
        <v>0.38</v>
      </c>
      <c r="I26" s="145">
        <f t="shared" si="1"/>
        <v>0</v>
      </c>
    </row>
    <row r="27" spans="1:9" x14ac:dyDescent="0.2">
      <c r="A27" s="12"/>
      <c r="B27" s="32" t="s">
        <v>47</v>
      </c>
      <c r="C27" s="6">
        <f>IFERROR(VLOOKUP(B27,Sheet2!A:D,3,FALSE),0)</f>
        <v>25.35</v>
      </c>
      <c r="D27" s="114"/>
      <c r="E27" s="6">
        <f t="shared" si="3"/>
        <v>0</v>
      </c>
      <c r="F27" s="7" t="s">
        <v>32</v>
      </c>
      <c r="G27" s="41" t="str">
        <f>IFERROR(VLOOKUP(B27,Sheet2!A:D,2,FALSE),0)</f>
        <v>PIPE CLIP   SPACING EVERY 4-5 FT   BAG OF 10 PCS</v>
      </c>
      <c r="H27" s="144">
        <f>IFERROR(VLOOKUP(B27,Sheet2!A:D,4,FALSE),0)</f>
        <v>0.57999999999999996</v>
      </c>
      <c r="I27" s="145">
        <f t="shared" si="1"/>
        <v>0</v>
      </c>
    </row>
    <row r="28" spans="1:9" x14ac:dyDescent="0.2">
      <c r="A28" s="12"/>
      <c r="B28" s="32" t="s">
        <v>48</v>
      </c>
      <c r="C28" s="6">
        <f>IFERROR(VLOOKUP(B28,Sheet2!A:D,3,FALSE),0)</f>
        <v>3.24</v>
      </c>
      <c r="D28" s="114"/>
      <c r="E28" s="6">
        <f t="shared" si="3"/>
        <v>0</v>
      </c>
      <c r="F28" s="7" t="s">
        <v>21</v>
      </c>
      <c r="G28" s="41" t="str">
        <f>IFERROR(VLOOKUP(B28,Sheet2!A:D,2,FALSE),0)</f>
        <v>MAXLINE STRUT CLAMP</v>
      </c>
      <c r="H28" s="146">
        <f>IFERROR(VLOOKUP(B28,Sheet2!A:D,4,FALSE),0)</f>
        <v>0.125</v>
      </c>
      <c r="I28" s="147">
        <f t="shared" si="1"/>
        <v>0</v>
      </c>
    </row>
    <row r="29" spans="1:9" x14ac:dyDescent="0.2">
      <c r="A29" s="12"/>
      <c r="B29" s="32" t="s">
        <v>49</v>
      </c>
      <c r="C29" s="6">
        <f>IFERROR(VLOOKUP(B29,Sheet2!A:D,3,FALSE),0)</f>
        <v>3.67</v>
      </c>
      <c r="D29" s="114"/>
      <c r="E29" s="6">
        <f t="shared" si="3"/>
        <v>0</v>
      </c>
      <c r="F29" s="7" t="s">
        <v>24</v>
      </c>
      <c r="G29" s="41" t="s">
        <v>50</v>
      </c>
      <c r="H29" s="144">
        <f>IFERROR(VLOOKUP(B29,Sheet2!A:D,4,FALSE),0)</f>
        <v>0.156</v>
      </c>
      <c r="I29" s="145">
        <f t="shared" si="1"/>
        <v>0</v>
      </c>
    </row>
    <row r="30" spans="1:9" x14ac:dyDescent="0.2">
      <c r="A30" s="12"/>
      <c r="B30" s="32" t="s">
        <v>51</v>
      </c>
      <c r="C30" s="6">
        <f>IFERROR(VLOOKUP(B30,Sheet2!A:D,3,FALSE),0)</f>
        <v>3.54</v>
      </c>
      <c r="D30" s="114"/>
      <c r="E30" s="6">
        <f t="shared" si="3"/>
        <v>0</v>
      </c>
      <c r="F30" s="7" t="s">
        <v>32</v>
      </c>
      <c r="G30" s="41" t="str">
        <f>IFERROR(VLOOKUP(B30,Sheet2!A:D,2,FALSE),0)</f>
        <v>MAXLINE STRUT CLAMP</v>
      </c>
      <c r="H30" s="144">
        <f>IFERROR(VLOOKUP(B30,Sheet2!A:D,4,FALSE),0)</f>
        <v>0.21249999999999999</v>
      </c>
      <c r="I30" s="145">
        <f t="shared" si="1"/>
        <v>0</v>
      </c>
    </row>
    <row r="31" spans="1:9" ht="13.5" thickBot="1" x14ac:dyDescent="0.25">
      <c r="A31" s="13"/>
      <c r="B31" s="25" t="s">
        <v>52</v>
      </c>
      <c r="C31" s="22">
        <f>IFERROR(VLOOKUP(B31,Sheet2!A:D,3,FALSE),0)</f>
        <v>5.34</v>
      </c>
      <c r="D31" s="118"/>
      <c r="E31" s="22">
        <f t="shared" si="3"/>
        <v>0</v>
      </c>
      <c r="F31" s="23" t="s">
        <v>35</v>
      </c>
      <c r="G31" s="42" t="str">
        <f>IFERROR(VLOOKUP(B31,Sheet2!A:D,2,FALSE),0)</f>
        <v>MAXLINE STRUT CLAMP</v>
      </c>
      <c r="H31" s="144">
        <f>IFERROR(VLOOKUP(B31,Sheet2!A:D,4,FALSE),0)</f>
        <v>0.45</v>
      </c>
      <c r="I31" s="145">
        <f t="shared" si="1"/>
        <v>0</v>
      </c>
    </row>
    <row r="32" spans="1:9" x14ac:dyDescent="0.2">
      <c r="A32" s="45"/>
      <c r="B32" s="212" t="s">
        <v>53</v>
      </c>
      <c r="C32" s="213"/>
      <c r="D32" s="213"/>
      <c r="E32" s="213"/>
      <c r="F32" s="213"/>
      <c r="G32" s="214"/>
      <c r="H32" s="151">
        <f>IFERROR(VLOOKUP(B32,Sheet2!A:D,4,FALSE),0)</f>
        <v>0</v>
      </c>
      <c r="I32" s="152">
        <f t="shared" si="1"/>
        <v>0</v>
      </c>
    </row>
    <row r="33" spans="1:9" x14ac:dyDescent="0.2">
      <c r="A33" s="29"/>
      <c r="B33" s="32" t="s">
        <v>54</v>
      </c>
      <c r="C33" s="6">
        <f>IFERROR(VLOOKUP(B33,Sheet2!A:D,3,FALSE),0)</f>
        <v>11.15</v>
      </c>
      <c r="D33" s="114"/>
      <c r="E33" s="6">
        <f t="shared" ref="E33:E40" si="4">D33*C33</f>
        <v>0</v>
      </c>
      <c r="F33" s="7" t="s">
        <v>21</v>
      </c>
      <c r="G33" s="41" t="str">
        <f>IFERROR(VLOOKUP(B33,Sheet2!A:D,2,FALSE),0)</f>
        <v>UNION 1/2" TUBING X 1/2" TUBING</v>
      </c>
      <c r="H33" s="153">
        <f>IFERROR(VLOOKUP(B33,Sheet2!A:D,4,FALSE),0)</f>
        <v>0.57999999999999996</v>
      </c>
      <c r="I33" s="145">
        <f t="shared" si="1"/>
        <v>0</v>
      </c>
    </row>
    <row r="34" spans="1:9" x14ac:dyDescent="0.2">
      <c r="A34" s="29"/>
      <c r="B34" s="32" t="s">
        <v>55</v>
      </c>
      <c r="C34" s="6">
        <f>IFERROR(VLOOKUP(B34,Sheet2!A:D,3,FALSE),0)</f>
        <v>21.51</v>
      </c>
      <c r="D34" s="114"/>
      <c r="E34" s="6">
        <f t="shared" si="4"/>
        <v>0</v>
      </c>
      <c r="F34" s="7" t="s">
        <v>24</v>
      </c>
      <c r="G34" s="41" t="str">
        <f>IFERROR(VLOOKUP(B34,Sheet2!A:D,2,FALSE),0)</f>
        <v>UNION 3/4" TUBING X 3/4" TUBING</v>
      </c>
      <c r="H34" s="153">
        <f>IFERROR(VLOOKUP(B34,Sheet2!A:D,4,FALSE),0)</f>
        <v>0.81</v>
      </c>
      <c r="I34" s="145">
        <f t="shared" si="1"/>
        <v>0</v>
      </c>
    </row>
    <row r="35" spans="1:9" x14ac:dyDescent="0.2">
      <c r="A35" s="29"/>
      <c r="B35" s="32" t="s">
        <v>56</v>
      </c>
      <c r="C35" s="6">
        <f>IFERROR(VLOOKUP(B35,Sheet2!A:D,3,FALSE),0)</f>
        <v>28.82</v>
      </c>
      <c r="D35" s="114"/>
      <c r="E35" s="6">
        <f t="shared" si="4"/>
        <v>0</v>
      </c>
      <c r="F35" s="7" t="s">
        <v>32</v>
      </c>
      <c r="G35" s="41" t="str">
        <f>IFERROR(VLOOKUP(B35,Sheet2!A:D,2,FALSE),0)</f>
        <v>UNION 1" TUBING X 1" TUBING</v>
      </c>
      <c r="H35" s="153">
        <f>IFERROR(VLOOKUP(B35,Sheet2!A:D,4,FALSE),0)</f>
        <v>0.48</v>
      </c>
      <c r="I35" s="145">
        <f t="shared" si="1"/>
        <v>0</v>
      </c>
    </row>
    <row r="36" spans="1:9" x14ac:dyDescent="0.2">
      <c r="A36" s="29"/>
      <c r="B36" s="32" t="s">
        <v>57</v>
      </c>
      <c r="C36" s="6">
        <f>IFERROR(VLOOKUP(B36,Sheet2!A:D,3,FALSE),0)</f>
        <v>76.97</v>
      </c>
      <c r="D36" s="114"/>
      <c r="E36" s="6">
        <f t="shared" si="4"/>
        <v>0</v>
      </c>
      <c r="F36" s="7" t="s">
        <v>35</v>
      </c>
      <c r="G36" s="41" t="str">
        <f>IFERROR(VLOOKUP(B36,Sheet2!A:D,2,FALSE),0)</f>
        <v>UNION 2" TUBING X 2" TUBING   CRIMP  ON</v>
      </c>
      <c r="H36" s="153">
        <f>IFERROR(VLOOKUP(B36,Sheet2!A:D,4,FALSE),0)</f>
        <v>3.3130000000000002</v>
      </c>
      <c r="I36" s="145">
        <f t="shared" si="1"/>
        <v>0</v>
      </c>
    </row>
    <row r="37" spans="1:9" x14ac:dyDescent="0.2">
      <c r="A37" s="29"/>
      <c r="B37" s="32"/>
      <c r="C37" s="6"/>
      <c r="D37" s="114"/>
      <c r="E37" s="6"/>
      <c r="F37" s="7"/>
      <c r="G37" s="41"/>
      <c r="H37" s="154">
        <f>IFERROR(VLOOKUP(B37,Sheet2!A:D,4,FALSE),0)</f>
        <v>0</v>
      </c>
      <c r="I37" s="155">
        <f t="shared" si="1"/>
        <v>0</v>
      </c>
    </row>
    <row r="38" spans="1:9" x14ac:dyDescent="0.2">
      <c r="A38" s="29"/>
      <c r="B38" s="32" t="s">
        <v>58</v>
      </c>
      <c r="C38" s="6">
        <f>IFERROR(VLOOKUP(B38,Sheet2!A:D,3,FALSE),0)</f>
        <v>21.15</v>
      </c>
      <c r="D38" s="114"/>
      <c r="E38" s="6">
        <f t="shared" si="4"/>
        <v>0</v>
      </c>
      <c r="F38" s="7" t="s">
        <v>24</v>
      </c>
      <c r="G38" s="41" t="str">
        <f>IFERROR(VLOOKUP(B38,Sheet2!A:D,2,FALSE),0)</f>
        <v>REDUCING UNION 3/4" TUBING X 1/2" TUBING</v>
      </c>
      <c r="H38" s="153">
        <f>IFERROR(VLOOKUP(B38,Sheet2!A:D,4,FALSE),0)</f>
        <v>0.83</v>
      </c>
      <c r="I38" s="145">
        <f t="shared" si="1"/>
        <v>0</v>
      </c>
    </row>
    <row r="39" spans="1:9" x14ac:dyDescent="0.2">
      <c r="A39" s="29"/>
      <c r="B39" s="32" t="s">
        <v>59</v>
      </c>
      <c r="C39" s="6">
        <f>IFERROR(VLOOKUP(B39,Sheet2!A:D,3,FALSE),0)</f>
        <v>28.45</v>
      </c>
      <c r="D39" s="114"/>
      <c r="E39" s="6">
        <f t="shared" si="4"/>
        <v>0</v>
      </c>
      <c r="F39" s="7" t="s">
        <v>32</v>
      </c>
      <c r="G39" s="41" t="str">
        <f>IFERROR(VLOOKUP(B39,Sheet2!A:D,2,FALSE),0)</f>
        <v>REDUCING UNION 1" TUBING X 1/2" TUBING</v>
      </c>
      <c r="H39" s="153">
        <f>IFERROR(VLOOKUP(B39,Sheet2!A:D,4,FALSE),0)</f>
        <v>0.26</v>
      </c>
      <c r="I39" s="145">
        <f t="shared" si="1"/>
        <v>0</v>
      </c>
    </row>
    <row r="40" spans="1:9" x14ac:dyDescent="0.2">
      <c r="A40" s="29"/>
      <c r="B40" s="32" t="s">
        <v>60</v>
      </c>
      <c r="C40" s="6">
        <f>IFERROR(VLOOKUP(B40,Sheet2!A:D,3,FALSE),0)</f>
        <v>29.25</v>
      </c>
      <c r="D40" s="114"/>
      <c r="E40" s="6">
        <f t="shared" si="4"/>
        <v>0</v>
      </c>
      <c r="F40" s="7" t="s">
        <v>32</v>
      </c>
      <c r="G40" s="41" t="str">
        <f>IFERROR(VLOOKUP(B40,Sheet2!A:D,2,FALSE),0)</f>
        <v>REDUCING UNION 1" TUBING X 3/4" TUBING</v>
      </c>
      <c r="H40" s="156">
        <f>IFERROR(VLOOKUP(B40,Sheet2!A:D,4,FALSE),0)</f>
        <v>0.13</v>
      </c>
      <c r="I40" s="157">
        <f t="shared" si="1"/>
        <v>0</v>
      </c>
    </row>
    <row r="41" spans="1:9" x14ac:dyDescent="0.2">
      <c r="A41" s="29"/>
      <c r="B41" s="99"/>
      <c r="C41" s="84"/>
      <c r="D41" s="121"/>
      <c r="E41" s="84"/>
      <c r="G41" s="85"/>
      <c r="H41" s="156">
        <f>IFERROR(VLOOKUP(B41,Sheet2!A:D,4,FALSE),0)</f>
        <v>0</v>
      </c>
      <c r="I41" s="157">
        <f t="shared" si="1"/>
        <v>0</v>
      </c>
    </row>
    <row r="42" spans="1:9" ht="13.5" thickBot="1" x14ac:dyDescent="0.25">
      <c r="A42" s="31"/>
      <c r="B42" s="92"/>
      <c r="C42" s="93"/>
      <c r="D42" s="122"/>
      <c r="E42" s="93"/>
      <c r="F42" s="94"/>
      <c r="G42" s="95"/>
      <c r="H42" s="156">
        <f>IFERROR(VLOOKUP(B42,Sheet2!A:D,4,FALSE),0)</f>
        <v>0</v>
      </c>
      <c r="I42" s="157">
        <f t="shared" si="1"/>
        <v>0</v>
      </c>
    </row>
    <row r="43" spans="1:9" ht="13.5" thickBot="1" x14ac:dyDescent="0.25">
      <c r="A43" s="10"/>
      <c r="B43" s="209" t="s">
        <v>61</v>
      </c>
      <c r="C43" s="210"/>
      <c r="D43" s="210"/>
      <c r="E43" s="210"/>
      <c r="F43" s="210"/>
      <c r="G43" s="211"/>
      <c r="H43" s="158">
        <f>IFERROR(VLOOKUP(B43,Sheet2!A:D,4,FALSE),0)</f>
        <v>0</v>
      </c>
      <c r="I43" s="145">
        <f t="shared" si="1"/>
        <v>0</v>
      </c>
    </row>
    <row r="44" spans="1:9" x14ac:dyDescent="0.2">
      <c r="A44" s="12"/>
      <c r="B44" s="14" t="s">
        <v>62</v>
      </c>
      <c r="C44" s="11">
        <f>IFERROR(VLOOKUP(B44,Sheet2!A:D,3,FALSE),0)</f>
        <v>11.25</v>
      </c>
      <c r="D44" s="119"/>
      <c r="E44" s="11">
        <f t="shared" ref="E44:E47" si="5">D44*C44</f>
        <v>0</v>
      </c>
      <c r="F44" s="15" t="s">
        <v>21</v>
      </c>
      <c r="G44" s="88" t="str">
        <f>IFERROR(VLOOKUP(B44,Sheet2!A:D,2,FALSE),0)</f>
        <v>90 DEGREE ELBOW</v>
      </c>
      <c r="H44" s="158">
        <f>IFERROR(VLOOKUP(B44,Sheet2!A:D,4,FALSE),0)</f>
        <v>0.3</v>
      </c>
      <c r="I44" s="145">
        <f t="shared" si="1"/>
        <v>0</v>
      </c>
    </row>
    <row r="45" spans="1:9" x14ac:dyDescent="0.2">
      <c r="A45" s="12"/>
      <c r="B45" s="9" t="s">
        <v>63</v>
      </c>
      <c r="C45" s="6">
        <f>IFERROR(VLOOKUP(B45,Sheet2!A:D,3,FALSE),0)</f>
        <v>24.49</v>
      </c>
      <c r="D45" s="114"/>
      <c r="E45" s="6">
        <f t="shared" si="5"/>
        <v>0</v>
      </c>
      <c r="F45" s="7" t="s">
        <v>24</v>
      </c>
      <c r="G45" s="53" t="str">
        <f>IFERROR(VLOOKUP(B45,Sheet2!A:D,2,FALSE),0)</f>
        <v>90 DEGREE ELBOW</v>
      </c>
      <c r="H45" s="158">
        <f>IFERROR(VLOOKUP(B45,Sheet2!A:D,4,FALSE),0)</f>
        <v>0.96</v>
      </c>
      <c r="I45" s="145">
        <f t="shared" si="1"/>
        <v>0</v>
      </c>
    </row>
    <row r="46" spans="1:9" x14ac:dyDescent="0.2">
      <c r="A46" s="12"/>
      <c r="B46" s="9" t="s">
        <v>64</v>
      </c>
      <c r="C46" s="6">
        <f>IFERROR(VLOOKUP(B46,Sheet2!A:D,3,FALSE),0)</f>
        <v>32.94</v>
      </c>
      <c r="D46" s="114"/>
      <c r="E46" s="6">
        <f t="shared" si="5"/>
        <v>0</v>
      </c>
      <c r="F46" s="7" t="s">
        <v>32</v>
      </c>
      <c r="G46" s="53" t="str">
        <f>IFERROR(VLOOKUP(B46,Sheet2!A:D,2,FALSE),0)</f>
        <v>90 DEGREE ELBOW</v>
      </c>
      <c r="H46" s="158">
        <f>IFERROR(VLOOKUP(B46,Sheet2!A:D,4,FALSE),0)</f>
        <v>0.61</v>
      </c>
      <c r="I46" s="145">
        <f t="shared" si="1"/>
        <v>0</v>
      </c>
    </row>
    <row r="47" spans="1:9" ht="13.5" thickBot="1" x14ac:dyDescent="0.25">
      <c r="A47" s="13"/>
      <c r="B47" s="16" t="s">
        <v>65</v>
      </c>
      <c r="C47" s="17">
        <f>IFERROR(VLOOKUP(B47,Sheet2!A:D,3,FALSE),0)</f>
        <v>76.97</v>
      </c>
      <c r="D47" s="116"/>
      <c r="E47" s="17">
        <f t="shared" si="5"/>
        <v>0</v>
      </c>
      <c r="F47" s="18" t="s">
        <v>35</v>
      </c>
      <c r="G47" s="87" t="str">
        <f>IFERROR(VLOOKUP(B47,Sheet2!A:D,2,FALSE),0)</f>
        <v>90 DEGREE ELBOW CRIMP ON</v>
      </c>
      <c r="H47" s="158">
        <f>IFERROR(VLOOKUP(B47,Sheet2!A:D,4,FALSE),0)</f>
        <v>1.3129999999999999</v>
      </c>
      <c r="I47" s="145">
        <f t="shared" si="1"/>
        <v>0</v>
      </c>
    </row>
    <row r="48" spans="1:9" ht="13.5" thickBot="1" x14ac:dyDescent="0.25">
      <c r="B48" s="209" t="s">
        <v>66</v>
      </c>
      <c r="C48" s="210"/>
      <c r="D48" s="210"/>
      <c r="E48" s="210"/>
      <c r="F48" s="210"/>
      <c r="G48" s="211"/>
      <c r="H48" s="150">
        <f>IFERROR(VLOOKUP(B48,Sheet2!A:D,4,FALSE),0)</f>
        <v>0</v>
      </c>
      <c r="I48" s="150">
        <f t="shared" si="1"/>
        <v>0</v>
      </c>
    </row>
    <row r="49" spans="1:9" x14ac:dyDescent="0.2">
      <c r="A49" s="45"/>
      <c r="B49" s="47" t="s">
        <v>67</v>
      </c>
      <c r="C49" s="27">
        <f>IFERROR(VLOOKUP(B49,Sheet2!A:D,3,FALSE),0)</f>
        <v>14.94</v>
      </c>
      <c r="D49" s="113"/>
      <c r="E49" s="27">
        <f t="shared" ref="E49:E67" si="6">D49*C49</f>
        <v>0</v>
      </c>
      <c r="F49" s="28" t="s">
        <v>21</v>
      </c>
      <c r="G49" s="39" t="str">
        <f>IFERROR(VLOOKUP(B49,Sheet2!A:D,2,FALSE),0)</f>
        <v>1/2"  EQUAL TEE MAXLINE</v>
      </c>
      <c r="H49" s="159">
        <f>IFERROR(VLOOKUP(B49,Sheet2!A:D,4,FALSE),0)</f>
        <v>0.83</v>
      </c>
      <c r="I49" s="160">
        <f t="shared" si="1"/>
        <v>0</v>
      </c>
    </row>
    <row r="50" spans="1:9" x14ac:dyDescent="0.2">
      <c r="A50" s="29"/>
      <c r="B50" s="32" t="s">
        <v>68</v>
      </c>
      <c r="C50" s="6">
        <f>IFERROR(VLOOKUP(B50,Sheet2!A:D,3,FALSE),0)</f>
        <v>26.95</v>
      </c>
      <c r="D50" s="114"/>
      <c r="E50" s="6">
        <f t="shared" si="6"/>
        <v>0</v>
      </c>
      <c r="F50" s="7" t="s">
        <v>24</v>
      </c>
      <c r="G50" s="37" t="str">
        <f>IFERROR(VLOOKUP(B50,Sheet2!A:D,2,FALSE),0)</f>
        <v>3/4" EQUAL TEE MAXLINE</v>
      </c>
      <c r="H50" s="159">
        <f>IFERROR(VLOOKUP(B50,Sheet2!A:D,4,FALSE),0)</f>
        <v>1.38</v>
      </c>
      <c r="I50" s="160">
        <f t="shared" si="1"/>
        <v>0</v>
      </c>
    </row>
    <row r="51" spans="1:9" x14ac:dyDescent="0.2">
      <c r="A51" s="29"/>
      <c r="B51" s="32" t="s">
        <v>69</v>
      </c>
      <c r="C51" s="6">
        <f>IFERROR(VLOOKUP(B51,Sheet2!A:D,3,FALSE),0)</f>
        <v>35.47</v>
      </c>
      <c r="D51" s="114"/>
      <c r="E51" s="6">
        <f t="shared" si="6"/>
        <v>0</v>
      </c>
      <c r="F51" s="7" t="s">
        <v>32</v>
      </c>
      <c r="G51" s="37" t="str">
        <f>IFERROR(VLOOKUP(B51,Sheet2!A:D,2,FALSE),0)</f>
        <v>EQUAL TEE</v>
      </c>
      <c r="H51" s="159">
        <f>IFERROR(VLOOKUP(B51,Sheet2!A:D,4,FALSE),0)</f>
        <v>0.65</v>
      </c>
      <c r="I51" s="160">
        <f t="shared" si="1"/>
        <v>0</v>
      </c>
    </row>
    <row r="52" spans="1:9" x14ac:dyDescent="0.2">
      <c r="A52" s="29"/>
      <c r="B52" s="32" t="s">
        <v>70</v>
      </c>
      <c r="C52" s="6">
        <f>IFERROR(VLOOKUP(B52,Sheet2!A:D,3,FALSE),0)</f>
        <v>96.24</v>
      </c>
      <c r="D52" s="114"/>
      <c r="E52" s="6">
        <f t="shared" si="6"/>
        <v>0</v>
      </c>
      <c r="F52" s="7" t="s">
        <v>35</v>
      </c>
      <c r="G52" s="37" t="str">
        <f>IFERROR(VLOOKUP(B52,Sheet2!A:D,2,FALSE),0)</f>
        <v>EQUAL TEE  CRIMP ON</v>
      </c>
      <c r="H52" s="159">
        <f>IFERROR(VLOOKUP(B52,Sheet2!A:D,4,FALSE),0)</f>
        <v>2.2000000000000002</v>
      </c>
      <c r="I52" s="160">
        <f t="shared" si="1"/>
        <v>0</v>
      </c>
    </row>
    <row r="53" spans="1:9" x14ac:dyDescent="0.2">
      <c r="A53" s="29"/>
      <c r="B53" s="32" t="s">
        <v>71</v>
      </c>
      <c r="C53" s="6">
        <f>IFERROR(VLOOKUP(B53,Sheet2!A:D,3,FALSE),0)</f>
        <v>20.97</v>
      </c>
      <c r="D53" s="114"/>
      <c r="E53" s="6">
        <f t="shared" si="6"/>
        <v>0</v>
      </c>
      <c r="F53" s="7" t="s">
        <v>21</v>
      </c>
      <c r="G53" s="37" t="str">
        <f>IFERROR(VLOOKUP(B53,Sheet2!A:D,2,FALSE),0)</f>
        <v xml:space="preserve">EQUAL TEE STAINLESS STEEL  </v>
      </c>
      <c r="H53" s="159">
        <f>IFERROR(VLOOKUP(B53,Sheet2!A:D,4,FALSE),0)</f>
        <v>0.79400000000000004</v>
      </c>
      <c r="I53" s="160">
        <f t="shared" si="1"/>
        <v>0</v>
      </c>
    </row>
    <row r="54" spans="1:9" x14ac:dyDescent="0.2">
      <c r="A54" s="29"/>
      <c r="B54" s="32" t="s">
        <v>72</v>
      </c>
      <c r="C54" s="6">
        <f>IFERROR(VLOOKUP(B54,Sheet2!A:D,3,FALSE),0)</f>
        <v>42.75</v>
      </c>
      <c r="D54" s="114"/>
      <c r="E54" s="6">
        <f t="shared" si="6"/>
        <v>0</v>
      </c>
      <c r="F54" s="7" t="s">
        <v>24</v>
      </c>
      <c r="G54" s="37" t="str">
        <f>IFERROR(VLOOKUP(B54,Sheet2!A:D,2,FALSE),0)</f>
        <v xml:space="preserve">EQUAL TEE STAINLESS STEEL  </v>
      </c>
      <c r="H54" s="159">
        <f>IFERROR(VLOOKUP(B54,Sheet2!A:D,4,FALSE),0)</f>
        <v>1.288</v>
      </c>
      <c r="I54" s="160">
        <f t="shared" si="1"/>
        <v>0</v>
      </c>
    </row>
    <row r="55" spans="1:9" ht="13.5" thickBot="1" x14ac:dyDescent="0.25">
      <c r="A55" s="31"/>
      <c r="B55" s="25" t="s">
        <v>73</v>
      </c>
      <c r="C55" s="22">
        <f>IFERROR(VLOOKUP(B55,Sheet2!A:D,3,FALSE),0)</f>
        <v>58.45</v>
      </c>
      <c r="D55" s="118"/>
      <c r="E55" s="22">
        <f t="shared" si="6"/>
        <v>0</v>
      </c>
      <c r="F55" s="23" t="s">
        <v>32</v>
      </c>
      <c r="G55" s="38" t="str">
        <f>IFERROR(VLOOKUP(B55,Sheet2!A:D,2,FALSE),0)</f>
        <v xml:space="preserve">EQUAL TEE STAINLESS STEEL  </v>
      </c>
      <c r="H55" s="159">
        <f>IFERROR(VLOOKUP(B55,Sheet2!A:D,4,FALSE),0)</f>
        <v>0.45</v>
      </c>
      <c r="I55" s="160">
        <f t="shared" si="1"/>
        <v>0</v>
      </c>
    </row>
    <row r="56" spans="1:9" x14ac:dyDescent="0.2">
      <c r="A56" s="29"/>
      <c r="B56" s="77"/>
      <c r="C56" s="24"/>
      <c r="D56" s="123"/>
      <c r="E56" s="24"/>
      <c r="F56" s="90"/>
      <c r="G56" s="91"/>
      <c r="H56" s="159">
        <f>IFERROR(VLOOKUP(B56,Sheet2!A:D,4,FALSE),0)</f>
        <v>0</v>
      </c>
      <c r="I56" s="160">
        <f t="shared" si="1"/>
        <v>0</v>
      </c>
    </row>
    <row r="57" spans="1:9" x14ac:dyDescent="0.2">
      <c r="A57" s="29"/>
      <c r="B57" s="32" t="s">
        <v>74</v>
      </c>
      <c r="C57" s="6">
        <f>IFERROR(VLOOKUP(B57,Sheet2!A:D,3,FALSE),0)</f>
        <v>18.989999999999998</v>
      </c>
      <c r="D57" s="114"/>
      <c r="E57" s="6">
        <f t="shared" si="6"/>
        <v>0</v>
      </c>
      <c r="F57" s="15" t="s">
        <v>21</v>
      </c>
      <c r="G57" s="37" t="str">
        <f>IFERROR(VLOOKUP(B57,Sheet2!A:D,2,FALSE),0)</f>
        <v>CROSS</v>
      </c>
      <c r="H57" s="159">
        <f>IFERROR(VLOOKUP(B57,Sheet2!A:D,4,FALSE),0)</f>
        <v>1</v>
      </c>
      <c r="I57" s="160">
        <f t="shared" si="1"/>
        <v>0</v>
      </c>
    </row>
    <row r="58" spans="1:9" x14ac:dyDescent="0.2">
      <c r="A58" s="29"/>
      <c r="B58" s="32" t="s">
        <v>75</v>
      </c>
      <c r="C58" s="6">
        <f>IFERROR(VLOOKUP(B58,Sheet2!A:D,3,FALSE),0)</f>
        <v>30.94</v>
      </c>
      <c r="D58" s="114"/>
      <c r="E58" s="6">
        <f t="shared" si="6"/>
        <v>0</v>
      </c>
      <c r="F58" s="7" t="s">
        <v>24</v>
      </c>
      <c r="G58" s="37" t="str">
        <f>IFERROR(VLOOKUP(B58,Sheet2!A:D,2,FALSE),0)</f>
        <v>CROSS</v>
      </c>
      <c r="H58" s="159">
        <f>IFERROR(VLOOKUP(B58,Sheet2!A:D,4,FALSE),0)</f>
        <v>1.5</v>
      </c>
      <c r="I58" s="160">
        <f t="shared" si="1"/>
        <v>0</v>
      </c>
    </row>
    <row r="59" spans="1:9" x14ac:dyDescent="0.2">
      <c r="A59" s="29"/>
      <c r="B59" s="32" t="s">
        <v>76</v>
      </c>
      <c r="C59" s="6">
        <f>IFERROR(VLOOKUP(B59,Sheet2!A:D,3,FALSE),0)</f>
        <v>43.45</v>
      </c>
      <c r="D59" s="114"/>
      <c r="E59" s="6">
        <f t="shared" si="6"/>
        <v>0</v>
      </c>
      <c r="F59" s="7" t="s">
        <v>32</v>
      </c>
      <c r="G59" s="37" t="str">
        <f>IFERROR(VLOOKUP(B59,Sheet2!A:D,2,FALSE),0)</f>
        <v>CROSS</v>
      </c>
      <c r="H59" s="159">
        <f>IFERROR(VLOOKUP(B59,Sheet2!A:D,4,FALSE),0)</f>
        <v>0.02</v>
      </c>
      <c r="I59" s="160">
        <f t="shared" si="1"/>
        <v>0</v>
      </c>
    </row>
    <row r="60" spans="1:9" ht="13.5" thickBot="1" x14ac:dyDescent="0.25">
      <c r="A60" s="29"/>
      <c r="B60" s="77"/>
      <c r="C60" s="24"/>
      <c r="D60" s="123"/>
      <c r="E60" s="24"/>
      <c r="F60" s="90"/>
      <c r="G60" s="91"/>
      <c r="H60" s="159">
        <f>IFERROR(VLOOKUP(B60,Sheet2!A:D,4,FALSE),0)</f>
        <v>0</v>
      </c>
      <c r="I60" s="160">
        <f t="shared" si="1"/>
        <v>0</v>
      </c>
    </row>
    <row r="61" spans="1:9" x14ac:dyDescent="0.2">
      <c r="A61" s="45"/>
      <c r="B61" s="47" t="s">
        <v>77</v>
      </c>
      <c r="C61" s="27">
        <f>IFERROR(VLOOKUP(B61,Sheet2!A:D,3,FALSE),0)</f>
        <v>27.49</v>
      </c>
      <c r="D61" s="113"/>
      <c r="E61" s="27">
        <f t="shared" si="6"/>
        <v>0</v>
      </c>
      <c r="F61" s="28" t="s">
        <v>24</v>
      </c>
      <c r="G61" s="39" t="str">
        <f>IFERROR(VLOOKUP(B61,Sheet2!A:D,2,FALSE),0)</f>
        <v>REDUCING TEE DROP LEG  (C ) 1/2" TUBING</v>
      </c>
      <c r="H61" s="161">
        <f>IFERROR(VLOOKUP(B61,Sheet2!A:D,4,FALSE),0)</f>
        <v>0.61</v>
      </c>
      <c r="I61" s="162">
        <f t="shared" si="1"/>
        <v>0</v>
      </c>
    </row>
    <row r="62" spans="1:9" x14ac:dyDescent="0.2">
      <c r="A62" s="29"/>
      <c r="B62" s="32" t="s">
        <v>78</v>
      </c>
      <c r="C62" s="6">
        <f>IFERROR(VLOOKUP(B62,Sheet2!A:D,3,FALSE),0)</f>
        <v>35.590000000000003</v>
      </c>
      <c r="D62" s="114"/>
      <c r="E62" s="6">
        <f t="shared" si="6"/>
        <v>0</v>
      </c>
      <c r="F62" s="7" t="s">
        <v>32</v>
      </c>
      <c r="G62" s="37" t="str">
        <f>IFERROR(VLOOKUP(B62,Sheet2!A:D,2,FALSE),0)</f>
        <v>REDUCING TEE DROP LEG  (C ) 1/2" TUBING</v>
      </c>
      <c r="H62" s="153">
        <f>IFERROR(VLOOKUP(B62,Sheet2!A:D,4,FALSE),0)</f>
        <v>1.18</v>
      </c>
      <c r="I62" s="145">
        <f t="shared" si="1"/>
        <v>0</v>
      </c>
    </row>
    <row r="63" spans="1:9" x14ac:dyDescent="0.2">
      <c r="A63" s="29"/>
      <c r="B63" s="32" t="s">
        <v>79</v>
      </c>
      <c r="C63" s="6">
        <f>IFERROR(VLOOKUP(B63,Sheet2!A:D,3,FALSE),0)</f>
        <v>36.700000000000003</v>
      </c>
      <c r="D63" s="114"/>
      <c r="E63" s="6">
        <f t="shared" si="6"/>
        <v>0</v>
      </c>
      <c r="F63" s="7" t="s">
        <v>32</v>
      </c>
      <c r="G63" s="37" t="str">
        <f>IFERROR(VLOOKUP(B63,Sheet2!A:D,2,FALSE),0)</f>
        <v>REDUCING TEE DROP LEG  (C ) 3/4" TUBING</v>
      </c>
      <c r="H63" s="153">
        <f>IFERROR(VLOOKUP(B63,Sheet2!A:D,4,FALSE),0)</f>
        <v>0.34</v>
      </c>
      <c r="I63" s="145">
        <f t="shared" si="1"/>
        <v>0</v>
      </c>
    </row>
    <row r="64" spans="1:9" x14ac:dyDescent="0.2">
      <c r="A64" s="29"/>
      <c r="B64" s="32" t="s">
        <v>80</v>
      </c>
      <c r="C64" s="6">
        <f>IFERROR(VLOOKUP(B64,Sheet2!A:D,3,FALSE),0)</f>
        <v>15.25</v>
      </c>
      <c r="D64" s="114"/>
      <c r="E64" s="6">
        <f t="shared" si="6"/>
        <v>0</v>
      </c>
      <c r="F64" s="7" t="s">
        <v>21</v>
      </c>
      <c r="G64" s="37" t="str">
        <f>IFERROR(VLOOKUP(B64,Sheet2!A:D,2,FALSE),0)</f>
        <v>1/2" REDUCING TEE X 1/2" FEMALE NPT MAXLINE</v>
      </c>
      <c r="H64" s="153">
        <f>IFERROR(VLOOKUP(B64,Sheet2!A:D,4,FALSE),0)</f>
        <v>0.26</v>
      </c>
      <c r="I64" s="145">
        <f t="shared" si="1"/>
        <v>0</v>
      </c>
    </row>
    <row r="65" spans="1:9" x14ac:dyDescent="0.2">
      <c r="A65" s="29"/>
      <c r="B65" s="32" t="s">
        <v>81</v>
      </c>
      <c r="C65" s="6">
        <f>IFERROR(VLOOKUP(B65,Sheet2!A:D,3,FALSE),0)</f>
        <v>23.64</v>
      </c>
      <c r="D65" s="114"/>
      <c r="E65" s="6">
        <f t="shared" si="6"/>
        <v>0</v>
      </c>
      <c r="F65" s="7" t="s">
        <v>24</v>
      </c>
      <c r="G65" s="37" t="str">
        <f>IFERROR(VLOOKUP(B65,Sheet2!A:D,2,FALSE),0)</f>
        <v>3/4" REDUCING TEE, 1/2" FEMALE NPT DROP LEG  MAXLINE</v>
      </c>
      <c r="H65" s="153">
        <f>IFERROR(VLOOKUP(B65,Sheet2!A:D,4,FALSE),0)</f>
        <v>0.25</v>
      </c>
      <c r="I65" s="145">
        <f t="shared" si="1"/>
        <v>0</v>
      </c>
    </row>
    <row r="66" spans="1:9" x14ac:dyDescent="0.2">
      <c r="A66" s="29"/>
      <c r="B66" s="32" t="s">
        <v>82</v>
      </c>
      <c r="C66" s="6">
        <f>IFERROR(VLOOKUP(B66,Sheet2!A:D,3,FALSE),0)</f>
        <v>32.81</v>
      </c>
      <c r="D66" s="114"/>
      <c r="E66" s="6">
        <f t="shared" si="6"/>
        <v>0</v>
      </c>
      <c r="F66" s="7" t="s">
        <v>32</v>
      </c>
      <c r="G66" s="37" t="str">
        <f>IFERROR(VLOOKUP(B66,Sheet2!A:D,2,FALSE),0)</f>
        <v>REDUCING TEE DROP LEG 3/4" FEMALE NPT</v>
      </c>
      <c r="H66" s="153">
        <f>IFERROR(VLOOKUP(B66,Sheet2!A:D,4,FALSE),0)</f>
        <v>0.65</v>
      </c>
      <c r="I66" s="145">
        <f t="shared" si="1"/>
        <v>0</v>
      </c>
    </row>
    <row r="67" spans="1:9" ht="13.5" thickBot="1" x14ac:dyDescent="0.25">
      <c r="A67" s="31"/>
      <c r="B67" s="25" t="s">
        <v>83</v>
      </c>
      <c r="C67" s="22">
        <f>IFERROR(VLOOKUP(B67,Sheet2!A:D,3,FALSE),0)</f>
        <v>89.77</v>
      </c>
      <c r="D67" s="118"/>
      <c r="E67" s="22">
        <f t="shared" si="6"/>
        <v>0</v>
      </c>
      <c r="F67" s="23" t="s">
        <v>35</v>
      </c>
      <c r="G67" s="38" t="str">
        <f>IFERROR(VLOOKUP(B67,Sheet2!A:D,2,FALSE),0)</f>
        <v>REDUCING TEE DROP LEG 1" FEMALE NPT  CRIMP ON</v>
      </c>
      <c r="H67" s="163">
        <f>IFERROR(VLOOKUP(B67,Sheet2!A:D,4,FALSE),0)</f>
        <v>2.5</v>
      </c>
      <c r="I67" s="149">
        <f t="shared" si="1"/>
        <v>0</v>
      </c>
    </row>
    <row r="68" spans="1:9" ht="13.5" thickBot="1" x14ac:dyDescent="0.25">
      <c r="A68" s="10"/>
      <c r="B68" s="209" t="s">
        <v>84</v>
      </c>
      <c r="C68" s="210"/>
      <c r="D68" s="210"/>
      <c r="E68" s="210"/>
      <c r="F68" s="210"/>
      <c r="G68" s="211"/>
      <c r="H68" s="142">
        <f>IFERROR(VLOOKUP(B68,Sheet2!A:D,4,FALSE),0)</f>
        <v>0</v>
      </c>
      <c r="I68" s="143">
        <f t="shared" si="1"/>
        <v>0</v>
      </c>
    </row>
    <row r="69" spans="1:9" x14ac:dyDescent="0.2">
      <c r="A69" s="12"/>
      <c r="B69" s="14" t="s">
        <v>85</v>
      </c>
      <c r="C69" s="11">
        <f>IFERROR(VLOOKUP(B69,Sheet2!A:D,3,FALSE),0)</f>
        <v>8.2899999999999991</v>
      </c>
      <c r="D69" s="119"/>
      <c r="E69" s="11">
        <f t="shared" ref="E69:E79" si="7">D69*C69</f>
        <v>0</v>
      </c>
      <c r="F69" s="15" t="s">
        <v>21</v>
      </c>
      <c r="G69" s="36" t="str">
        <f>IFERROR(VLOOKUP(B69,Sheet2!A:D,2,FALSE),0)</f>
        <v>STRAIGHT 1/2" TUBING X 3/8" MALE NPT</v>
      </c>
      <c r="H69" s="146">
        <f>IFERROR(VLOOKUP(B69,Sheet2!A:D,4,FALSE),0)</f>
        <v>0.18</v>
      </c>
      <c r="I69" s="147">
        <f t="shared" si="1"/>
        <v>0</v>
      </c>
    </row>
    <row r="70" spans="1:9" x14ac:dyDescent="0.2">
      <c r="A70" s="12"/>
      <c r="B70" s="9" t="s">
        <v>86</v>
      </c>
      <c r="C70" s="11">
        <f>IFERROR(VLOOKUP(B70,Sheet2!A:D,3,FALSE),0)</f>
        <v>8.7899999999999991</v>
      </c>
      <c r="D70" s="114"/>
      <c r="E70" s="6">
        <f t="shared" si="7"/>
        <v>0</v>
      </c>
      <c r="F70" s="7" t="s">
        <v>21</v>
      </c>
      <c r="G70" s="37" t="str">
        <f>IFERROR(VLOOKUP(B70,Sheet2!A:D,2,FALSE),0)</f>
        <v>1/2" MAXLINE X 1/2" MALE NPT STRAIGHT FITTING</v>
      </c>
      <c r="H70" s="144">
        <f>IFERROR(VLOOKUP(B70,Sheet2!A:D,4,FALSE),0)</f>
        <v>0.35</v>
      </c>
      <c r="I70" s="145">
        <f t="shared" si="1"/>
        <v>0</v>
      </c>
    </row>
    <row r="71" spans="1:9" x14ac:dyDescent="0.2">
      <c r="A71" s="12"/>
      <c r="B71" s="9" t="s">
        <v>87</v>
      </c>
      <c r="C71" s="11">
        <f>IFERROR(VLOOKUP(B71,Sheet2!A:D,3,FALSE),0)</f>
        <v>17.579999999999998</v>
      </c>
      <c r="D71" s="114"/>
      <c r="E71" s="6">
        <f t="shared" si="7"/>
        <v>0</v>
      </c>
      <c r="F71" s="7" t="s">
        <v>24</v>
      </c>
      <c r="G71" s="37" t="str">
        <f>IFERROR(VLOOKUP(B71,Sheet2!A:D,2,FALSE),0)</f>
        <v>3/4" MAXLINE X 1/2" MALE NPT FITTING</v>
      </c>
      <c r="H71" s="144">
        <f>IFERROR(VLOOKUP(B71,Sheet2!A:D,4,FALSE),0)</f>
        <v>0.18</v>
      </c>
      <c r="I71" s="145">
        <f t="shared" ref="I71:I134" si="8">H71*D71</f>
        <v>0</v>
      </c>
    </row>
    <row r="72" spans="1:9" x14ac:dyDescent="0.2">
      <c r="A72" s="12"/>
      <c r="B72" s="9" t="s">
        <v>88</v>
      </c>
      <c r="C72" s="11">
        <f>IFERROR(VLOOKUP(B72,Sheet2!A:D,3,FALSE),0)</f>
        <v>18.84</v>
      </c>
      <c r="D72" s="114"/>
      <c r="E72" s="6">
        <f t="shared" si="7"/>
        <v>0</v>
      </c>
      <c r="F72" s="7" t="s">
        <v>24</v>
      </c>
      <c r="G72" s="37" t="str">
        <f>IFERROR(VLOOKUP(B72,Sheet2!A:D,2,FALSE),0)</f>
        <v>3/4" MAXLINE X 3/4" MALE NPT FITTING</v>
      </c>
      <c r="H72" s="144">
        <f>IFERROR(VLOOKUP(B72,Sheet2!A:D,4,FALSE),0)</f>
        <v>0.54</v>
      </c>
      <c r="I72" s="145">
        <f t="shared" si="8"/>
        <v>0</v>
      </c>
    </row>
    <row r="73" spans="1:9" x14ac:dyDescent="0.2">
      <c r="A73" s="12"/>
      <c r="B73" s="9" t="s">
        <v>89</v>
      </c>
      <c r="C73" s="11">
        <f>IFERROR(VLOOKUP(B73,Sheet2!A:D,3,FALSE),0)</f>
        <v>22.74</v>
      </c>
      <c r="D73" s="114"/>
      <c r="E73" s="6">
        <f t="shared" si="7"/>
        <v>0</v>
      </c>
      <c r="F73" s="7" t="s">
        <v>32</v>
      </c>
      <c r="G73" s="37" t="str">
        <f>IFERROR(VLOOKUP(B73,Sheet2!A:D,2,FALSE),0)</f>
        <v>STRAIGHT 1" TUBING X 3/4" MALE NPT</v>
      </c>
      <c r="H73" s="144">
        <f>IFERROR(VLOOKUP(B73,Sheet2!A:D,4,FALSE),0)</f>
        <v>1.1100000000000001</v>
      </c>
      <c r="I73" s="145">
        <f t="shared" si="8"/>
        <v>0</v>
      </c>
    </row>
    <row r="74" spans="1:9" x14ac:dyDescent="0.2">
      <c r="A74" s="12"/>
      <c r="B74" s="9" t="s">
        <v>90</v>
      </c>
      <c r="C74" s="11">
        <f>IFERROR(VLOOKUP(B74,Sheet2!A:D,3,FALSE),0)</f>
        <v>23.29</v>
      </c>
      <c r="D74" s="114"/>
      <c r="E74" s="6">
        <f t="shared" si="7"/>
        <v>0</v>
      </c>
      <c r="F74" s="7" t="s">
        <v>32</v>
      </c>
      <c r="G74" s="37" t="str">
        <f>IFERROR(VLOOKUP(B74,Sheet2!A:D,2,FALSE),0)</f>
        <v>STRAIGHT 1" TUBING X 1" MALE NPT</v>
      </c>
      <c r="H74" s="144">
        <f>IFERROR(VLOOKUP(B74,Sheet2!A:D,4,FALSE),0)</f>
        <v>0.35</v>
      </c>
      <c r="I74" s="145">
        <f t="shared" si="8"/>
        <v>0</v>
      </c>
    </row>
    <row r="75" spans="1:9" x14ac:dyDescent="0.2">
      <c r="A75" s="12"/>
      <c r="B75" s="9" t="s">
        <v>91</v>
      </c>
      <c r="C75" s="11">
        <f>IFERROR(VLOOKUP(B75,Sheet2!A:D,3,FALSE),0)</f>
        <v>72.489999999999995</v>
      </c>
      <c r="D75" s="114"/>
      <c r="E75" s="6">
        <f t="shared" si="7"/>
        <v>0</v>
      </c>
      <c r="F75" s="7" t="s">
        <v>35</v>
      </c>
      <c r="G75" s="37" t="str">
        <f>IFERROR(VLOOKUP(B75,Sheet2!A:D,2,FALSE),0)</f>
        <v>STRAIGHT 2" TUBING X 1" MALE NPT  CRIMP ON</v>
      </c>
      <c r="H75" s="144">
        <f>IFERROR(VLOOKUP(B75,Sheet2!A:D,4,FALSE),0)</f>
        <v>1.75</v>
      </c>
      <c r="I75" s="145">
        <f t="shared" si="8"/>
        <v>0</v>
      </c>
    </row>
    <row r="76" spans="1:9" ht="13.5" thickBot="1" x14ac:dyDescent="0.25">
      <c r="A76" s="12"/>
      <c r="B76" s="16" t="s">
        <v>92</v>
      </c>
      <c r="C76" s="24">
        <f>IFERROR(VLOOKUP(B76,Sheet2!A:D,3,FALSE),0)</f>
        <v>76.55</v>
      </c>
      <c r="D76" s="116"/>
      <c r="E76" s="17">
        <f t="shared" si="7"/>
        <v>0</v>
      </c>
      <c r="F76" s="18" t="s">
        <v>35</v>
      </c>
      <c r="G76" s="40" t="str">
        <f>IFERROR(VLOOKUP(B76,Sheet2!A:D,2,FALSE),0)</f>
        <v>STRAIGHT 2" TUBING X 2" MALE NPT CRIMP ON</v>
      </c>
      <c r="H76" s="144">
        <f>IFERROR(VLOOKUP(B76,Sheet2!A:D,4,FALSE),0)</f>
        <v>0.188</v>
      </c>
      <c r="I76" s="145">
        <f t="shared" si="8"/>
        <v>0</v>
      </c>
    </row>
    <row r="77" spans="1:9" x14ac:dyDescent="0.2">
      <c r="A77" s="12"/>
      <c r="B77" s="47" t="s">
        <v>93</v>
      </c>
      <c r="C77" s="27">
        <f>IFERROR(VLOOKUP(B77,Sheet2!A:D,3,FALSE),0)</f>
        <v>18.809999999999999</v>
      </c>
      <c r="D77" s="113"/>
      <c r="E77" s="27">
        <f t="shared" si="7"/>
        <v>0</v>
      </c>
      <c r="F77" s="28" t="s">
        <v>21</v>
      </c>
      <c r="G77" s="44" t="str">
        <f>IFERROR(VLOOKUP(B77,Sheet2!A:D,2,FALSE),0)</f>
        <v>STRAIGHT 1/2" TUBING X 1/2" MALE NPT STAINLESS STEEL</v>
      </c>
      <c r="H77" s="144">
        <f>IFERROR(VLOOKUP(B77,Sheet2!A:D,4,FALSE),0)</f>
        <v>0.313</v>
      </c>
      <c r="I77" s="145">
        <f t="shared" si="8"/>
        <v>0</v>
      </c>
    </row>
    <row r="78" spans="1:9" x14ac:dyDescent="0.2">
      <c r="A78" s="12"/>
      <c r="B78" s="32" t="s">
        <v>94</v>
      </c>
      <c r="C78" s="11">
        <f>IFERROR(VLOOKUP(B78,Sheet2!A:D,3,FALSE),0)</f>
        <v>37.97</v>
      </c>
      <c r="D78" s="114"/>
      <c r="E78" s="6">
        <f t="shared" si="7"/>
        <v>0</v>
      </c>
      <c r="F78" s="7" t="s">
        <v>24</v>
      </c>
      <c r="G78" s="41" t="str">
        <f>IFERROR(VLOOKUP(B78,Sheet2!A:D,2,FALSE),0)</f>
        <v>STRAIGHT 3/4" TUBING X 3/4" MALE NPT STAINLESS STEEL</v>
      </c>
      <c r="H78" s="144">
        <f>IFERROR(VLOOKUP(B78,Sheet2!A:D,4,FALSE),0)</f>
        <v>0.59399999999999997</v>
      </c>
      <c r="I78" s="145">
        <f t="shared" si="8"/>
        <v>0</v>
      </c>
    </row>
    <row r="79" spans="1:9" ht="13.5" thickBot="1" x14ac:dyDescent="0.25">
      <c r="A79" s="13"/>
      <c r="B79" s="25" t="s">
        <v>95</v>
      </c>
      <c r="C79" s="22">
        <f>IFERROR(VLOOKUP(B79,Sheet2!A:D,3,FALSE),0)</f>
        <v>49.95</v>
      </c>
      <c r="D79" s="118"/>
      <c r="E79" s="22">
        <f t="shared" si="7"/>
        <v>0</v>
      </c>
      <c r="F79" s="23" t="s">
        <v>32</v>
      </c>
      <c r="G79" s="42" t="str">
        <f>IFERROR(VLOOKUP(B79,Sheet2!A:D,2,FALSE),0)</f>
        <v>STRAIGHT 1" TUBING X 1" MALE NPT STAINLESS STEEL</v>
      </c>
      <c r="H79" s="148">
        <f>IFERROR(VLOOKUP(B79,Sheet2!A:D,4,FALSE),0)</f>
        <v>0.35</v>
      </c>
      <c r="I79" s="149">
        <f t="shared" si="8"/>
        <v>0</v>
      </c>
    </row>
    <row r="80" spans="1:9" ht="13.5" thickBot="1" x14ac:dyDescent="0.25">
      <c r="B80" s="83"/>
      <c r="C80" s="84"/>
      <c r="D80" s="121"/>
      <c r="E80" s="84"/>
      <c r="G80" s="96"/>
      <c r="H80" s="159">
        <f>IFERROR(VLOOKUP(B80,Sheet2!A:D,4,FALSE),0)</f>
        <v>0</v>
      </c>
      <c r="I80" s="159">
        <f t="shared" si="8"/>
        <v>0</v>
      </c>
    </row>
    <row r="81" spans="1:9" x14ac:dyDescent="0.2">
      <c r="A81" s="10"/>
      <c r="B81" s="47"/>
      <c r="C81" s="27"/>
      <c r="D81" s="124"/>
      <c r="E81" s="27"/>
      <c r="F81" s="28"/>
      <c r="G81" s="39"/>
      <c r="H81" s="153">
        <f>IFERROR(VLOOKUP(B81,Sheet2!A:D,4,FALSE),0)</f>
        <v>0</v>
      </c>
      <c r="I81" s="145">
        <f t="shared" si="8"/>
        <v>0</v>
      </c>
    </row>
    <row r="82" spans="1:9" x14ac:dyDescent="0.2">
      <c r="A82" s="12"/>
      <c r="B82" s="32" t="s">
        <v>96</v>
      </c>
      <c r="C82" s="6">
        <f>IFERROR(VLOOKUP(B82,Sheet2!A:D,3,FALSE),0)</f>
        <v>7.87</v>
      </c>
      <c r="D82" s="114"/>
      <c r="E82" s="6">
        <f t="shared" ref="E82:E85" si="9">D82*C82</f>
        <v>0</v>
      </c>
      <c r="F82" s="7" t="s">
        <v>21</v>
      </c>
      <c r="G82" s="37" t="str">
        <f>IFERROR(VLOOKUP(B82,Sheet2!A:D,2,FALSE),0)</f>
        <v>ELBOW 1/2" TUBING X 1/2" MALE NPT</v>
      </c>
      <c r="H82" s="153">
        <f>IFERROR(VLOOKUP(B82,Sheet2!A:D,4,FALSE),0)</f>
        <v>0.33100000000000002</v>
      </c>
      <c r="I82" s="145">
        <f t="shared" si="8"/>
        <v>0</v>
      </c>
    </row>
    <row r="83" spans="1:9" x14ac:dyDescent="0.2">
      <c r="A83" s="12"/>
      <c r="B83" s="32" t="s">
        <v>97</v>
      </c>
      <c r="C83" s="6">
        <f>IFERROR(VLOOKUP(B83,Sheet2!A:D,3,FALSE),0)</f>
        <v>20.149999999999999</v>
      </c>
      <c r="D83" s="114"/>
      <c r="E83" s="6">
        <f t="shared" si="9"/>
        <v>0</v>
      </c>
      <c r="F83" s="7" t="s">
        <v>24</v>
      </c>
      <c r="G83" s="37" t="str">
        <f>IFERROR(VLOOKUP(B83,Sheet2!A:D,2,FALSE),0)</f>
        <v>ELBOW 3/4" TUBING X 1/2" MALE NPT</v>
      </c>
      <c r="H83" s="153">
        <f>IFERROR(VLOOKUP(B83,Sheet2!A:D,4,FALSE),0)</f>
        <v>0.8</v>
      </c>
      <c r="I83" s="145">
        <f t="shared" si="8"/>
        <v>0</v>
      </c>
    </row>
    <row r="84" spans="1:9" x14ac:dyDescent="0.2">
      <c r="A84" s="12"/>
      <c r="B84" s="32" t="s">
        <v>98</v>
      </c>
      <c r="C84" s="6">
        <f>IFERROR(VLOOKUP(B84,Sheet2!A:D,3,FALSE),0)</f>
        <v>20.87</v>
      </c>
      <c r="D84" s="114"/>
      <c r="E84" s="6">
        <f t="shared" si="9"/>
        <v>0</v>
      </c>
      <c r="F84" s="7" t="s">
        <v>24</v>
      </c>
      <c r="G84" s="37" t="str">
        <f>IFERROR(VLOOKUP(B84,Sheet2!A:D,2,FALSE),0)</f>
        <v>ELBOW 3/4" TUBING X 3/4" MALE NPT</v>
      </c>
      <c r="H84" s="153">
        <f>IFERROR(VLOOKUP(B84,Sheet2!A:D,4,FALSE),0)</f>
        <v>1.0249999999999999</v>
      </c>
      <c r="I84" s="145">
        <f t="shared" si="8"/>
        <v>0</v>
      </c>
    </row>
    <row r="85" spans="1:9" x14ac:dyDescent="0.2">
      <c r="A85" s="12"/>
      <c r="B85" s="32" t="s">
        <v>99</v>
      </c>
      <c r="C85" s="6">
        <f>IFERROR(VLOOKUP(B85,Sheet2!A:D,3,FALSE),0)</f>
        <v>23.99</v>
      </c>
      <c r="D85" s="114"/>
      <c r="E85" s="6">
        <f t="shared" si="9"/>
        <v>0</v>
      </c>
      <c r="F85" s="7" t="s">
        <v>32</v>
      </c>
      <c r="G85" s="37" t="str">
        <f>IFERROR(VLOOKUP(B85,Sheet2!A:D,2,FALSE),0)</f>
        <v>ELBOW 1" TUBING X 1" MALE NPT</v>
      </c>
      <c r="H85" s="153">
        <f>IFERROR(VLOOKUP(B85,Sheet2!A:D,4,FALSE),0)</f>
        <v>0.32</v>
      </c>
      <c r="I85" s="145">
        <f t="shared" si="8"/>
        <v>0</v>
      </c>
    </row>
    <row r="86" spans="1:9" ht="13.5" thickBot="1" x14ac:dyDescent="0.25">
      <c r="A86" s="13"/>
      <c r="B86" s="25"/>
      <c r="C86" s="22"/>
      <c r="D86" s="125"/>
      <c r="E86" s="22"/>
      <c r="F86" s="23"/>
      <c r="G86" s="42"/>
      <c r="H86" s="159">
        <f>IFERROR(VLOOKUP(B86,Sheet2!A:D,4,FALSE),0)</f>
        <v>0</v>
      </c>
      <c r="I86" s="159">
        <f t="shared" si="8"/>
        <v>0</v>
      </c>
    </row>
    <row r="87" spans="1:9" ht="13.5" thickBot="1" x14ac:dyDescent="0.25">
      <c r="B87" s="83"/>
      <c r="C87" s="84"/>
      <c r="D87" s="121"/>
      <c r="E87" s="84"/>
      <c r="G87" s="96"/>
      <c r="H87" s="159">
        <f>IFERROR(VLOOKUP(B87,Sheet2!A:D,4,FALSE),0)</f>
        <v>0</v>
      </c>
      <c r="I87" s="159">
        <f t="shared" si="8"/>
        <v>0</v>
      </c>
    </row>
    <row r="88" spans="1:9" ht="13.5" thickBot="1" x14ac:dyDescent="0.25">
      <c r="B88" s="209" t="s">
        <v>100</v>
      </c>
      <c r="C88" s="210"/>
      <c r="D88" s="210"/>
      <c r="E88" s="210"/>
      <c r="F88" s="210"/>
      <c r="G88" s="211"/>
      <c r="H88" s="159">
        <f>IFERROR(VLOOKUP(B88,Sheet2!A:D,4,FALSE),0)</f>
        <v>0</v>
      </c>
      <c r="I88" s="159">
        <f t="shared" si="8"/>
        <v>0</v>
      </c>
    </row>
    <row r="89" spans="1:9" x14ac:dyDescent="0.2">
      <c r="A89" s="10"/>
      <c r="B89" s="26" t="s">
        <v>101</v>
      </c>
      <c r="C89" s="27">
        <f>IFERROR(VLOOKUP(B89,Sheet2!A:D,3,FALSE),0)</f>
        <v>9.9700000000000006</v>
      </c>
      <c r="D89" s="113"/>
      <c r="E89" s="27">
        <f t="shared" ref="E89:E90" si="10">D89*C89</f>
        <v>0</v>
      </c>
      <c r="F89" s="28" t="s">
        <v>21</v>
      </c>
      <c r="G89" s="39" t="str">
        <f>IFERROR(VLOOKUP(B89,Sheet2!A:D,2,FALSE),0)</f>
        <v>1/2" TUBING X 1/2" FEMALE NPT</v>
      </c>
      <c r="H89" s="142">
        <f>IFERROR(VLOOKUP(B89,Sheet2!A:D,4,FALSE),0)</f>
        <v>0.33</v>
      </c>
      <c r="I89" s="143">
        <f t="shared" si="8"/>
        <v>0</v>
      </c>
    </row>
    <row r="90" spans="1:9" ht="13.5" thickBot="1" x14ac:dyDescent="0.25">
      <c r="A90" s="12"/>
      <c r="B90" s="32" t="s">
        <v>102</v>
      </c>
      <c r="C90" s="6">
        <f>IFERROR(VLOOKUP(B90,Sheet2!A:D,3,FALSE),0)</f>
        <v>20.97</v>
      </c>
      <c r="D90" s="114"/>
      <c r="E90" s="6">
        <f t="shared" si="10"/>
        <v>0</v>
      </c>
      <c r="F90" s="7" t="s">
        <v>24</v>
      </c>
      <c r="G90" s="37" t="str">
        <f>IFERROR(VLOOKUP(B90,Sheet2!A:D,2,FALSE),0)</f>
        <v>3/4" TUBING X 3/4" FEMALE NPT</v>
      </c>
      <c r="H90" s="144">
        <f>IFERROR(VLOOKUP(B90,Sheet2!A:D,4,FALSE),0)</f>
        <v>0.28000000000000003</v>
      </c>
      <c r="I90" s="145">
        <f t="shared" si="8"/>
        <v>0</v>
      </c>
    </row>
    <row r="91" spans="1:9" ht="13.5" thickBot="1" x14ac:dyDescent="0.25">
      <c r="A91" s="12"/>
      <c r="B91" s="209" t="s">
        <v>103</v>
      </c>
      <c r="C91" s="210"/>
      <c r="D91" s="210"/>
      <c r="E91" s="210"/>
      <c r="F91" s="210"/>
      <c r="G91" s="211"/>
      <c r="H91" s="144">
        <f>IFERROR(VLOOKUP(B91,Sheet2!A:D,4,FALSE),0)</f>
        <v>0</v>
      </c>
      <c r="I91" s="145">
        <f t="shared" si="8"/>
        <v>0</v>
      </c>
    </row>
    <row r="92" spans="1:9" x14ac:dyDescent="0.2">
      <c r="A92" s="12"/>
      <c r="B92" s="14" t="s">
        <v>104</v>
      </c>
      <c r="C92" s="11">
        <f>IFERROR(VLOOKUP(B92,Sheet2!A:D,3,FALSE),0)</f>
        <v>14.75</v>
      </c>
      <c r="D92" s="119"/>
      <c r="E92" s="11">
        <f t="shared" ref="E92:E98" si="11">D92*C92</f>
        <v>0</v>
      </c>
      <c r="F92" s="15" t="s">
        <v>21</v>
      </c>
      <c r="G92" s="36" t="str">
        <f>IFERROR(VLOOKUP(B92,Sheet2!A:D,2,FALSE),0)</f>
        <v>END CAP</v>
      </c>
      <c r="H92" s="146">
        <f>IFERROR(VLOOKUP(B92,Sheet2!A:D,4,FALSE),0)</f>
        <v>0.28999999999999998</v>
      </c>
      <c r="I92" s="147">
        <f t="shared" si="8"/>
        <v>0</v>
      </c>
    </row>
    <row r="93" spans="1:9" x14ac:dyDescent="0.2">
      <c r="A93" s="12"/>
      <c r="B93" s="9" t="s">
        <v>105</v>
      </c>
      <c r="C93" s="11">
        <f>IFERROR(VLOOKUP(B93,Sheet2!A:D,3,FALSE),0)</f>
        <v>16.97</v>
      </c>
      <c r="D93" s="114"/>
      <c r="E93" s="6">
        <f t="shared" si="11"/>
        <v>0</v>
      </c>
      <c r="F93" s="7" t="s">
        <v>24</v>
      </c>
      <c r="G93" s="37" t="str">
        <f>IFERROR(VLOOKUP(B93,Sheet2!A:D,2,FALSE),0)</f>
        <v>END CAP</v>
      </c>
      <c r="H93" s="144">
        <f>IFERROR(VLOOKUP(B93,Sheet2!A:D,4,FALSE),0)</f>
        <v>0.5</v>
      </c>
      <c r="I93" s="145">
        <f t="shared" si="8"/>
        <v>0</v>
      </c>
    </row>
    <row r="94" spans="1:9" ht="13.5" thickBot="1" x14ac:dyDescent="0.25">
      <c r="A94" s="13"/>
      <c r="B94" s="20" t="s">
        <v>106</v>
      </c>
      <c r="C94" s="21">
        <f>IFERROR(VLOOKUP(B94,Sheet2!A:D,3,FALSE),0)</f>
        <v>20.99</v>
      </c>
      <c r="D94" s="118"/>
      <c r="E94" s="22">
        <f t="shared" si="11"/>
        <v>0</v>
      </c>
      <c r="F94" s="23" t="s">
        <v>32</v>
      </c>
      <c r="G94" s="38" t="str">
        <f>IFERROR(VLOOKUP(B94,Sheet2!A:D,2,FALSE),0)</f>
        <v>END CAP</v>
      </c>
      <c r="H94" s="148">
        <f>IFERROR(VLOOKUP(B94,Sheet2!A:D,4,FALSE),0)</f>
        <v>0.156</v>
      </c>
      <c r="I94" s="149">
        <f t="shared" si="8"/>
        <v>0</v>
      </c>
    </row>
    <row r="95" spans="1:9" x14ac:dyDescent="0.2">
      <c r="A95" s="29"/>
      <c r="B95" s="97"/>
      <c r="C95" s="11">
        <f>IFERROR(VLOOKUP(B95,Sheet2!A:D,3,FALSE),0)</f>
        <v>0</v>
      </c>
      <c r="D95" s="126"/>
      <c r="E95" s="11">
        <f t="shared" si="11"/>
        <v>0</v>
      </c>
      <c r="F95" s="15"/>
      <c r="G95" s="88">
        <f>IFERROR(VLOOKUP(B95,Sheet2!A:D,2,FALSE),0)</f>
        <v>0</v>
      </c>
      <c r="H95" s="159">
        <f>IFERROR(VLOOKUP(B95,Sheet2!A:D,4,FALSE),0)</f>
        <v>0</v>
      </c>
      <c r="I95" s="160">
        <f t="shared" si="8"/>
        <v>0</v>
      </c>
    </row>
    <row r="96" spans="1:9" x14ac:dyDescent="0.2">
      <c r="A96" s="29"/>
      <c r="B96" s="97"/>
      <c r="C96" s="11">
        <f>IFERROR(VLOOKUP(B96,Sheet2!A:D,3,FALSE),0)</f>
        <v>0</v>
      </c>
      <c r="D96" s="126"/>
      <c r="E96" s="11">
        <f t="shared" si="11"/>
        <v>0</v>
      </c>
      <c r="F96" s="15"/>
      <c r="G96" s="88">
        <f>IFERROR(VLOOKUP(B96,Sheet2!A:D,2,FALSE),0)</f>
        <v>0</v>
      </c>
      <c r="H96" s="159">
        <f>IFERROR(VLOOKUP(B96,Sheet2!A:D,4,FALSE),0)</f>
        <v>0</v>
      </c>
      <c r="I96" s="160">
        <f t="shared" si="8"/>
        <v>0</v>
      </c>
    </row>
    <row r="97" spans="1:9" x14ac:dyDescent="0.2">
      <c r="A97" s="29"/>
      <c r="B97" s="97"/>
      <c r="C97" s="11">
        <f>IFERROR(VLOOKUP(B97,Sheet2!A:D,3,FALSE),0)</f>
        <v>0</v>
      </c>
      <c r="D97" s="126"/>
      <c r="E97" s="11">
        <f t="shared" si="11"/>
        <v>0</v>
      </c>
      <c r="F97" s="15"/>
      <c r="G97" s="98">
        <f>IFERROR(VLOOKUP(B97,Sheet2!A:D,2,FALSE),0)</f>
        <v>0</v>
      </c>
      <c r="H97" s="159">
        <f>IFERROR(VLOOKUP(B97,Sheet2!A:D,4,FALSE),0)</f>
        <v>0</v>
      </c>
      <c r="I97" s="160">
        <f t="shared" si="8"/>
        <v>0</v>
      </c>
    </row>
    <row r="98" spans="1:9" x14ac:dyDescent="0.2">
      <c r="A98" s="12"/>
      <c r="B98" s="14" t="s">
        <v>107</v>
      </c>
      <c r="C98" s="11">
        <f>IFERROR(VLOOKUP(B98,Sheet2!A:D,3,FALSE),0)</f>
        <v>15.15</v>
      </c>
      <c r="D98" s="119"/>
      <c r="E98" s="11">
        <f t="shared" si="11"/>
        <v>0</v>
      </c>
      <c r="F98" s="15" t="s">
        <v>21</v>
      </c>
      <c r="G98" s="36" t="str">
        <f>IFERROR(VLOOKUP(B98,Sheet2!A:D,2,FALSE),0)</f>
        <v>1/2" MAXLINE X 1/2" FEMALE NPT SINGLE PORT ELBOW</v>
      </c>
      <c r="H98" s="146">
        <f>IFERROR(VLOOKUP(B98,Sheet2!A:D,4,FALSE),0)</f>
        <v>0.38</v>
      </c>
      <c r="I98" s="147">
        <f t="shared" si="8"/>
        <v>0</v>
      </c>
    </row>
    <row r="99" spans="1:9" x14ac:dyDescent="0.2">
      <c r="A99" s="29"/>
      <c r="B99" s="97"/>
      <c r="C99" s="11"/>
      <c r="D99" s="126"/>
      <c r="E99" s="11"/>
      <c r="F99" s="15"/>
      <c r="G99" s="88"/>
      <c r="H99" s="159">
        <f>IFERROR(VLOOKUP(B99,Sheet2!A:D,4,FALSE),0)</f>
        <v>0</v>
      </c>
      <c r="I99" s="160">
        <f t="shared" si="8"/>
        <v>0</v>
      </c>
    </row>
    <row r="100" spans="1:9" ht="13.5" thickBot="1" x14ac:dyDescent="0.25">
      <c r="A100" s="29"/>
      <c r="B100" s="89"/>
      <c r="C100" s="17"/>
      <c r="D100" s="127"/>
      <c r="E100" s="17"/>
      <c r="F100" s="18"/>
      <c r="G100" s="87"/>
      <c r="H100" s="159">
        <f>IFERROR(VLOOKUP(B100,Sheet2!A:D,4,FALSE),0)</f>
        <v>0</v>
      </c>
      <c r="I100" s="160">
        <f t="shared" si="8"/>
        <v>0</v>
      </c>
    </row>
    <row r="101" spans="1:9" ht="15" customHeight="1" thickBot="1" x14ac:dyDescent="0.25">
      <c r="A101" s="10"/>
      <c r="B101" s="209" t="s">
        <v>108</v>
      </c>
      <c r="C101" s="210"/>
      <c r="D101" s="210"/>
      <c r="E101" s="210"/>
      <c r="F101" s="210"/>
      <c r="G101" s="211"/>
      <c r="H101" s="164">
        <f>IFERROR(VLOOKUP(B101,Sheet2!A:D,4,FALSE),0)</f>
        <v>0</v>
      </c>
      <c r="I101" s="165">
        <f t="shared" si="8"/>
        <v>0</v>
      </c>
    </row>
    <row r="102" spans="1:9" x14ac:dyDescent="0.2">
      <c r="A102" s="12"/>
      <c r="B102" s="9" t="s">
        <v>109</v>
      </c>
      <c r="C102" s="6">
        <f>IFERROR(VLOOKUP(B102,Sheet2!A:D,3,FALSE),0)</f>
        <v>20.97</v>
      </c>
      <c r="D102" s="114"/>
      <c r="E102" s="6">
        <f t="shared" ref="E102:E104" si="12">D102*C102</f>
        <v>0</v>
      </c>
      <c r="F102" s="7" t="s">
        <v>21</v>
      </c>
      <c r="G102" s="37" t="str">
        <f>IFERROR(VLOOKUP(B102,Sheet2!A:D,2,FALSE),0)</f>
        <v>INLINE HAND VALVE</v>
      </c>
      <c r="H102" s="144">
        <f>IFERROR(VLOOKUP(B102,Sheet2!A:D,4,FALSE),0)</f>
        <v>0.5</v>
      </c>
      <c r="I102" s="145">
        <f t="shared" si="8"/>
        <v>0</v>
      </c>
    </row>
    <row r="103" spans="1:9" x14ac:dyDescent="0.2">
      <c r="A103" s="12"/>
      <c r="B103" s="9" t="s">
        <v>110</v>
      </c>
      <c r="C103" s="11">
        <f>IFERROR(VLOOKUP(B103,Sheet2!A:D,3,FALSE),0)</f>
        <v>40.72</v>
      </c>
      <c r="D103" s="114"/>
      <c r="E103" s="6">
        <f t="shared" si="12"/>
        <v>0</v>
      </c>
      <c r="F103" s="7" t="s">
        <v>24</v>
      </c>
      <c r="G103" s="37" t="str">
        <f>IFERROR(VLOOKUP(B103,Sheet2!A:D,2,FALSE),0)</f>
        <v>INLINE HAND VALVE</v>
      </c>
      <c r="H103" s="144">
        <f>IFERROR(VLOOKUP(B103,Sheet2!A:D,4,FALSE),0)</f>
        <v>1.63</v>
      </c>
      <c r="I103" s="145">
        <f t="shared" si="8"/>
        <v>0</v>
      </c>
    </row>
    <row r="104" spans="1:9" ht="15.75" customHeight="1" thickBot="1" x14ac:dyDescent="0.25">
      <c r="A104" s="13"/>
      <c r="B104" s="16" t="s">
        <v>111</v>
      </c>
      <c r="C104" s="24">
        <f>IFERROR(VLOOKUP(B104,Sheet2!A:D,3,FALSE),0)</f>
        <v>50.95</v>
      </c>
      <c r="D104" s="116"/>
      <c r="E104" s="17">
        <f t="shared" si="12"/>
        <v>0</v>
      </c>
      <c r="F104" s="18" t="s">
        <v>32</v>
      </c>
      <c r="G104" s="40" t="str">
        <f>IFERROR(VLOOKUP(B104,Sheet2!A:D,2,FALSE),0)</f>
        <v>INLINE HAND VALVE</v>
      </c>
      <c r="H104" s="148">
        <f>IFERROR(VLOOKUP(B104,Sheet2!A:D,4,FALSE),0)</f>
        <v>0.47</v>
      </c>
      <c r="I104" s="149">
        <f t="shared" si="8"/>
        <v>0</v>
      </c>
    </row>
    <row r="105" spans="1:9" ht="15.75" customHeight="1" thickBot="1" x14ac:dyDescent="0.25">
      <c r="A105" s="10"/>
      <c r="B105" s="218" t="s">
        <v>112</v>
      </c>
      <c r="C105" s="219"/>
      <c r="D105" s="219"/>
      <c r="E105" s="219"/>
      <c r="F105" s="219"/>
      <c r="G105" s="220"/>
      <c r="H105" s="164">
        <f>IFERROR(VLOOKUP(B105,Sheet2!A:D,4,FALSE),0)</f>
        <v>0</v>
      </c>
      <c r="I105" s="165">
        <f t="shared" si="8"/>
        <v>0</v>
      </c>
    </row>
    <row r="106" spans="1:9" x14ac:dyDescent="0.2">
      <c r="A106" s="12"/>
      <c r="B106" s="14" t="s">
        <v>113</v>
      </c>
      <c r="C106" s="11">
        <f>IFERROR(VLOOKUP(B106,Sheet2!A:D,3,FALSE),0)</f>
        <v>38.79</v>
      </c>
      <c r="D106" s="119"/>
      <c r="E106" s="11">
        <f t="shared" ref="E106:E111" si="13">D106*C106</f>
        <v>0</v>
      </c>
      <c r="F106" s="15" t="s">
        <v>21</v>
      </c>
      <c r="G106" s="36" t="str">
        <f>IFERROR(VLOOKUP(B106,Sheet2!A:D,2,FALSE),0)</f>
        <v>SINGLE PORT OUTLET(1/4 NPT OUT )</v>
      </c>
      <c r="H106" s="144">
        <f>IFERROR(VLOOKUP(B106,Sheet2!A:D,4,FALSE),0)</f>
        <v>0.56999999999999995</v>
      </c>
      <c r="I106" s="145">
        <f t="shared" si="8"/>
        <v>0</v>
      </c>
    </row>
    <row r="107" spans="1:9" x14ac:dyDescent="0.2">
      <c r="A107" s="12"/>
      <c r="B107" s="9" t="s">
        <v>114</v>
      </c>
      <c r="C107" s="6">
        <f>IFERROR(VLOOKUP(B107,Sheet2!A:D,3,FALSE),0)</f>
        <v>47.56</v>
      </c>
      <c r="D107" s="114"/>
      <c r="E107" s="6">
        <f t="shared" si="13"/>
        <v>0</v>
      </c>
      <c r="F107" s="7" t="s">
        <v>21</v>
      </c>
      <c r="G107" s="37" t="str">
        <f>IFERROR(VLOOKUP(B107,Sheet2!A:D,2,FALSE),0)</f>
        <v>SINGLE PORT OUTLET(1/4 NPT OUT )  WITH SHUTOFF</v>
      </c>
      <c r="H107" s="144">
        <f>IFERROR(VLOOKUP(B107,Sheet2!A:D,4,FALSE),0)</f>
        <v>1.18</v>
      </c>
      <c r="I107" s="145">
        <f t="shared" si="8"/>
        <v>0</v>
      </c>
    </row>
    <row r="108" spans="1:9" x14ac:dyDescent="0.2">
      <c r="A108" s="12"/>
      <c r="B108" s="9" t="s">
        <v>115</v>
      </c>
      <c r="C108" s="6">
        <f>IFERROR(VLOOKUP(B108,Sheet2!A:D,3,FALSE),0)</f>
        <v>42.57</v>
      </c>
      <c r="D108" s="114"/>
      <c r="E108" s="6">
        <f t="shared" si="13"/>
        <v>0</v>
      </c>
      <c r="F108" s="7" t="s">
        <v>21</v>
      </c>
      <c r="G108" s="37" t="str">
        <f>IFERROR(VLOOKUP(B108,Sheet2!A:D,2,FALSE),0)</f>
        <v>SINGLE PORT OUTLET(1/2" NPT OUT)</v>
      </c>
      <c r="H108" s="144">
        <f>IFERROR(VLOOKUP(B108,Sheet2!A:D,4,FALSE),0)</f>
        <v>0.43</v>
      </c>
      <c r="I108" s="145">
        <f t="shared" si="8"/>
        <v>0</v>
      </c>
    </row>
    <row r="109" spans="1:9" x14ac:dyDescent="0.2">
      <c r="A109" s="12"/>
      <c r="B109" s="9" t="s">
        <v>116</v>
      </c>
      <c r="C109" s="6">
        <f>IFERROR(VLOOKUP(B109,Sheet2!A:D,3,FALSE),0)</f>
        <v>51.25</v>
      </c>
      <c r="D109" s="114"/>
      <c r="E109" s="6">
        <f t="shared" si="13"/>
        <v>0</v>
      </c>
      <c r="F109" s="7" t="s">
        <v>21</v>
      </c>
      <c r="G109" s="37" t="str">
        <f>IFERROR(VLOOKUP(B109,Sheet2!A:D,2,FALSE),0)</f>
        <v>SINGLE PORT OUTLET(1/2" NPT OUT)  WITH SHUTOFF</v>
      </c>
      <c r="H109" s="144">
        <f>IFERROR(VLOOKUP(B109,Sheet2!A:D,4,FALSE),0)</f>
        <v>1.89</v>
      </c>
      <c r="I109" s="145">
        <f t="shared" si="8"/>
        <v>0</v>
      </c>
    </row>
    <row r="110" spans="1:9" x14ac:dyDescent="0.2">
      <c r="A110" s="12"/>
      <c r="B110" s="9" t="s">
        <v>117</v>
      </c>
      <c r="C110" s="11">
        <f>IFERROR(VLOOKUP(B110,Sheet2!A:D,3,FALSE),0)</f>
        <v>45.69</v>
      </c>
      <c r="D110" s="114"/>
      <c r="E110" s="6">
        <f t="shared" si="13"/>
        <v>0</v>
      </c>
      <c r="F110" s="7" t="s">
        <v>24</v>
      </c>
      <c r="G110" s="37" t="str">
        <f>IFERROR(VLOOKUP(B110,Sheet2!A:D,2,FALSE),0)</f>
        <v>SINGLE PORT OUTLET(1/2" NPT OUT)</v>
      </c>
      <c r="H110" s="144">
        <f>IFERROR(VLOOKUP(B110,Sheet2!A:D,4,FALSE),0)</f>
        <v>0.15</v>
      </c>
      <c r="I110" s="145">
        <f t="shared" si="8"/>
        <v>0</v>
      </c>
    </row>
    <row r="111" spans="1:9" ht="13.5" thickBot="1" x14ac:dyDescent="0.25">
      <c r="A111" s="13"/>
      <c r="B111" s="20" t="s">
        <v>118</v>
      </c>
      <c r="C111" s="22">
        <f>IFERROR(VLOOKUP(B111,Sheet2!A:D,3,FALSE),0)</f>
        <v>53.49</v>
      </c>
      <c r="D111" s="118"/>
      <c r="E111" s="22">
        <f t="shared" si="13"/>
        <v>0</v>
      </c>
      <c r="F111" s="23" t="s">
        <v>24</v>
      </c>
      <c r="G111" s="38" t="str">
        <f>IFERROR(VLOOKUP(B111,Sheet2!A:D,2,FALSE),0)</f>
        <v>SINGLE PORT OUTLET(1/2" NPT OUT)  WITH SHUTOFF</v>
      </c>
      <c r="H111" s="148">
        <f>IFERROR(VLOOKUP(B111,Sheet2!A:D,4,FALSE),0)</f>
        <v>1.96</v>
      </c>
      <c r="I111" s="149">
        <f t="shared" si="8"/>
        <v>0</v>
      </c>
    </row>
    <row r="112" spans="1:9" ht="15" customHeight="1" thickBot="1" x14ac:dyDescent="0.25">
      <c r="A112" s="10"/>
      <c r="B112" s="218" t="s">
        <v>119</v>
      </c>
      <c r="C112" s="219"/>
      <c r="D112" s="219"/>
      <c r="E112" s="219"/>
      <c r="F112" s="219"/>
      <c r="G112" s="220"/>
      <c r="H112" s="164">
        <f>IFERROR(VLOOKUP(B112,Sheet2!A:D,4,FALSE),0)</f>
        <v>0</v>
      </c>
      <c r="I112" s="165">
        <f t="shared" si="8"/>
        <v>0</v>
      </c>
    </row>
    <row r="113" spans="1:9" x14ac:dyDescent="0.2">
      <c r="A113" s="12"/>
      <c r="B113" s="14" t="s">
        <v>120</v>
      </c>
      <c r="C113" s="11">
        <f>IFERROR(VLOOKUP(B113,Sheet2!A:D,3,FALSE),0)</f>
        <v>47.95</v>
      </c>
      <c r="D113" s="119"/>
      <c r="E113" s="11">
        <f t="shared" ref="E113:E118" si="14">D113*C113</f>
        <v>0</v>
      </c>
      <c r="F113" s="15" t="s">
        <v>21</v>
      </c>
      <c r="G113" s="36" t="str">
        <f>IFERROR(VLOOKUP(B113,Sheet2!A:D,2,FALSE),0)</f>
        <v>DUAL PORT OUTLET, (2) 1/2" NPT OUTLET PORTS</v>
      </c>
      <c r="H113" s="144">
        <f>IFERROR(VLOOKUP(B113,Sheet2!A:D,4,FALSE),0)</f>
        <v>2.36</v>
      </c>
      <c r="I113" s="145">
        <f t="shared" si="8"/>
        <v>0</v>
      </c>
    </row>
    <row r="114" spans="1:9" x14ac:dyDescent="0.2">
      <c r="A114" s="12"/>
      <c r="B114" s="9" t="s">
        <v>121</v>
      </c>
      <c r="C114" s="6">
        <f>IFERROR(VLOOKUP(B114,Sheet2!A:D,3,FALSE),0)</f>
        <v>57.98</v>
      </c>
      <c r="D114" s="114"/>
      <c r="E114" s="6">
        <f t="shared" si="14"/>
        <v>0</v>
      </c>
      <c r="F114" s="7" t="s">
        <v>21</v>
      </c>
      <c r="G114" s="37" t="str">
        <f>IFERROR(VLOOKUP(B114,Sheet2!A:D,2,FALSE),0)</f>
        <v>1/2" MAXLINE MULTI PORT OUTLET  WITH SHUTOFF</v>
      </c>
      <c r="H114" s="144">
        <f>IFERROR(VLOOKUP(B114,Sheet2!A:D,4,FALSE),0)</f>
        <v>1.99</v>
      </c>
      <c r="I114" s="145">
        <f t="shared" si="8"/>
        <v>0</v>
      </c>
    </row>
    <row r="115" spans="1:9" x14ac:dyDescent="0.2">
      <c r="A115" s="12"/>
      <c r="B115" s="9" t="s">
        <v>122</v>
      </c>
      <c r="C115" s="6">
        <f>IFERROR(VLOOKUP(B115,Sheet2!A:D,3,FALSE),0)</f>
        <v>55.32</v>
      </c>
      <c r="D115" s="114"/>
      <c r="E115" s="6">
        <f t="shared" si="14"/>
        <v>0</v>
      </c>
      <c r="F115" s="7" t="s">
        <v>24</v>
      </c>
      <c r="G115" s="37" t="str">
        <f>IFERROR(VLOOKUP(B115,Sheet2!A:D,2,FALSE),0)</f>
        <v>DUAL PORT OUTLET, (2) 1/2" NPT OUTLET PORTS</v>
      </c>
      <c r="H115" s="144">
        <f>IFERROR(VLOOKUP(B115,Sheet2!A:D,4,FALSE),0)</f>
        <v>2.72</v>
      </c>
      <c r="I115" s="145">
        <f t="shared" si="8"/>
        <v>0</v>
      </c>
    </row>
    <row r="116" spans="1:9" x14ac:dyDescent="0.2">
      <c r="A116" s="12"/>
      <c r="B116" s="16" t="s">
        <v>123</v>
      </c>
      <c r="C116" s="17">
        <f>IFERROR(VLOOKUP(B116,Sheet2!A:D,3,FALSE),0)</f>
        <v>65.959999999999994</v>
      </c>
      <c r="D116" s="116"/>
      <c r="E116" s="6">
        <f t="shared" si="14"/>
        <v>0</v>
      </c>
      <c r="F116" s="18" t="s">
        <v>24</v>
      </c>
      <c r="G116" s="40" t="str">
        <f>IFERROR(VLOOKUP(B116,Sheet2!A:D,2,FALSE),0)</f>
        <v xml:space="preserve">3/4" MAXLINE MULTI PORT OUTLET WITH SHUTOFF, </v>
      </c>
      <c r="H116" s="144">
        <f>IFERROR(VLOOKUP(B116,Sheet2!A:D,4,FALSE),0)</f>
        <v>2.25</v>
      </c>
      <c r="I116" s="145">
        <f t="shared" si="8"/>
        <v>0</v>
      </c>
    </row>
    <row r="117" spans="1:9" x14ac:dyDescent="0.2">
      <c r="A117" s="12"/>
      <c r="B117" s="9" t="s">
        <v>124</v>
      </c>
      <c r="C117" s="6">
        <f>IFERROR(VLOOKUP(B117,Sheet2!A:D,3,FALSE),0)</f>
        <v>65.48</v>
      </c>
      <c r="D117" s="114"/>
      <c r="E117" s="6">
        <f t="shared" si="14"/>
        <v>0</v>
      </c>
      <c r="F117" s="7" t="s">
        <v>32</v>
      </c>
      <c r="G117" s="37" t="str">
        <f>IFERROR(VLOOKUP(B117,Sheet2!A:D,2,FALSE),0)</f>
        <v>DUAL PORT OUTLET, (2) 1/2" NPT OUTLET PORTS</v>
      </c>
      <c r="H117" s="144">
        <f>IFERROR(VLOOKUP(B117,Sheet2!A:D,4,FALSE),0)</f>
        <v>1.74</v>
      </c>
      <c r="I117" s="145">
        <f t="shared" si="8"/>
        <v>0</v>
      </c>
    </row>
    <row r="118" spans="1:9" x14ac:dyDescent="0.2">
      <c r="A118" s="12"/>
      <c r="B118" s="16" t="s">
        <v>125</v>
      </c>
      <c r="C118" s="17">
        <f>IFERROR(VLOOKUP(B118,Sheet2!A:D,3,FALSE),0)</f>
        <v>72.89</v>
      </c>
      <c r="D118" s="116"/>
      <c r="E118" s="17">
        <f t="shared" si="14"/>
        <v>0</v>
      </c>
      <c r="F118" s="18" t="s">
        <v>32</v>
      </c>
      <c r="G118" s="40" t="str">
        <f>IFERROR(VLOOKUP(B118,Sheet2!A:D,2,FALSE),0)</f>
        <v>DUAL PORT OUTLET WITH SHUTOFF</v>
      </c>
      <c r="H118" s="144">
        <f>IFERROR(VLOOKUP(B118,Sheet2!A:D,4,FALSE),0)</f>
        <v>10</v>
      </c>
      <c r="I118" s="145">
        <f t="shared" si="8"/>
        <v>0</v>
      </c>
    </row>
    <row r="119" spans="1:9" ht="13.5" thickBot="1" x14ac:dyDescent="0.25">
      <c r="A119" s="12"/>
      <c r="B119" s="25"/>
      <c r="C119" s="22"/>
      <c r="D119" s="118"/>
      <c r="E119" s="22"/>
      <c r="F119" s="23"/>
      <c r="G119" s="38"/>
      <c r="H119" s="166">
        <f>IFERROR(VLOOKUP(B119,Sheet2!A:D,4,FALSE),0)</f>
        <v>0</v>
      </c>
      <c r="I119" s="155">
        <f t="shared" si="8"/>
        <v>0</v>
      </c>
    </row>
    <row r="120" spans="1:9" ht="13.5" thickBot="1" x14ac:dyDescent="0.25">
      <c r="A120" s="12"/>
      <c r="B120" s="218" t="s">
        <v>126</v>
      </c>
      <c r="C120" s="219"/>
      <c r="D120" s="219"/>
      <c r="E120" s="219"/>
      <c r="F120" s="219"/>
      <c r="G120" s="220"/>
      <c r="H120" s="166">
        <f>IFERROR(VLOOKUP(B120,Sheet2!A:D,4,FALSE),0)</f>
        <v>0</v>
      </c>
      <c r="I120" s="155">
        <f t="shared" si="8"/>
        <v>0</v>
      </c>
    </row>
    <row r="121" spans="1:9" x14ac:dyDescent="0.2">
      <c r="A121" s="12"/>
      <c r="B121" s="47" t="s">
        <v>127</v>
      </c>
      <c r="C121" s="27">
        <f>IFERROR(VLOOKUP(B121,Sheet2!A:D,3,FALSE),0)</f>
        <v>46.75</v>
      </c>
      <c r="D121" s="113"/>
      <c r="E121" s="27">
        <f t="shared" ref="E121:E122" si="15">D121*C121</f>
        <v>0</v>
      </c>
      <c r="F121" s="28" t="s">
        <v>21</v>
      </c>
      <c r="G121" s="39" t="str">
        <f>IFERROR(VLOOKUP(B121,Sheet2!A:D,2,FALSE),0)</f>
        <v>SINGLE PORT OUTLET THRU WALL KIT (1/4 NPT OUT )</v>
      </c>
      <c r="H121" s="153">
        <f>IFERROR(VLOOKUP(B121,Sheet2!A:D,4,FALSE),0)</f>
        <v>0</v>
      </c>
      <c r="I121" s="145">
        <f t="shared" si="8"/>
        <v>0</v>
      </c>
    </row>
    <row r="122" spans="1:9" x14ac:dyDescent="0.2">
      <c r="A122" s="12"/>
      <c r="B122" s="32" t="s">
        <v>128</v>
      </c>
      <c r="C122" s="6">
        <f>IFERROR(VLOOKUP(B122,Sheet2!A:D,3,FALSE),0)</f>
        <v>58.97</v>
      </c>
      <c r="D122" s="114"/>
      <c r="E122" s="6">
        <f t="shared" si="15"/>
        <v>0</v>
      </c>
      <c r="F122" s="7" t="s">
        <v>24</v>
      </c>
      <c r="G122" s="37" t="str">
        <f>IFERROR(VLOOKUP(B122,Sheet2!A:D,2,FALSE),0)</f>
        <v>SINGLE PORT OUTLET THRU WALL KIT (1/2 NPT OUT )</v>
      </c>
      <c r="H122" s="156">
        <f>IFERROR(VLOOKUP(B122,Sheet2!A:D,4,FALSE),0)</f>
        <v>57</v>
      </c>
      <c r="I122" s="157">
        <f t="shared" si="8"/>
        <v>0</v>
      </c>
    </row>
    <row r="123" spans="1:9" x14ac:dyDescent="0.2">
      <c r="A123" s="12"/>
      <c r="B123" s="59"/>
      <c r="C123" s="55"/>
      <c r="D123" s="128"/>
      <c r="E123" s="55"/>
      <c r="F123" s="7"/>
      <c r="G123" s="58"/>
      <c r="H123" s="150">
        <f>IFERROR(VLOOKUP(B123,Sheet2!A:D,4,FALSE),0)</f>
        <v>0</v>
      </c>
      <c r="I123" s="150">
        <f t="shared" si="8"/>
        <v>0</v>
      </c>
    </row>
    <row r="124" spans="1:9" ht="13.5" thickBot="1" x14ac:dyDescent="0.25">
      <c r="A124" s="12"/>
      <c r="B124" s="50"/>
      <c r="C124" s="63"/>
      <c r="D124" s="129"/>
      <c r="E124" s="63"/>
      <c r="F124" s="23"/>
      <c r="G124" s="52"/>
      <c r="H124" s="150">
        <f>IFERROR(VLOOKUP(B124,Sheet2!A:D,4,FALSE),0)</f>
        <v>0</v>
      </c>
      <c r="I124" s="150">
        <f t="shared" si="8"/>
        <v>0</v>
      </c>
    </row>
    <row r="125" spans="1:9" ht="15.75" customHeight="1" thickBot="1" x14ac:dyDescent="0.25">
      <c r="A125" s="10"/>
      <c r="B125" s="218" t="s">
        <v>129</v>
      </c>
      <c r="C125" s="219"/>
      <c r="D125" s="219"/>
      <c r="E125" s="219"/>
      <c r="F125" s="219"/>
      <c r="G125" s="220"/>
      <c r="H125" s="151">
        <f>IFERROR(VLOOKUP(B125,Sheet2!A:D,4,FALSE),0)</f>
        <v>0</v>
      </c>
      <c r="I125" s="167">
        <f t="shared" si="8"/>
        <v>0</v>
      </c>
    </row>
    <row r="126" spans="1:9" x14ac:dyDescent="0.2">
      <c r="A126" s="12"/>
      <c r="B126" s="46" t="s">
        <v>130</v>
      </c>
      <c r="C126" s="27">
        <f>IFERROR(VLOOKUP(B126,Sheet2!A:D,3,FALSE),0)</f>
        <v>10.74</v>
      </c>
      <c r="D126" s="113"/>
      <c r="E126" s="27">
        <f t="shared" ref="E126:E129" si="16">D126*C126</f>
        <v>0</v>
      </c>
      <c r="F126" s="28"/>
      <c r="G126" s="39" t="str">
        <f>IFERROR(VLOOKUP(B126,Sheet2!A:D,2,FALSE),0)</f>
        <v>1/4" FEMALE NPT  SAFETY QUICK COUPLER   30 CFM  TYPE M</v>
      </c>
      <c r="H126" s="168">
        <f>IFERROR(VLOOKUP(B126,Sheet2!A:D,4,FALSE),0)</f>
        <v>0.32</v>
      </c>
      <c r="I126" s="158">
        <f t="shared" si="8"/>
        <v>0</v>
      </c>
    </row>
    <row r="127" spans="1:9" x14ac:dyDescent="0.2">
      <c r="A127" s="12"/>
      <c r="B127" s="30" t="s">
        <v>131</v>
      </c>
      <c r="C127" s="6">
        <f>IFERROR(VLOOKUP(B127,Sheet2!A:D,3,FALSE),0)</f>
        <v>10.74</v>
      </c>
      <c r="D127" s="114"/>
      <c r="E127" s="6">
        <f t="shared" si="16"/>
        <v>0</v>
      </c>
      <c r="F127" s="7"/>
      <c r="G127" s="37" t="str">
        <f>IFERROR(VLOOKUP(B127,Sheet2!A:D,2,FALSE),0)</f>
        <v>1/4" MALE NPT  SAFETY QUICK COUPLER       30 CFM  TYPE M</v>
      </c>
      <c r="H127" s="168">
        <f>IFERROR(VLOOKUP(B127,Sheet2!A:D,4,FALSE),0)</f>
        <v>0.25</v>
      </c>
      <c r="I127" s="158">
        <f t="shared" si="8"/>
        <v>0</v>
      </c>
    </row>
    <row r="128" spans="1:9" x14ac:dyDescent="0.2">
      <c r="A128" s="12"/>
      <c r="B128" s="30" t="s">
        <v>132</v>
      </c>
      <c r="C128" s="6">
        <f>IFERROR(VLOOKUP(B128,Sheet2!A:D,3,FALSE),0)</f>
        <v>12.19</v>
      </c>
      <c r="D128" s="114"/>
      <c r="E128" s="6">
        <f t="shared" si="16"/>
        <v>0</v>
      </c>
      <c r="F128" s="7"/>
      <c r="G128" s="37" t="str">
        <f>IFERROR(VLOOKUP(B128,Sheet2!A:D,2,FALSE),0)</f>
        <v>1/2" MALE NPT  SAFETY QUICK COUPLER    30 CFM  TYPE M</v>
      </c>
      <c r="H128" s="168">
        <f>IFERROR(VLOOKUP(B128,Sheet2!A:D,4,FALSE),0)</f>
        <v>0.32</v>
      </c>
      <c r="I128" s="158">
        <f t="shared" si="8"/>
        <v>0</v>
      </c>
    </row>
    <row r="129" spans="1:9" x14ac:dyDescent="0.2">
      <c r="A129" s="12"/>
      <c r="B129" s="30" t="s">
        <v>133</v>
      </c>
      <c r="C129" s="6">
        <f>IFERROR(VLOOKUP(B129,Sheet2!A:D,3,FALSE),0)</f>
        <v>6.57</v>
      </c>
      <c r="D129" s="114"/>
      <c r="E129" s="6">
        <f t="shared" si="16"/>
        <v>0</v>
      </c>
      <c r="F129" s="7"/>
      <c r="G129" s="37" t="str">
        <f>IFERROR(VLOOKUP(B129,Sheet2!A:D,2,FALSE),0)</f>
        <v xml:space="preserve">QUICK COUPLER PLUG PACK,, 1/4 NPT </v>
      </c>
      <c r="H129" s="168">
        <f>IFERROR(VLOOKUP(B129,Sheet2!A:D,4,FALSE),0)</f>
        <v>0.32</v>
      </c>
      <c r="I129" s="158">
        <f t="shared" si="8"/>
        <v>0</v>
      </c>
    </row>
    <row r="130" spans="1:9" ht="13.5" thickBot="1" x14ac:dyDescent="0.25">
      <c r="A130" s="13"/>
      <c r="B130" s="50"/>
      <c r="C130" s="135"/>
      <c r="D130" s="136"/>
      <c r="E130" s="135"/>
      <c r="F130" s="51"/>
      <c r="G130" s="52"/>
      <c r="H130" s="150">
        <f>IFERROR(VLOOKUP(B130,Sheet2!A:D,4,FALSE),0)</f>
        <v>0</v>
      </c>
      <c r="I130" s="150">
        <f t="shared" si="8"/>
        <v>0</v>
      </c>
    </row>
    <row r="131" spans="1:9" ht="15.75" customHeight="1" thickBot="1" x14ac:dyDescent="0.25">
      <c r="A131" s="10"/>
      <c r="B131" s="218" t="s">
        <v>134</v>
      </c>
      <c r="C131" s="219"/>
      <c r="D131" s="219"/>
      <c r="E131" s="219"/>
      <c r="F131" s="219"/>
      <c r="G131" s="220"/>
      <c r="H131" s="156">
        <f>IFERROR(VLOOKUP(B131,Sheet2!A:D,4,FALSE),0)</f>
        <v>0</v>
      </c>
      <c r="I131" s="169">
        <f t="shared" si="8"/>
        <v>0</v>
      </c>
    </row>
    <row r="132" spans="1:9" x14ac:dyDescent="0.2">
      <c r="A132" s="12"/>
      <c r="B132" s="47" t="s">
        <v>135</v>
      </c>
      <c r="C132" s="27">
        <f>IFERROR(VLOOKUP(B132,Sheet2!A:D,3,FALSE),0)</f>
        <v>2.99</v>
      </c>
      <c r="D132" s="113"/>
      <c r="E132" s="27">
        <f t="shared" ref="E132:E156" si="17">D132*C132</f>
        <v>0</v>
      </c>
      <c r="F132" s="28" t="s">
        <v>21</v>
      </c>
      <c r="G132" s="39" t="str">
        <f>IFERROR(VLOOKUP(B132,Sheet2!A:D,2,FALSE),0)</f>
        <v>SPLIT RING</v>
      </c>
      <c r="H132" s="170">
        <f>IFERROR(VLOOKUP(B132,Sheet2!A:D,4,FALSE),0)</f>
        <v>0.03</v>
      </c>
      <c r="I132" s="143">
        <f t="shared" si="8"/>
        <v>0</v>
      </c>
    </row>
    <row r="133" spans="1:9" x14ac:dyDescent="0.2">
      <c r="A133" s="12"/>
      <c r="B133" s="32" t="s">
        <v>136</v>
      </c>
      <c r="C133" s="6">
        <f>IFERROR(VLOOKUP(B133,Sheet2!A:D,3,FALSE),0)</f>
        <v>3.95</v>
      </c>
      <c r="D133" s="114"/>
      <c r="E133" s="6">
        <f t="shared" si="17"/>
        <v>0</v>
      </c>
      <c r="F133" s="7" t="s">
        <v>24</v>
      </c>
      <c r="G133" s="37" t="str">
        <f>IFERROR(VLOOKUP(B133,Sheet2!A:D,2,FALSE),0)</f>
        <v>SPLIT RING</v>
      </c>
      <c r="H133" s="153">
        <f>IFERROR(VLOOKUP(B133,Sheet2!A:D,4,FALSE),0)</f>
        <v>0</v>
      </c>
      <c r="I133" s="145">
        <f t="shared" si="8"/>
        <v>0</v>
      </c>
    </row>
    <row r="134" spans="1:9" x14ac:dyDescent="0.2">
      <c r="A134" s="12"/>
      <c r="B134" s="32" t="s">
        <v>137</v>
      </c>
      <c r="C134" s="6">
        <f>IFERROR(VLOOKUP(B134,Sheet2!A:D,3,FALSE),0)</f>
        <v>5.07</v>
      </c>
      <c r="D134" s="114"/>
      <c r="E134" s="6">
        <f t="shared" si="17"/>
        <v>0</v>
      </c>
      <c r="F134" s="7" t="s">
        <v>32</v>
      </c>
      <c r="G134" s="37" t="str">
        <f>IFERROR(VLOOKUP(B134,Sheet2!A:D,2,FALSE),0)</f>
        <v>SPLIT RING</v>
      </c>
      <c r="H134" s="153">
        <f>IFERROR(VLOOKUP(B134,Sheet2!A:D,4,FALSE),0)</f>
        <v>0.375</v>
      </c>
      <c r="I134" s="145">
        <f t="shared" si="8"/>
        <v>0</v>
      </c>
    </row>
    <row r="135" spans="1:9" ht="15" x14ac:dyDescent="0.25">
      <c r="A135" s="33"/>
      <c r="B135" s="32" t="s">
        <v>138</v>
      </c>
      <c r="C135" s="6">
        <f>IFERROR(VLOOKUP(B135,Sheet2!A:D,3,FALSE),0)</f>
        <v>13.95</v>
      </c>
      <c r="D135" s="114"/>
      <c r="E135" s="6">
        <f t="shared" si="17"/>
        <v>0</v>
      </c>
      <c r="F135" s="7" t="s">
        <v>139</v>
      </c>
      <c r="G135" s="37" t="str">
        <f>IFERROR(VLOOKUP(B135,Sheet2!A:D,2,FALSE),0)</f>
        <v>CRIMP SLEEVE</v>
      </c>
      <c r="H135" s="153">
        <f>IFERROR(VLOOKUP(B135,Sheet2!A:D,4,FALSE),0)</f>
        <v>4</v>
      </c>
      <c r="I135" s="145">
        <f t="shared" ref="I135:I204" si="18">H135*D135</f>
        <v>0</v>
      </c>
    </row>
    <row r="136" spans="1:9" x14ac:dyDescent="0.2">
      <c r="A136" s="12"/>
      <c r="B136" s="32" t="s">
        <v>140</v>
      </c>
      <c r="C136" s="19">
        <f>IFERROR(VLOOKUP(B136,Sheet2!A:D,3,FALSE),0)</f>
        <v>2.99</v>
      </c>
      <c r="D136" s="114"/>
      <c r="E136" s="6">
        <f t="shared" si="17"/>
        <v>0</v>
      </c>
      <c r="F136" s="7" t="s">
        <v>21</v>
      </c>
      <c r="G136" s="37" t="str">
        <f>IFERROR(VLOOKUP(B136,Sheet2!A:D,2,FALSE),0)</f>
        <v>ORING</v>
      </c>
      <c r="H136" s="153">
        <f>IFERROR(VLOOKUP(B136,Sheet2!A:D,4,FALSE),0)</f>
        <v>0</v>
      </c>
      <c r="I136" s="145">
        <f t="shared" si="18"/>
        <v>0</v>
      </c>
    </row>
    <row r="137" spans="1:9" x14ac:dyDescent="0.2">
      <c r="A137" s="12"/>
      <c r="B137" s="32" t="s">
        <v>141</v>
      </c>
      <c r="C137" s="19">
        <f>IFERROR(VLOOKUP(B137,Sheet2!A:D,3,FALSE),0)</f>
        <v>2.99</v>
      </c>
      <c r="D137" s="114"/>
      <c r="E137" s="6">
        <f t="shared" si="17"/>
        <v>0</v>
      </c>
      <c r="F137" s="7" t="s">
        <v>24</v>
      </c>
      <c r="G137" s="37" t="str">
        <f>IFERROR(VLOOKUP(B137,Sheet2!A:D,2,FALSE),0)</f>
        <v>ORING</v>
      </c>
      <c r="H137" s="153">
        <f>IFERROR(VLOOKUP(B137,Sheet2!A:D,4,FALSE),0)</f>
        <v>0.04</v>
      </c>
      <c r="I137" s="145">
        <f t="shared" si="18"/>
        <v>0</v>
      </c>
    </row>
    <row r="138" spans="1:9" x14ac:dyDescent="0.2">
      <c r="A138" s="12"/>
      <c r="B138" s="32" t="s">
        <v>142</v>
      </c>
      <c r="C138" s="6">
        <f>IFERROR(VLOOKUP(B138,Sheet2!A:D,3,FALSE),0)</f>
        <v>2.99</v>
      </c>
      <c r="D138" s="114"/>
      <c r="E138" s="6">
        <f t="shared" si="17"/>
        <v>0</v>
      </c>
      <c r="F138" s="7" t="s">
        <v>32</v>
      </c>
      <c r="G138" s="37" t="str">
        <f>IFERROR(VLOOKUP(B138,Sheet2!A:D,2,FALSE),0)</f>
        <v>ORING</v>
      </c>
      <c r="H138" s="153">
        <f>IFERROR(VLOOKUP(B138,Sheet2!A:D,4,FALSE),0)</f>
        <v>0</v>
      </c>
      <c r="I138" s="145">
        <f t="shared" si="18"/>
        <v>0</v>
      </c>
    </row>
    <row r="139" spans="1:9" x14ac:dyDescent="0.2">
      <c r="A139" s="12"/>
      <c r="B139" s="32" t="s">
        <v>143</v>
      </c>
      <c r="C139" s="6">
        <f>IFERROR(VLOOKUP(B139,Sheet2!A:D,3,FALSE),0)</f>
        <v>7.45</v>
      </c>
      <c r="D139" s="114"/>
      <c r="E139" s="6">
        <f t="shared" si="17"/>
        <v>0</v>
      </c>
      <c r="F139" s="7" t="s">
        <v>35</v>
      </c>
      <c r="G139" s="37" t="str">
        <f>IFERROR(VLOOKUP(B139,Sheet2!A:D,2,FALSE),0)</f>
        <v>ORING</v>
      </c>
      <c r="H139" s="153">
        <f>IFERROR(VLOOKUP(B139,Sheet2!A:D,4,FALSE),0)</f>
        <v>60</v>
      </c>
      <c r="I139" s="145">
        <f t="shared" si="18"/>
        <v>0</v>
      </c>
    </row>
    <row r="140" spans="1:9" x14ac:dyDescent="0.2">
      <c r="A140" s="12"/>
      <c r="B140" s="32"/>
      <c r="C140" s="6">
        <f>IFERROR(VLOOKUP(B140,Sheet2!A:D,3,FALSE),0)</f>
        <v>0</v>
      </c>
      <c r="D140" s="114"/>
      <c r="E140" s="6">
        <f t="shared" si="17"/>
        <v>0</v>
      </c>
      <c r="F140" s="7"/>
      <c r="G140" s="37">
        <f>IFERROR(VLOOKUP(B140,Sheet2!A:D,2,FALSE),0)</f>
        <v>0</v>
      </c>
      <c r="H140" s="153">
        <f>IFERROR(VLOOKUP(B140,Sheet2!A:D,4,FALSE),0)</f>
        <v>0</v>
      </c>
      <c r="I140" s="145">
        <f t="shared" si="18"/>
        <v>0</v>
      </c>
    </row>
    <row r="141" spans="1:9" x14ac:dyDescent="0.2">
      <c r="A141" s="12"/>
      <c r="B141" s="32"/>
      <c r="C141" s="6">
        <f>IFERROR(VLOOKUP(B141,Sheet2!A:D,3,FALSE),0)</f>
        <v>0</v>
      </c>
      <c r="D141" s="114"/>
      <c r="E141" s="6">
        <f t="shared" si="17"/>
        <v>0</v>
      </c>
      <c r="F141" s="7"/>
      <c r="G141" s="37">
        <f>IFERROR(VLOOKUP(B141,Sheet2!A:D,2,FALSE),0)</f>
        <v>0</v>
      </c>
      <c r="H141" s="153">
        <f>IFERROR(VLOOKUP(B141,Sheet2!A:D,4,FALSE),0)</f>
        <v>0</v>
      </c>
      <c r="I141" s="145">
        <f t="shared" si="18"/>
        <v>0</v>
      </c>
    </row>
    <row r="142" spans="1:9" x14ac:dyDescent="0.2">
      <c r="A142" s="12"/>
      <c r="B142" s="32" t="s">
        <v>144</v>
      </c>
      <c r="C142" s="6">
        <f>IFERROR(VLOOKUP(B142,Sheet2!A:D,3,FALSE),0)</f>
        <v>13.89</v>
      </c>
      <c r="D142" s="114"/>
      <c r="E142" s="6">
        <f t="shared" si="17"/>
        <v>0</v>
      </c>
      <c r="F142" s="7" t="s">
        <v>145</v>
      </c>
      <c r="G142" s="37" t="str">
        <f>IFERROR(VLOOKUP(B142,Sheet2!A:D,2,FALSE),0)</f>
        <v>3/4" - 1/2"  PIPE CUTTER</v>
      </c>
      <c r="H142" s="153">
        <f>IFERROR(VLOOKUP(B142,Sheet2!A:D,4,FALSE),0)</f>
        <v>0.19</v>
      </c>
      <c r="I142" s="145">
        <f t="shared" si="18"/>
        <v>0</v>
      </c>
    </row>
    <row r="143" spans="1:9" x14ac:dyDescent="0.2">
      <c r="A143" s="12"/>
      <c r="B143" s="32" t="s">
        <v>146</v>
      </c>
      <c r="C143" s="6">
        <f>IFERROR(VLOOKUP(B143,Sheet2!A:D,3,FALSE),0)</f>
        <v>27.99</v>
      </c>
      <c r="D143" s="114"/>
      <c r="E143" s="6">
        <f t="shared" si="17"/>
        <v>0</v>
      </c>
      <c r="F143" s="7" t="s">
        <v>145</v>
      </c>
      <c r="G143" s="37" t="str">
        <f>IFERROR(VLOOKUP(B143,Sheet2!A:D,2,FALSE),0)</f>
        <v>1"  - 3/4" - 1/2" PIPE CUTTER</v>
      </c>
      <c r="H143" s="153">
        <f>IFERROR(VLOOKUP(B143,Sheet2!A:D,4,FALSE),0)</f>
        <v>0</v>
      </c>
      <c r="I143" s="145">
        <f t="shared" si="18"/>
        <v>0</v>
      </c>
    </row>
    <row r="144" spans="1:9" x14ac:dyDescent="0.2">
      <c r="A144" s="12"/>
      <c r="B144" s="32" t="s">
        <v>147</v>
      </c>
      <c r="C144" s="6">
        <f>IFERROR(VLOOKUP(B144,Sheet2!A:D,3,FALSE),0)</f>
        <v>10.17</v>
      </c>
      <c r="D144" s="114"/>
      <c r="E144" s="6">
        <f t="shared" si="17"/>
        <v>0</v>
      </c>
      <c r="F144" s="7" t="s">
        <v>145</v>
      </c>
      <c r="G144" s="37" t="str">
        <f>IFERROR(VLOOKUP(B144,Sheet2!A:D,2,FALSE),0)</f>
        <v>1"  - 3/4" - 1/2"  BEVELING TOOL</v>
      </c>
      <c r="H144" s="153">
        <f>IFERROR(VLOOKUP(B144,Sheet2!A:D,4,FALSE),0)</f>
        <v>6.6</v>
      </c>
      <c r="I144" s="145">
        <f t="shared" si="18"/>
        <v>0</v>
      </c>
    </row>
    <row r="145" spans="1:9" x14ac:dyDescent="0.2">
      <c r="A145" s="12"/>
      <c r="B145" s="32"/>
      <c r="C145" s="6">
        <f>IFERROR(VLOOKUP(B145,Sheet2!A:D,3,FALSE),0)</f>
        <v>0</v>
      </c>
      <c r="D145" s="114"/>
      <c r="E145" s="6">
        <f t="shared" si="17"/>
        <v>0</v>
      </c>
      <c r="F145" s="7"/>
      <c r="G145" s="37">
        <f>IFERROR(VLOOKUP(B145,Sheet2!A:D,2,FALSE),0)</f>
        <v>0</v>
      </c>
      <c r="H145" s="153">
        <f>IFERROR(VLOOKUP(B145,Sheet2!A:D,4,FALSE),0)</f>
        <v>0</v>
      </c>
      <c r="I145" s="145">
        <f t="shared" si="18"/>
        <v>0</v>
      </c>
    </row>
    <row r="146" spans="1:9" x14ac:dyDescent="0.2">
      <c r="A146" s="12"/>
      <c r="B146" s="32" t="s">
        <v>148</v>
      </c>
      <c r="C146" s="6">
        <f>IFERROR(VLOOKUP(B146,Sheet2!A:D,3,FALSE),0)</f>
        <v>50.95</v>
      </c>
      <c r="D146" s="114"/>
      <c r="E146" s="6">
        <f t="shared" si="17"/>
        <v>0</v>
      </c>
      <c r="F146" s="7" t="s">
        <v>145</v>
      </c>
      <c r="G146" s="37" t="str">
        <f>IFERROR(VLOOKUP(B146,Sheet2!A:D,2,FALSE),0)</f>
        <v>2" PIPE CUTTER</v>
      </c>
      <c r="H146" s="153">
        <f>IFERROR(VLOOKUP(B146,Sheet2!A:D,4,FALSE),0)</f>
        <v>6.3E-2</v>
      </c>
      <c r="I146" s="145">
        <f t="shared" si="18"/>
        <v>0</v>
      </c>
    </row>
    <row r="147" spans="1:9" x14ac:dyDescent="0.2">
      <c r="A147" s="12"/>
      <c r="B147" s="32" t="s">
        <v>149</v>
      </c>
      <c r="C147" s="6">
        <f>IFERROR(VLOOKUP(B147,Sheet2!A:D,3,FALSE),0)</f>
        <v>49.52</v>
      </c>
      <c r="D147" s="114"/>
      <c r="E147" s="6">
        <f t="shared" si="17"/>
        <v>0</v>
      </c>
      <c r="F147" s="7" t="s">
        <v>145</v>
      </c>
      <c r="G147" s="37" t="str">
        <f>IFERROR(VLOOKUP(B147,Sheet2!A:D,2,FALSE),0)</f>
        <v>2"  BEVELING TOOL</v>
      </c>
      <c r="H147" s="153">
        <f>IFERROR(VLOOKUP(B147,Sheet2!A:D,4,FALSE),0)</f>
        <v>16</v>
      </c>
      <c r="I147" s="145">
        <f t="shared" si="18"/>
        <v>0</v>
      </c>
    </row>
    <row r="148" spans="1:9" x14ac:dyDescent="0.2">
      <c r="A148" s="12"/>
      <c r="B148" s="32"/>
      <c r="C148" s="6">
        <f>IFERROR(VLOOKUP(B148,Sheet2!A:D,3,FALSE),0)</f>
        <v>0</v>
      </c>
      <c r="D148" s="114"/>
      <c r="E148" s="6">
        <f t="shared" si="17"/>
        <v>0</v>
      </c>
      <c r="F148" s="7"/>
      <c r="G148" s="37">
        <f>IFERROR(VLOOKUP(B148,Sheet2!A:D,2,FALSE),0)</f>
        <v>0</v>
      </c>
      <c r="H148" s="153">
        <f>IFERROR(VLOOKUP(B148,Sheet2!A:D,4,FALSE),0)</f>
        <v>0</v>
      </c>
      <c r="I148" s="145">
        <f t="shared" si="18"/>
        <v>0</v>
      </c>
    </row>
    <row r="149" spans="1:9" x14ac:dyDescent="0.2">
      <c r="A149" s="12"/>
      <c r="B149" s="32" t="s">
        <v>1359</v>
      </c>
      <c r="C149" s="6">
        <f>IFERROR(VLOOKUP(B149,Sheet2!A:D,3,FALSE),0)</f>
        <v>431.51</v>
      </c>
      <c r="D149" s="114"/>
      <c r="E149" s="6">
        <f t="shared" si="17"/>
        <v>0</v>
      </c>
      <c r="F149" s="7" t="s">
        <v>145</v>
      </c>
      <c r="G149" s="37" t="str">
        <f>IFERROR(VLOOKUP(B149,Sheet2!A:D,2,FALSE),0)</f>
        <v>2" MAXLINE CRIMP TOOL*** HEAD ONLY***,  REQUIRES FC0190 HAND PUMP</v>
      </c>
      <c r="H149" s="153">
        <f>IFERROR(VLOOKUP(B149,Sheet2!A:D,4,FALSE),0)</f>
        <v>1.0629999999999999</v>
      </c>
      <c r="I149" s="145">
        <f t="shared" si="18"/>
        <v>0</v>
      </c>
    </row>
    <row r="150" spans="1:9" x14ac:dyDescent="0.2">
      <c r="A150" s="12"/>
      <c r="B150" s="32" t="s">
        <v>729</v>
      </c>
      <c r="C150" s="6">
        <f>IFERROR(VLOOKUP(B150,Sheet2!A:D,3,FALSE),0)</f>
        <v>737.89</v>
      </c>
      <c r="D150" s="114"/>
      <c r="E150" s="6">
        <f t="shared" si="17"/>
        <v>0</v>
      </c>
      <c r="F150" s="7"/>
      <c r="G150" s="37" t="str">
        <f>IFERROR(VLOOKUP(B150,Sheet2!A:D,2,FALSE),0)</f>
        <v>HAND PUMP PRESS TOOL</v>
      </c>
      <c r="H150" s="153">
        <f>IFERROR(VLOOKUP(B150,Sheet2!A:D,4,FALSE),0)</f>
        <v>24</v>
      </c>
      <c r="I150" s="145">
        <f t="shared" si="18"/>
        <v>0</v>
      </c>
    </row>
    <row r="151" spans="1:9" x14ac:dyDescent="0.2">
      <c r="A151" s="12"/>
      <c r="B151" s="32"/>
      <c r="C151" s="6">
        <f>IFERROR(VLOOKUP(B151,Sheet2!A:D,3,FALSE),0)</f>
        <v>0</v>
      </c>
      <c r="D151" s="114"/>
      <c r="E151" s="6">
        <f t="shared" si="17"/>
        <v>0</v>
      </c>
      <c r="F151" s="7"/>
      <c r="G151" s="37">
        <f>IFERROR(VLOOKUP(B151,Sheet2!A:D,2,FALSE),0)</f>
        <v>0</v>
      </c>
      <c r="H151" s="153">
        <f>IFERROR(VLOOKUP(B151,Sheet2!A:D,4,FALSE),0)</f>
        <v>0</v>
      </c>
      <c r="I151" s="145">
        <f t="shared" si="18"/>
        <v>0</v>
      </c>
    </row>
    <row r="152" spans="1:9" x14ac:dyDescent="0.2">
      <c r="A152" s="12"/>
      <c r="B152" s="32"/>
      <c r="C152" s="6">
        <f>IFERROR(VLOOKUP(B152,Sheet2!A:D,3,FALSE),0)</f>
        <v>0</v>
      </c>
      <c r="D152" s="114"/>
      <c r="E152" s="6">
        <f t="shared" si="17"/>
        <v>0</v>
      </c>
      <c r="F152" s="7"/>
      <c r="G152" s="37">
        <f>IFERROR(VLOOKUP(B152,Sheet2!A:D,2,FALSE),0)</f>
        <v>0</v>
      </c>
      <c r="H152" s="153">
        <f>IFERROR(VLOOKUP(B152,Sheet2!A:D,4,FALSE),0)</f>
        <v>0</v>
      </c>
      <c r="I152" s="145">
        <f t="shared" si="18"/>
        <v>0</v>
      </c>
    </row>
    <row r="153" spans="1:9" x14ac:dyDescent="0.2">
      <c r="A153" s="12"/>
      <c r="B153" s="43"/>
      <c r="C153" s="6">
        <f>IFERROR(VLOOKUP(B153,Sheet2!A:D,3,FALSE),0)</f>
        <v>0</v>
      </c>
      <c r="D153" s="114"/>
      <c r="E153" s="6">
        <f t="shared" si="17"/>
        <v>0</v>
      </c>
      <c r="F153" s="49"/>
      <c r="G153" s="37">
        <f>IFERROR(VLOOKUP(B153,Sheet2!A:D,2,FALSE),0)</f>
        <v>0</v>
      </c>
      <c r="H153" s="153">
        <f>IFERROR(VLOOKUP(B153,Sheet2!A:D,4,FALSE),0)</f>
        <v>0</v>
      </c>
      <c r="I153" s="145">
        <f t="shared" si="18"/>
        <v>0</v>
      </c>
    </row>
    <row r="154" spans="1:9" x14ac:dyDescent="0.2">
      <c r="A154" s="12"/>
      <c r="B154" s="43" t="s">
        <v>151</v>
      </c>
      <c r="C154" s="6">
        <f>IFERROR(VLOOKUP(B154,Sheet2!A:D,3,FALSE),0)</f>
        <v>177.94</v>
      </c>
      <c r="D154" s="114"/>
      <c r="E154" s="6">
        <f t="shared" si="17"/>
        <v>0</v>
      </c>
      <c r="F154" s="49" t="s">
        <v>145</v>
      </c>
      <c r="G154" s="37" t="str">
        <f>IFERROR(VLOOKUP(B154,Sheet2!A:D,2,FALSE),0)</f>
        <v>MAXLINE STRAIGHTENING TOOL, 7 WHEEL 1/2, 3/4, &amp; 1"</v>
      </c>
      <c r="H154" s="153">
        <f>IFERROR(VLOOKUP(B154,Sheet2!A:D,4,FALSE),0)</f>
        <v>1</v>
      </c>
      <c r="I154" s="145">
        <f t="shared" si="18"/>
        <v>0</v>
      </c>
    </row>
    <row r="155" spans="1:9" x14ac:dyDescent="0.2">
      <c r="A155" s="12"/>
      <c r="B155" s="43"/>
      <c r="C155" s="6">
        <f>IFERROR(VLOOKUP(B155,Sheet2!A:D,3,FALSE),0)</f>
        <v>0</v>
      </c>
      <c r="D155" s="114"/>
      <c r="E155" s="6">
        <f t="shared" si="17"/>
        <v>0</v>
      </c>
      <c r="F155" s="49"/>
      <c r="G155" s="37">
        <f>IFERROR(VLOOKUP(B155,Sheet2!A:D,2,FALSE),0)</f>
        <v>0</v>
      </c>
      <c r="H155" s="153">
        <f>IFERROR(VLOOKUP(B155,Sheet2!A:D,4,FALSE),0)</f>
        <v>0</v>
      </c>
      <c r="I155" s="145">
        <f t="shared" si="18"/>
        <v>0</v>
      </c>
    </row>
    <row r="156" spans="1:9" x14ac:dyDescent="0.2">
      <c r="A156" s="12"/>
      <c r="B156" s="43" t="s">
        <v>152</v>
      </c>
      <c r="C156" s="6">
        <f>IFERROR(VLOOKUP(B156,Sheet2!A:D,3,FALSE),0)</f>
        <v>179.95</v>
      </c>
      <c r="D156" s="114"/>
      <c r="E156" s="6">
        <f t="shared" si="17"/>
        <v>0</v>
      </c>
      <c r="F156" s="49" t="s">
        <v>145</v>
      </c>
      <c r="G156" s="37" t="str">
        <f>IFERROR(VLOOKUP(B156,Sheet2!A:D,2,FALSE),0)</f>
        <v>MAXLINE TUBING BENDER TOOL</v>
      </c>
      <c r="H156" s="153">
        <f>IFERROR(VLOOKUP(B156,Sheet2!A:D,4,FALSE),0)</f>
        <v>8</v>
      </c>
      <c r="I156" s="145">
        <f t="shared" si="18"/>
        <v>0</v>
      </c>
    </row>
    <row r="157" spans="1:9" ht="13.5" thickBot="1" x14ac:dyDescent="0.25">
      <c r="A157" s="13"/>
      <c r="B157" s="50"/>
      <c r="C157" s="135"/>
      <c r="D157" s="137"/>
      <c r="E157" s="135"/>
      <c r="F157" s="23"/>
      <c r="G157" s="52"/>
      <c r="H157" s="151">
        <f>IFERROR(VLOOKUP(B157,Sheet2!A:D,4,FALSE),0)</f>
        <v>0</v>
      </c>
      <c r="I157" s="152">
        <f t="shared" si="18"/>
        <v>0</v>
      </c>
    </row>
    <row r="158" spans="1:9" ht="15.75" customHeight="1" thickBot="1" x14ac:dyDescent="0.25">
      <c r="B158" s="215" t="s">
        <v>153</v>
      </c>
      <c r="C158" s="216"/>
      <c r="D158" s="216"/>
      <c r="E158" s="216"/>
      <c r="F158" s="216"/>
      <c r="G158" s="217"/>
      <c r="H158" s="171">
        <f>IFERROR(VLOOKUP(B158,Sheet2!A:D,4,FALSE),0)</f>
        <v>0</v>
      </c>
      <c r="I158" s="172">
        <f t="shared" si="18"/>
        <v>0</v>
      </c>
    </row>
    <row r="159" spans="1:9" ht="15.75" customHeight="1" x14ac:dyDescent="0.2">
      <c r="A159" s="10"/>
      <c r="B159" s="61" t="s">
        <v>154</v>
      </c>
      <c r="C159" s="27">
        <f>IFERROR(VLOOKUP(B159,Sheet2!A:D,3,FALSE),0)</f>
        <v>34.97</v>
      </c>
      <c r="D159" s="113"/>
      <c r="E159" s="27">
        <f t="shared" ref="E159:E165" si="19">D159*C159</f>
        <v>0</v>
      </c>
      <c r="F159" s="28" t="s">
        <v>21</v>
      </c>
      <c r="G159" s="39" t="str">
        <f>IFERROR(VLOOKUP(B159,Sheet2!A:D,2,FALSE),0)</f>
        <v>JUMPER HOSE RUBBER  1/2" NPT MALE X FEM X 2 FT</v>
      </c>
      <c r="H159" s="168">
        <f>IFERROR(VLOOKUP(B159,Sheet2!A:D,4,FALSE),0)</f>
        <v>0.54</v>
      </c>
      <c r="I159" s="158">
        <f t="shared" si="18"/>
        <v>0</v>
      </c>
    </row>
    <row r="160" spans="1:9" x14ac:dyDescent="0.2">
      <c r="A160" s="12"/>
      <c r="B160" s="62" t="s">
        <v>155</v>
      </c>
      <c r="C160" s="6">
        <f>IFERROR(VLOOKUP(B160,Sheet2!A:D,3,FALSE),0)</f>
        <v>36.49</v>
      </c>
      <c r="D160" s="114"/>
      <c r="E160" s="6">
        <f t="shared" si="19"/>
        <v>0</v>
      </c>
      <c r="F160" s="7" t="s">
        <v>21</v>
      </c>
      <c r="G160" s="37" t="str">
        <f>IFERROR(VLOOKUP(B160,Sheet2!A:D,2,FALSE),0)</f>
        <v>JUMPER HOSE RUBBER  1/2" NPT MALE X FEM X 3 FT</v>
      </c>
      <c r="H160" s="168">
        <f>IFERROR(VLOOKUP(B160,Sheet2!A:D,4,FALSE),0)</f>
        <v>0.69</v>
      </c>
      <c r="I160" s="158">
        <f t="shared" si="18"/>
        <v>0</v>
      </c>
    </row>
    <row r="161" spans="1:9" x14ac:dyDescent="0.2">
      <c r="A161" s="12"/>
      <c r="B161" s="62" t="s">
        <v>156</v>
      </c>
      <c r="C161" s="6">
        <f>IFERROR(VLOOKUP(B161,Sheet2!A:D,3,FALSE),0)</f>
        <v>40.770000000000003</v>
      </c>
      <c r="D161" s="114"/>
      <c r="E161" s="6">
        <f t="shared" si="19"/>
        <v>0</v>
      </c>
      <c r="F161" s="7" t="s">
        <v>24</v>
      </c>
      <c r="G161" s="37" t="str">
        <f>IFERROR(VLOOKUP(B161,Sheet2!A:D,2,FALSE),0)</f>
        <v>JUMPER HOSE RUBBER  3/4" NPT MALE X FEM X 2 FT</v>
      </c>
      <c r="H161" s="168">
        <f>IFERROR(VLOOKUP(B161,Sheet2!A:D,4,FALSE),0)</f>
        <v>0.88</v>
      </c>
      <c r="I161" s="158">
        <f t="shared" si="18"/>
        <v>0</v>
      </c>
    </row>
    <row r="162" spans="1:9" x14ac:dyDescent="0.2">
      <c r="A162" s="12"/>
      <c r="B162" s="62" t="s">
        <v>157</v>
      </c>
      <c r="C162" s="6">
        <f>IFERROR(VLOOKUP(B162,Sheet2!A:D,3,FALSE),0)</f>
        <v>50.49</v>
      </c>
      <c r="D162" s="114"/>
      <c r="E162" s="6">
        <f t="shared" si="19"/>
        <v>0</v>
      </c>
      <c r="F162" s="7" t="s">
        <v>24</v>
      </c>
      <c r="G162" s="37" t="str">
        <f>IFERROR(VLOOKUP(B162,Sheet2!A:D,2,FALSE),0)</f>
        <v>JUMPER HOSE RUBBER  3/4" NPT MALE X FEM X 3 FT</v>
      </c>
      <c r="H162" s="168">
        <f>IFERROR(VLOOKUP(B162,Sheet2!A:D,4,FALSE),0)</f>
        <v>1.22</v>
      </c>
      <c r="I162" s="158">
        <f t="shared" si="18"/>
        <v>0</v>
      </c>
    </row>
    <row r="163" spans="1:9" x14ac:dyDescent="0.2">
      <c r="A163" s="12"/>
      <c r="B163" s="62" t="s">
        <v>158</v>
      </c>
      <c r="C163" s="6">
        <f>IFERROR(VLOOKUP(B163,Sheet2!A:D,3,FALSE),0)</f>
        <v>54.65</v>
      </c>
      <c r="D163" s="114"/>
      <c r="E163" s="6">
        <f t="shared" si="19"/>
        <v>0</v>
      </c>
      <c r="F163" s="7" t="s">
        <v>24</v>
      </c>
      <c r="G163" s="37" t="str">
        <f>IFERROR(VLOOKUP(B163,Sheet2!A:D,2,FALSE),0)</f>
        <v>JUMPER HOSE RUBBER  3/4" NPT MALE X FEM X 5 FT</v>
      </c>
      <c r="H163" s="168">
        <f>IFERROR(VLOOKUP(B163,Sheet2!A:D,4,FALSE),0)</f>
        <v>1.81</v>
      </c>
      <c r="I163" s="158">
        <f t="shared" si="18"/>
        <v>0</v>
      </c>
    </row>
    <row r="164" spans="1:9" x14ac:dyDescent="0.2">
      <c r="A164" s="12"/>
      <c r="B164" s="62" t="s">
        <v>159</v>
      </c>
      <c r="C164" s="6">
        <f>IFERROR(VLOOKUP(B164,Sheet2!A:D,3,FALSE),0)</f>
        <v>74.19</v>
      </c>
      <c r="D164" s="114"/>
      <c r="E164" s="6">
        <f t="shared" si="19"/>
        <v>0</v>
      </c>
      <c r="F164" s="7" t="s">
        <v>32</v>
      </c>
      <c r="G164" s="37" t="str">
        <f>IFERROR(VLOOKUP(B164,Sheet2!A:D,2,FALSE),0)</f>
        <v>JUMPER HOSE RUBBER  1" NPT MALE X FEM X 2 FT</v>
      </c>
      <c r="H164" s="168">
        <f>IFERROR(VLOOKUP(B164,Sheet2!A:D,4,FALSE),0)</f>
        <v>1.52</v>
      </c>
      <c r="I164" s="158">
        <f t="shared" si="18"/>
        <v>0</v>
      </c>
    </row>
    <row r="165" spans="1:9" ht="13.5" thickBot="1" x14ac:dyDescent="0.25">
      <c r="A165" s="12"/>
      <c r="B165" s="134" t="s">
        <v>160</v>
      </c>
      <c r="C165" s="22">
        <f>IFERROR(VLOOKUP(B165,Sheet2!A:D,3,FALSE),0)</f>
        <v>82.74</v>
      </c>
      <c r="D165" s="118"/>
      <c r="E165" s="22">
        <f t="shared" si="19"/>
        <v>0</v>
      </c>
      <c r="F165" s="23" t="s">
        <v>32</v>
      </c>
      <c r="G165" s="38" t="str">
        <f>IFERROR(VLOOKUP(B165,Sheet2!A:D,2,FALSE),0)</f>
        <v>JUMPER HOSE RUBBER  1" NPT MALE X FEM X 3 FT</v>
      </c>
      <c r="H165" s="168">
        <f>IFERROR(VLOOKUP(B165,Sheet2!A:D,4,FALSE),0)</f>
        <v>1.96</v>
      </c>
      <c r="I165" s="158">
        <f t="shared" si="18"/>
        <v>0</v>
      </c>
    </row>
    <row r="166" spans="1:9" ht="13.5" thickBot="1" x14ac:dyDescent="0.25">
      <c r="A166" s="12"/>
      <c r="B166" s="215" t="s">
        <v>161</v>
      </c>
      <c r="C166" s="216"/>
      <c r="D166" s="216"/>
      <c r="E166" s="216"/>
      <c r="F166" s="216"/>
      <c r="G166" s="217"/>
      <c r="H166" s="168">
        <f>IFERROR(VLOOKUP(B166,Sheet2!A:D,4,FALSE),0)</f>
        <v>0</v>
      </c>
      <c r="I166" s="158">
        <f t="shared" si="18"/>
        <v>0</v>
      </c>
    </row>
    <row r="167" spans="1:9" ht="15" customHeight="1" x14ac:dyDescent="0.2">
      <c r="A167" s="12"/>
      <c r="B167" s="64" t="s">
        <v>162</v>
      </c>
      <c r="C167" s="11">
        <f>IFERROR(VLOOKUP(B167,Sheet2!A:D,3,FALSE),0)</f>
        <v>52.91</v>
      </c>
      <c r="D167" s="119"/>
      <c r="E167" s="11">
        <f t="shared" ref="E167:E171" si="20">D167*C167</f>
        <v>0</v>
      </c>
      <c r="F167" s="15" t="s">
        <v>163</v>
      </c>
      <c r="G167" s="36" t="str">
        <f>IFERROR(VLOOKUP(B167,Sheet2!A:D,2,FALSE),0)</f>
        <v>3/8" FILTER REGULATOR UNIT WITH GAUGE, 3/8"  NPT PORTS</v>
      </c>
      <c r="H167" s="168">
        <f>IFERROR(VLOOKUP(B167,Sheet2!A:D,4,FALSE),0)</f>
        <v>1.48</v>
      </c>
      <c r="I167" s="158">
        <f t="shared" si="18"/>
        <v>0</v>
      </c>
    </row>
    <row r="168" spans="1:9" x14ac:dyDescent="0.2">
      <c r="A168" s="12"/>
      <c r="B168" s="30" t="s">
        <v>164</v>
      </c>
      <c r="C168" s="6">
        <f>IFERROR(VLOOKUP(B168,Sheet2!A:D,3,FALSE),0)</f>
        <v>78.7</v>
      </c>
      <c r="D168" s="114"/>
      <c r="E168" s="6">
        <f t="shared" si="20"/>
        <v>0</v>
      </c>
      <c r="F168" s="7" t="s">
        <v>21</v>
      </c>
      <c r="G168" s="37" t="str">
        <f>IFERROR(VLOOKUP(B168,Sheet2!A:D,2,FALSE),0)</f>
        <v>1/2" FILTER REGULATOR UNIT WITH GAUGE, 1/2"  NPT PORTS</v>
      </c>
      <c r="H168" s="168">
        <f>IFERROR(VLOOKUP(B168,Sheet2!A:D,4,FALSE),0)</f>
        <v>3.08</v>
      </c>
      <c r="I168" s="158">
        <f t="shared" si="18"/>
        <v>0</v>
      </c>
    </row>
    <row r="169" spans="1:9" x14ac:dyDescent="0.2">
      <c r="A169" s="12"/>
      <c r="B169" s="30" t="s">
        <v>165</v>
      </c>
      <c r="C169" s="6">
        <f>IFERROR(VLOOKUP(B169,Sheet2!A:D,3,FALSE),0)</f>
        <v>99.21</v>
      </c>
      <c r="D169" s="114"/>
      <c r="E169" s="6">
        <f t="shared" si="20"/>
        <v>0</v>
      </c>
      <c r="F169" s="7" t="s">
        <v>24</v>
      </c>
      <c r="G169" s="37" t="str">
        <f>IFERROR(VLOOKUP(B169,Sheet2!A:D,2,FALSE),0)</f>
        <v>3/4" FILTER REGULATOR UNIT WITH GAUGE, 3/4"  NPT PORTS</v>
      </c>
      <c r="H169" s="168">
        <f>IFERROR(VLOOKUP(B169,Sheet2!A:D,4,FALSE),0)</f>
        <v>3.15</v>
      </c>
      <c r="I169" s="158">
        <f t="shared" si="18"/>
        <v>0</v>
      </c>
    </row>
    <row r="170" spans="1:9" x14ac:dyDescent="0.2">
      <c r="A170" s="12"/>
      <c r="B170" s="30" t="s">
        <v>166</v>
      </c>
      <c r="C170" s="6">
        <f>IFERROR(VLOOKUP(B170,Sheet2!A:D,3,FALSE),0)</f>
        <v>110.2</v>
      </c>
      <c r="D170" s="114"/>
      <c r="E170" s="6">
        <f t="shared" si="20"/>
        <v>0</v>
      </c>
      <c r="F170" s="7" t="s">
        <v>32</v>
      </c>
      <c r="G170" s="37" t="str">
        <f>IFERROR(VLOOKUP(B170,Sheet2!A:D,2,FALSE),0)</f>
        <v>1" FILTER REGULATOR UNIT WITH GAUGE, 1"  NPT PORTS</v>
      </c>
      <c r="H170" s="168">
        <f>IFERROR(VLOOKUP(B170,Sheet2!A:D,4,FALSE),0)</f>
        <v>4.6399999999999997</v>
      </c>
      <c r="I170" s="158">
        <f t="shared" si="18"/>
        <v>0</v>
      </c>
    </row>
    <row r="171" spans="1:9" ht="13.5" thickBot="1" x14ac:dyDescent="0.25">
      <c r="A171" s="13"/>
      <c r="B171" s="60" t="s">
        <v>167</v>
      </c>
      <c r="C171" s="22">
        <f>IFERROR(VLOOKUP(B171,Sheet2!A:D,3,FALSE),0)</f>
        <v>129.97</v>
      </c>
      <c r="D171" s="118"/>
      <c r="E171" s="22">
        <f t="shared" si="20"/>
        <v>0</v>
      </c>
      <c r="F171" s="23" t="s">
        <v>24</v>
      </c>
      <c r="G171" s="38" t="str">
        <f>IFERROR(VLOOKUP(B171,Sheet2!A:D,2,FALSE),0)</f>
        <v>3/4" VERTICAL FILTER REGULATOR  3/4"  NPT PORTS</v>
      </c>
      <c r="H171" s="168">
        <f>IFERROR(VLOOKUP(B171,Sheet2!A:D,4,FALSE),0)</f>
        <v>5</v>
      </c>
      <c r="I171" s="158">
        <f t="shared" si="18"/>
        <v>0</v>
      </c>
    </row>
    <row r="172" spans="1:9" ht="15" customHeight="1" thickBot="1" x14ac:dyDescent="0.25">
      <c r="A172" s="10"/>
      <c r="B172" s="215" t="s">
        <v>168</v>
      </c>
      <c r="C172" s="216"/>
      <c r="D172" s="216"/>
      <c r="E172" s="216"/>
      <c r="F172" s="216"/>
      <c r="G172" s="217"/>
      <c r="H172" s="168">
        <f>IFERROR(VLOOKUP(B172,Sheet2!A:D,4,FALSE),0)</f>
        <v>0</v>
      </c>
      <c r="I172" s="158">
        <f t="shared" si="18"/>
        <v>0</v>
      </c>
    </row>
    <row r="173" spans="1:9" ht="15" customHeight="1" x14ac:dyDescent="0.2">
      <c r="A173" s="12"/>
      <c r="B173" s="57" t="s">
        <v>169</v>
      </c>
      <c r="C173" s="11">
        <f>IFERROR(VLOOKUP(B173,Sheet2!A:D,3,FALSE),0)</f>
        <v>0</v>
      </c>
      <c r="D173" s="119"/>
      <c r="E173" s="11">
        <f t="shared" ref="E173:E183" si="21">D173*C173</f>
        <v>0</v>
      </c>
      <c r="F173" s="15" t="s">
        <v>163</v>
      </c>
      <c r="G173" s="65" t="str">
        <f>IFERROR(VLOOKUP(B173,Sheet2!A:D,2,FALSE),0)</f>
        <v>3/8" PUSH ON HOSE 160 FT ROLL</v>
      </c>
      <c r="H173" s="168">
        <f>IFERROR(VLOOKUP(B173,Sheet2!A:D,4,FALSE),0)</f>
        <v>21</v>
      </c>
      <c r="I173" s="158">
        <f t="shared" si="18"/>
        <v>0</v>
      </c>
    </row>
    <row r="174" spans="1:9" x14ac:dyDescent="0.2">
      <c r="A174" s="12"/>
      <c r="B174" s="54" t="s">
        <v>170</v>
      </c>
      <c r="C174" s="6">
        <f>IFERROR(VLOOKUP(B174,Sheet2!A:D,3,FALSE),0)</f>
        <v>4.1900000000000004</v>
      </c>
      <c r="D174" s="114"/>
      <c r="E174" s="6">
        <f t="shared" si="21"/>
        <v>0</v>
      </c>
      <c r="F174" s="7" t="s">
        <v>163</v>
      </c>
      <c r="G174" s="37" t="str">
        <f>IFERROR(VLOOKUP(B174,Sheet2!A:D,2,FALSE),0)</f>
        <v>3/8" PUSH ON HOSE, SOLD BY THE FOOT</v>
      </c>
      <c r="H174" s="168">
        <f>IFERROR(VLOOKUP(B174,Sheet2!A:D,4,FALSE),0)</f>
        <v>0.12</v>
      </c>
      <c r="I174" s="158">
        <f t="shared" si="18"/>
        <v>0</v>
      </c>
    </row>
    <row r="175" spans="1:9" x14ac:dyDescent="0.2">
      <c r="A175" s="12"/>
      <c r="B175" s="54" t="s">
        <v>171</v>
      </c>
      <c r="C175" s="6">
        <f>IFERROR(VLOOKUP(B175,Sheet2!A:D,3,FALSE),0)</f>
        <v>3.19</v>
      </c>
      <c r="D175" s="114"/>
      <c r="E175" s="6">
        <f t="shared" si="21"/>
        <v>0</v>
      </c>
      <c r="F175" s="7" t="s">
        <v>163</v>
      </c>
      <c r="G175" s="37" t="str">
        <f>IFERROR(VLOOKUP(B175,Sheet2!A:D,2,FALSE),0)</f>
        <v>3/8" PUSH ON HOSE FITTING X 1/4" MALE NPT</v>
      </c>
      <c r="H175" s="168">
        <f>IFERROR(VLOOKUP(B175,Sheet2!A:D,4,FALSE),0)</f>
        <v>0.06</v>
      </c>
      <c r="I175" s="158">
        <f t="shared" si="18"/>
        <v>0</v>
      </c>
    </row>
    <row r="176" spans="1:9" x14ac:dyDescent="0.2">
      <c r="A176" s="12"/>
      <c r="B176" s="54" t="s">
        <v>172</v>
      </c>
      <c r="C176" s="6">
        <f>IFERROR(VLOOKUP(B176,Sheet2!A:D,3,FALSE),0)</f>
        <v>4.34</v>
      </c>
      <c r="D176" s="114"/>
      <c r="E176" s="6">
        <f t="shared" si="21"/>
        <v>0</v>
      </c>
      <c r="F176" s="7" t="s">
        <v>163</v>
      </c>
      <c r="G176" s="58" t="str">
        <f>IFERROR(VLOOKUP(B176,Sheet2!A:D,2,FALSE),0)</f>
        <v>3/8" PUSH ON HOSE FITTING X 3/8" MALE NPT</v>
      </c>
      <c r="H176" s="168">
        <f>IFERROR(VLOOKUP(B176,Sheet2!A:D,4,FALSE),0)</f>
        <v>0.08</v>
      </c>
      <c r="I176" s="158">
        <f t="shared" si="18"/>
        <v>0</v>
      </c>
    </row>
    <row r="177" spans="1:9" x14ac:dyDescent="0.2">
      <c r="A177" s="12"/>
      <c r="B177" s="54" t="s">
        <v>173</v>
      </c>
      <c r="C177" s="6">
        <f>IFERROR(VLOOKUP(B177,Sheet2!A:D,3,FALSE),0)</f>
        <v>4.96</v>
      </c>
      <c r="D177" s="114"/>
      <c r="E177" s="6">
        <f t="shared" si="21"/>
        <v>0</v>
      </c>
      <c r="F177" s="7" t="s">
        <v>163</v>
      </c>
      <c r="G177" s="37" t="str">
        <f>IFERROR(VLOOKUP(B177,Sheet2!A:D,2,FALSE),0)</f>
        <v>3/8" PUSH ON HOSE FITTING X 1/2" MALE NPT</v>
      </c>
      <c r="H177" s="168">
        <f>IFERROR(VLOOKUP(B177,Sheet2!A:D,4,FALSE),0)</f>
        <v>0.12</v>
      </c>
      <c r="I177" s="158">
        <f t="shared" si="18"/>
        <v>0</v>
      </c>
    </row>
    <row r="178" spans="1:9" x14ac:dyDescent="0.2">
      <c r="A178" s="12"/>
      <c r="B178" s="54" t="s">
        <v>174</v>
      </c>
      <c r="C178" s="6">
        <f>IFERROR(VLOOKUP(B178,Sheet2!A:D,3,FALSE),0)</f>
        <v>4.84</v>
      </c>
      <c r="D178" s="114"/>
      <c r="E178" s="6">
        <f t="shared" si="21"/>
        <v>0</v>
      </c>
      <c r="F178" s="7" t="s">
        <v>163</v>
      </c>
      <c r="G178" s="58" t="str">
        <f>IFERROR(VLOOKUP(B178,Sheet2!A:D,2,FALSE),0)</f>
        <v>3/8" PUSH ON HOSE FITTING X 1/4" FEMALE SWIVEL NPT</v>
      </c>
      <c r="H178" s="168">
        <f>IFERROR(VLOOKUP(B178,Sheet2!A:D,4,FALSE),0)</f>
        <v>0.06</v>
      </c>
      <c r="I178" s="158">
        <f t="shared" si="18"/>
        <v>0</v>
      </c>
    </row>
    <row r="179" spans="1:9" x14ac:dyDescent="0.2">
      <c r="A179" s="12"/>
      <c r="B179" s="54" t="s">
        <v>175</v>
      </c>
      <c r="C179" s="6">
        <f>IFERROR(VLOOKUP(B179,Sheet2!A:D,3,FALSE),0)</f>
        <v>5.77</v>
      </c>
      <c r="D179" s="114"/>
      <c r="E179" s="6">
        <f t="shared" si="21"/>
        <v>0</v>
      </c>
      <c r="F179" s="7" t="s">
        <v>21</v>
      </c>
      <c r="G179" s="58" t="str">
        <f>IFERROR(VLOOKUP(B179,Sheet2!A:D,2,FALSE),0)</f>
        <v>3/8" PUSH ON HOSE FITTING X 1/2" FEMALE SWIVEL NPT</v>
      </c>
      <c r="H179" s="168">
        <f>IFERROR(VLOOKUP(B179,Sheet2!A:D,4,FALSE),0)</f>
        <v>0.2</v>
      </c>
      <c r="I179" s="158">
        <f t="shared" si="18"/>
        <v>0</v>
      </c>
    </row>
    <row r="180" spans="1:9" x14ac:dyDescent="0.2">
      <c r="A180" s="12"/>
      <c r="B180" s="54" t="s">
        <v>176</v>
      </c>
      <c r="C180" s="6">
        <f>IFERROR(VLOOKUP(B180,Sheet2!A:D,3,FALSE),0)</f>
        <v>0</v>
      </c>
      <c r="D180" s="114"/>
      <c r="E180" s="6">
        <f t="shared" si="21"/>
        <v>0</v>
      </c>
      <c r="F180" s="7" t="s">
        <v>21</v>
      </c>
      <c r="G180" s="41" t="str">
        <f>IFERROR(VLOOKUP(B180,Sheet2!A:D,2,FALSE),0)</f>
        <v>1/2" PUSH ON HOSE 160 FT ROLL</v>
      </c>
      <c r="H180" s="168">
        <f>IFERROR(VLOOKUP(B180,Sheet2!A:D,4,FALSE),0)</f>
        <v>0.113</v>
      </c>
      <c r="I180" s="158">
        <f t="shared" si="18"/>
        <v>0</v>
      </c>
    </row>
    <row r="181" spans="1:9" x14ac:dyDescent="0.2">
      <c r="A181" s="12"/>
      <c r="B181" s="54" t="s">
        <v>177</v>
      </c>
      <c r="C181" s="6">
        <f>IFERROR(VLOOKUP(B181,Sheet2!A:D,3,FALSE),0)</f>
        <v>4.25</v>
      </c>
      <c r="D181" s="114"/>
      <c r="E181" s="6">
        <f t="shared" si="21"/>
        <v>0</v>
      </c>
      <c r="F181" s="7" t="s">
        <v>21</v>
      </c>
      <c r="G181" s="37" t="str">
        <f>IFERROR(VLOOKUP(B181,Sheet2!A:D,2,FALSE),0)</f>
        <v>1/2" PUSH ON HOSE PER FT</v>
      </c>
      <c r="H181" s="168">
        <f>IFERROR(VLOOKUP(B181,Sheet2!A:D,4,FALSE),0)</f>
        <v>0.2</v>
      </c>
      <c r="I181" s="158">
        <f t="shared" si="18"/>
        <v>0</v>
      </c>
    </row>
    <row r="182" spans="1:9" x14ac:dyDescent="0.2">
      <c r="A182" s="12"/>
      <c r="B182" s="54" t="s">
        <v>178</v>
      </c>
      <c r="C182" s="6">
        <f>IFERROR(VLOOKUP(B182,Sheet2!A:D,3,FALSE),0)</f>
        <v>5.63</v>
      </c>
      <c r="D182" s="114"/>
      <c r="E182" s="6">
        <f t="shared" si="21"/>
        <v>0</v>
      </c>
      <c r="F182" s="7" t="s">
        <v>21</v>
      </c>
      <c r="G182" s="58" t="str">
        <f>IFERROR(VLOOKUP(B182,Sheet2!A:D,2,FALSE),0)</f>
        <v>1/2" PUSH ON HOSE FITTING X 1/2" MALE NPT</v>
      </c>
      <c r="H182" s="168">
        <f>IFERROR(VLOOKUP(B182,Sheet2!A:D,4,FALSE),0)</f>
        <v>0.16</v>
      </c>
      <c r="I182" s="158">
        <f t="shared" si="18"/>
        <v>0</v>
      </c>
    </row>
    <row r="183" spans="1:9" x14ac:dyDescent="0.2">
      <c r="A183" s="12"/>
      <c r="B183" s="54" t="s">
        <v>179</v>
      </c>
      <c r="C183" s="6">
        <f>IFERROR(VLOOKUP(B183,Sheet2!A:D,3,FALSE),0)</f>
        <v>7.47</v>
      </c>
      <c r="D183" s="114"/>
      <c r="E183" s="6">
        <f t="shared" si="21"/>
        <v>0</v>
      </c>
      <c r="F183" s="7" t="s">
        <v>21</v>
      </c>
      <c r="G183" s="58" t="str">
        <f>IFERROR(VLOOKUP(B183,Sheet2!A:D,2,FALSE),0)</f>
        <v>1/2" PUSH ON HOSE FITTING X 1/2" FEMALE SWIVEL NPT</v>
      </c>
      <c r="H183" s="168">
        <f>IFERROR(VLOOKUP(B183,Sheet2!A:D,4,FALSE),0)</f>
        <v>0.125</v>
      </c>
      <c r="I183" s="158">
        <f t="shared" si="18"/>
        <v>0</v>
      </c>
    </row>
    <row r="184" spans="1:9" ht="13.5" thickBot="1" x14ac:dyDescent="0.25">
      <c r="A184" s="56"/>
      <c r="B184" s="86"/>
      <c r="C184" s="6"/>
      <c r="D184" s="114"/>
      <c r="E184" s="6"/>
      <c r="F184" s="7"/>
      <c r="G184" s="53"/>
      <c r="H184" s="173">
        <f>IFERROR(VLOOKUP(B184,Sheet2!A:D,4,FALSE),0)</f>
        <v>0</v>
      </c>
      <c r="I184" s="169">
        <f t="shared" si="18"/>
        <v>0</v>
      </c>
    </row>
    <row r="185" spans="1:9" ht="15" customHeight="1" thickBot="1" x14ac:dyDescent="0.25">
      <c r="A185" s="10"/>
      <c r="B185" s="215" t="s">
        <v>180</v>
      </c>
      <c r="C185" s="216"/>
      <c r="D185" s="216"/>
      <c r="E185" s="216"/>
      <c r="F185" s="216"/>
      <c r="G185" s="217"/>
      <c r="H185" s="174">
        <f>IFERROR(VLOOKUP(B185,Sheet2!A:D,4,FALSE),0)</f>
        <v>0</v>
      </c>
      <c r="I185" s="143">
        <f t="shared" si="18"/>
        <v>0</v>
      </c>
    </row>
    <row r="186" spans="1:9" ht="15" customHeight="1" x14ac:dyDescent="0.2">
      <c r="A186" s="29"/>
      <c r="B186" s="46" t="s">
        <v>181</v>
      </c>
      <c r="C186" s="27">
        <f>IFERROR(VLOOKUP(B186,Sheet2!A:D,3,FALSE),0)</f>
        <v>242.94</v>
      </c>
      <c r="D186" s="113"/>
      <c r="E186" s="27">
        <f t="shared" ref="E186:E206" si="22">D186*C186</f>
        <v>0</v>
      </c>
      <c r="F186" s="28" t="s">
        <v>182</v>
      </c>
      <c r="G186" s="39" t="str">
        <f>IFERROR(VLOOKUP(B186,Sheet2!A:D,2,FALSE),0)</f>
        <v>HOSE REEL,  3/8 X 50 FT, 1/2" INLET X 1/4" OUTLET</v>
      </c>
      <c r="H186" s="168">
        <f>IFERROR(VLOOKUP(B186,Sheet2!A:D,4,FALSE),0)</f>
        <v>35</v>
      </c>
      <c r="I186" s="145">
        <f t="shared" si="18"/>
        <v>0</v>
      </c>
    </row>
    <row r="187" spans="1:9" ht="15" customHeight="1" x14ac:dyDescent="0.2">
      <c r="A187" s="29"/>
      <c r="B187" s="64" t="s">
        <v>183</v>
      </c>
      <c r="C187" s="11">
        <f>IFERROR(VLOOKUP(B187,Sheet2!A:D,3,FALSE),0)</f>
        <v>329.95</v>
      </c>
      <c r="D187" s="119"/>
      <c r="E187" s="11">
        <f t="shared" si="22"/>
        <v>0</v>
      </c>
      <c r="F187" s="15" t="s">
        <v>182</v>
      </c>
      <c r="G187" s="36" t="str">
        <f>IFERROR(VLOOKUP(B187,Sheet2!A:D,2,FALSE),0)</f>
        <v>HOSE REEL,  3/8 X 75 FT, 1/2" INLET X 1/4" OUTLET</v>
      </c>
      <c r="H187" s="168">
        <f>IFERROR(VLOOKUP(B187,Sheet2!A:D,4,FALSE),0)</f>
        <v>55</v>
      </c>
      <c r="I187" s="145">
        <f t="shared" si="18"/>
        <v>0</v>
      </c>
    </row>
    <row r="188" spans="1:9" ht="15" customHeight="1" x14ac:dyDescent="0.2">
      <c r="A188" s="29"/>
      <c r="B188" s="64" t="s">
        <v>184</v>
      </c>
      <c r="C188" s="11">
        <f>IFERROR(VLOOKUP(B188,Sheet2!A:D,3,FALSE),0)</f>
        <v>295.94</v>
      </c>
      <c r="D188" s="119"/>
      <c r="E188" s="11">
        <f t="shared" si="22"/>
        <v>0</v>
      </c>
      <c r="F188" s="15" t="s">
        <v>182</v>
      </c>
      <c r="G188" s="36" t="str">
        <f>IFERROR(VLOOKUP(B188,Sheet2!A:D,2,FALSE),0)</f>
        <v>HOSE REEL,  1/2 X 50 FT, 1/2" INLET X 1/2" NPT OUTLET</v>
      </c>
      <c r="H188" s="168">
        <f>IFERROR(VLOOKUP(B188,Sheet2!A:D,4,FALSE),0)</f>
        <v>50</v>
      </c>
      <c r="I188" s="145">
        <f t="shared" si="18"/>
        <v>0</v>
      </c>
    </row>
    <row r="189" spans="1:9" ht="15" customHeight="1" x14ac:dyDescent="0.2">
      <c r="A189" s="29"/>
      <c r="B189" s="64" t="s">
        <v>185</v>
      </c>
      <c r="C189" s="11">
        <f>IFERROR(VLOOKUP(B189,Sheet2!A:D,3,FALSE),0)</f>
        <v>687.94</v>
      </c>
      <c r="D189" s="119"/>
      <c r="E189" s="11">
        <f t="shared" si="22"/>
        <v>0</v>
      </c>
      <c r="F189" s="15" t="s">
        <v>182</v>
      </c>
      <c r="G189" s="36" t="str">
        <f>IFERROR(VLOOKUP(B189,Sheet2!A:D,2,FALSE),0)</f>
        <v>HOSE REEL,  1/2 X 100 FT, 1/2" INLET X 1/2" NPT OUTLET</v>
      </c>
      <c r="H189" s="168">
        <f>IFERROR(VLOOKUP(B189,Sheet2!A:D,4,FALSE),0)</f>
        <v>75</v>
      </c>
      <c r="I189" s="145">
        <f t="shared" si="18"/>
        <v>0</v>
      </c>
    </row>
    <row r="190" spans="1:9" ht="15" customHeight="1" x14ac:dyDescent="0.2">
      <c r="A190" s="29"/>
      <c r="B190" s="66">
        <v>50616</v>
      </c>
      <c r="C190" s="11">
        <f>IFERROR(VLOOKUP(B190,Sheet2!A:D,3,FALSE),0)</f>
        <v>5.97</v>
      </c>
      <c r="D190" s="119"/>
      <c r="E190" s="11">
        <f t="shared" si="22"/>
        <v>0</v>
      </c>
      <c r="F190" s="15" t="s">
        <v>182</v>
      </c>
      <c r="G190" s="36" t="str">
        <f>IFERROR(VLOOKUP(B190,Sheet2!A:D,2,FALSE),0)</f>
        <v>1/2" NPT HEX NIPPLE (28-214L)</v>
      </c>
      <c r="H190" s="168">
        <f>IFERROR(VLOOKUP(B190,Sheet2!A:D,4,FALSE),0)</f>
        <v>0.11</v>
      </c>
      <c r="I190" s="145">
        <f t="shared" si="18"/>
        <v>0</v>
      </c>
    </row>
    <row r="191" spans="1:9" x14ac:dyDescent="0.2">
      <c r="A191" s="29"/>
      <c r="B191" s="30" t="s">
        <v>186</v>
      </c>
      <c r="C191" s="6">
        <f>IFERROR(VLOOKUP(B191,Sheet2!A:D,3,FALSE),0)</f>
        <v>64.95</v>
      </c>
      <c r="D191" s="114"/>
      <c r="E191" s="6">
        <f t="shared" si="22"/>
        <v>0</v>
      </c>
      <c r="F191" s="7"/>
      <c r="G191" s="37" t="str">
        <f>IFERROR(VLOOKUP(B191,Sheet2!A:D,2,FALSE),0)</f>
        <v>SWIVEL BRACKET FOR R-03050</v>
      </c>
      <c r="H191" s="168">
        <f>IFERROR(VLOOKUP(B191,Sheet2!A:D,4,FALSE),0)</f>
        <v>3.5</v>
      </c>
      <c r="I191" s="158">
        <f t="shared" si="18"/>
        <v>0</v>
      </c>
    </row>
    <row r="192" spans="1:9" x14ac:dyDescent="0.2">
      <c r="A192" s="29"/>
      <c r="B192" s="178"/>
      <c r="C192" s="6">
        <f>IFERROR(VLOOKUP(B192,Sheet2!A:D,3,FALSE),0)</f>
        <v>0</v>
      </c>
      <c r="D192" s="114"/>
      <c r="E192" s="6">
        <f t="shared" si="22"/>
        <v>0</v>
      </c>
      <c r="F192" s="7" t="s">
        <v>182</v>
      </c>
      <c r="G192" s="37">
        <f>IFERROR(VLOOKUP(B192,Sheet2!A:D,2,FALSE),0)</f>
        <v>0</v>
      </c>
      <c r="H192" s="168">
        <f>IFERROR(VLOOKUP(B192,Sheet2!A:D,4,FALSE),0)</f>
        <v>0</v>
      </c>
      <c r="I192" s="158">
        <f t="shared" si="18"/>
        <v>0</v>
      </c>
    </row>
    <row r="193" spans="1:9" x14ac:dyDescent="0.2">
      <c r="A193" s="29"/>
      <c r="B193" s="43"/>
      <c r="C193" s="6">
        <f>IFERROR(VLOOKUP(B193,Sheet2!A:D,3,FALSE),0)</f>
        <v>0</v>
      </c>
      <c r="D193" s="114"/>
      <c r="E193" s="6">
        <f t="shared" si="22"/>
        <v>0</v>
      </c>
      <c r="F193" s="7"/>
      <c r="G193" s="37">
        <f>IFERROR(VLOOKUP(B193,Sheet2!A:D,2,FALSE),0)</f>
        <v>0</v>
      </c>
      <c r="H193" s="168">
        <f>IFERROR(VLOOKUP(B193,Sheet2!A:D,4,FALSE),0)</f>
        <v>0</v>
      </c>
      <c r="I193" s="158">
        <f t="shared" si="18"/>
        <v>0</v>
      </c>
    </row>
    <row r="194" spans="1:9" x14ac:dyDescent="0.2">
      <c r="A194" s="29"/>
      <c r="B194" s="43" t="s">
        <v>187</v>
      </c>
      <c r="C194" s="6">
        <f>IFERROR(VLOOKUP(B194,Sheet2!A:D,3,FALSE),0)</f>
        <v>19.95</v>
      </c>
      <c r="D194" s="114"/>
      <c r="E194" s="6">
        <f t="shared" si="22"/>
        <v>0</v>
      </c>
      <c r="F194" s="7"/>
      <c r="G194" s="37" t="str">
        <f>IFERROR(VLOOKUP(B194,Sheet2!A:D,2,FALSE),0)</f>
        <v>PIPE WRAP TAPE 2" X 100 FT  10 MIL, NON RETURNABLE</v>
      </c>
      <c r="H194" s="168">
        <f>IFERROR(VLOOKUP(B194,Sheet2!A:D,4,FALSE),0)</f>
        <v>0.43</v>
      </c>
      <c r="I194" s="158">
        <f t="shared" si="18"/>
        <v>0</v>
      </c>
    </row>
    <row r="195" spans="1:9" x14ac:dyDescent="0.2">
      <c r="A195" s="29"/>
      <c r="B195" s="43"/>
      <c r="C195" s="6">
        <f>IFERROR(VLOOKUP(B195,Sheet2!A:D,3,FALSE),0)</f>
        <v>0</v>
      </c>
      <c r="D195" s="114"/>
      <c r="E195" s="6">
        <f t="shared" si="22"/>
        <v>0</v>
      </c>
      <c r="F195" s="7"/>
      <c r="G195" s="37">
        <f>IFERROR(VLOOKUP(B195,Sheet2!A:D,2,FALSE),0)</f>
        <v>0</v>
      </c>
      <c r="H195" s="168">
        <f>IFERROR(VLOOKUP(B195,Sheet2!A:D,4,FALSE),0)</f>
        <v>0</v>
      </c>
      <c r="I195" s="158">
        <f t="shared" ref="I195:I200" si="23">H195*D195</f>
        <v>0</v>
      </c>
    </row>
    <row r="196" spans="1:9" x14ac:dyDescent="0.2">
      <c r="A196" s="29"/>
      <c r="B196" s="43"/>
      <c r="C196" s="6">
        <f>IFERROR(VLOOKUP(B196,Sheet2!A:D,3,FALSE),0)</f>
        <v>0</v>
      </c>
      <c r="D196" s="114"/>
      <c r="E196" s="6">
        <f t="shared" si="22"/>
        <v>0</v>
      </c>
      <c r="F196" s="7"/>
      <c r="G196" s="37">
        <f>IFERROR(VLOOKUP(B196,Sheet2!A:D,2,FALSE),0)</f>
        <v>0</v>
      </c>
      <c r="H196" s="168">
        <f>IFERROR(VLOOKUP(B196,Sheet2!A:D,4,FALSE),0)</f>
        <v>0</v>
      </c>
      <c r="I196" s="158">
        <f t="shared" si="23"/>
        <v>0</v>
      </c>
    </row>
    <row r="197" spans="1:9" x14ac:dyDescent="0.2">
      <c r="A197" s="29"/>
      <c r="B197" s="43"/>
      <c r="C197" s="6">
        <f>IFERROR(VLOOKUP(B197,Sheet2!A:D,3,FALSE),0)</f>
        <v>0</v>
      </c>
      <c r="D197" s="114"/>
      <c r="E197" s="6">
        <f t="shared" si="22"/>
        <v>0</v>
      </c>
      <c r="F197" s="7"/>
      <c r="G197" s="37">
        <f>IFERROR(VLOOKUP(B197,Sheet2!A:D,2,FALSE),0)</f>
        <v>0</v>
      </c>
      <c r="H197" s="168">
        <f>IFERROR(VLOOKUP(B197,Sheet2!A:D,4,FALSE),0)</f>
        <v>0</v>
      </c>
      <c r="I197" s="158">
        <f t="shared" si="23"/>
        <v>0</v>
      </c>
    </row>
    <row r="198" spans="1:9" x14ac:dyDescent="0.2">
      <c r="A198" s="29"/>
      <c r="B198" s="43"/>
      <c r="C198" s="6">
        <f>IFERROR(VLOOKUP(B198,Sheet2!A:D,3,FALSE),0)</f>
        <v>0</v>
      </c>
      <c r="D198" s="114"/>
      <c r="E198" s="6">
        <f t="shared" si="22"/>
        <v>0</v>
      </c>
      <c r="F198" s="7"/>
      <c r="G198" s="37">
        <f>IFERROR(VLOOKUP(B198,Sheet2!A:D,2,FALSE),0)</f>
        <v>0</v>
      </c>
      <c r="H198" s="168">
        <f>IFERROR(VLOOKUP(B198,Sheet2!A:D,4,FALSE),0)</f>
        <v>0</v>
      </c>
      <c r="I198" s="158">
        <f t="shared" si="23"/>
        <v>0</v>
      </c>
    </row>
    <row r="199" spans="1:9" x14ac:dyDescent="0.2">
      <c r="A199" s="29"/>
      <c r="B199" s="43"/>
      <c r="C199" s="6">
        <f>IFERROR(VLOOKUP(B199,Sheet2!A:D,3,FALSE),0)</f>
        <v>0</v>
      </c>
      <c r="D199" s="114"/>
      <c r="E199" s="6">
        <f t="shared" si="22"/>
        <v>0</v>
      </c>
      <c r="F199" s="7"/>
      <c r="G199" s="37">
        <f>IFERROR(VLOOKUP(B199,Sheet2!A:D,2,FALSE),0)</f>
        <v>0</v>
      </c>
      <c r="H199" s="168">
        <f>IFERROR(VLOOKUP(B199,Sheet2!A:D,4,FALSE),0)</f>
        <v>0</v>
      </c>
      <c r="I199" s="158">
        <f t="shared" si="23"/>
        <v>0</v>
      </c>
    </row>
    <row r="200" spans="1:9" x14ac:dyDescent="0.2">
      <c r="A200" s="29"/>
      <c r="B200" s="43"/>
      <c r="C200" s="6">
        <f>IFERROR(VLOOKUP(B200,Sheet2!A:D,3,FALSE),0)</f>
        <v>0</v>
      </c>
      <c r="D200" s="114"/>
      <c r="E200" s="6">
        <f t="shared" si="22"/>
        <v>0</v>
      </c>
      <c r="F200" s="7"/>
      <c r="G200" s="37">
        <f>IFERROR(VLOOKUP(B200,Sheet2!A:D,2,FALSE),0)</f>
        <v>0</v>
      </c>
      <c r="H200" s="168">
        <f>IFERROR(VLOOKUP(B200,Sheet2!A:D,4,FALSE),0)</f>
        <v>0</v>
      </c>
      <c r="I200" s="158">
        <f t="shared" si="23"/>
        <v>0</v>
      </c>
    </row>
    <row r="201" spans="1:9" x14ac:dyDescent="0.2">
      <c r="A201" s="29"/>
      <c r="B201" s="208">
        <v>50616</v>
      </c>
      <c r="C201" s="6">
        <f>IFERROR(VLOOKUP(B201,Sheet2!A:D,3,FALSE),0)</f>
        <v>5.97</v>
      </c>
      <c r="D201" s="5"/>
      <c r="E201" s="6">
        <f t="shared" si="22"/>
        <v>0</v>
      </c>
      <c r="F201" s="7"/>
      <c r="G201" s="37" t="str">
        <f>IFERROR(VLOOKUP(B201,Sheet2!A:D,2,FALSE),0)</f>
        <v>1/2" NPT HEX NIPPLE (28-214L)</v>
      </c>
      <c r="H201" s="168">
        <f>IFERROR(VLOOKUP(B201,Sheet2!A:D,4,FALSE),0)</f>
        <v>0.11</v>
      </c>
      <c r="I201" s="158">
        <f t="shared" si="18"/>
        <v>0</v>
      </c>
    </row>
    <row r="202" spans="1:9" x14ac:dyDescent="0.2">
      <c r="A202" s="29"/>
      <c r="B202" s="43"/>
      <c r="C202" s="6">
        <f>IFERROR(VLOOKUP(B202,Sheet2!A:D,3,FALSE),0)</f>
        <v>0</v>
      </c>
      <c r="D202" s="114"/>
      <c r="E202" s="6">
        <f t="shared" si="22"/>
        <v>0</v>
      </c>
      <c r="F202" s="7"/>
      <c r="G202" s="37">
        <f>IFERROR(VLOOKUP(B202,Sheet2!A:D,2,FALSE),0)</f>
        <v>0</v>
      </c>
      <c r="H202" s="168">
        <f>IFERROR(VLOOKUP(B202,Sheet2!A:D,4,FALSE),0)</f>
        <v>0</v>
      </c>
      <c r="I202" s="158">
        <f t="shared" si="18"/>
        <v>0</v>
      </c>
    </row>
    <row r="203" spans="1:9" x14ac:dyDescent="0.2">
      <c r="A203" s="29"/>
      <c r="B203" s="43"/>
      <c r="C203" s="6">
        <f>IFERROR(VLOOKUP(B203,Sheet2!A:D,3,FALSE),0)</f>
        <v>0</v>
      </c>
      <c r="D203" s="114"/>
      <c r="E203" s="6">
        <f t="shared" si="22"/>
        <v>0</v>
      </c>
      <c r="F203" s="7"/>
      <c r="G203" s="37">
        <f>IFERROR(VLOOKUP(B203,Sheet2!A:D,2,FALSE),0)</f>
        <v>0</v>
      </c>
      <c r="H203" s="168">
        <f>IFERROR(VLOOKUP(B203,Sheet2!A:D,4,FALSE),0)</f>
        <v>0</v>
      </c>
      <c r="I203" s="158">
        <f t="shared" si="18"/>
        <v>0</v>
      </c>
    </row>
    <row r="204" spans="1:9" x14ac:dyDescent="0.2">
      <c r="A204" s="29"/>
      <c r="B204" s="43"/>
      <c r="C204" s="6">
        <f>IFERROR(VLOOKUP(B204,Sheet2!A:D,3,FALSE),0)</f>
        <v>0</v>
      </c>
      <c r="D204" s="114"/>
      <c r="E204" s="6">
        <f t="shared" si="22"/>
        <v>0</v>
      </c>
      <c r="F204" s="7"/>
      <c r="G204" s="37">
        <f>IFERROR(VLOOKUP(B204,Sheet2!A:D,2,FALSE),0)</f>
        <v>0</v>
      </c>
      <c r="H204" s="168">
        <f>IFERROR(VLOOKUP(B204,Sheet2!A:D,4,FALSE),0)</f>
        <v>0</v>
      </c>
      <c r="I204" s="158">
        <f t="shared" si="18"/>
        <v>0</v>
      </c>
    </row>
    <row r="205" spans="1:9" x14ac:dyDescent="0.2">
      <c r="A205" s="29"/>
      <c r="B205" s="32">
        <v>50700</v>
      </c>
      <c r="C205" s="6">
        <f>IFERROR(VLOOKUP(B205,Sheet2!A:D,3,FALSE),0)</f>
        <v>16.79</v>
      </c>
      <c r="D205" s="120"/>
      <c r="E205" s="6">
        <f t="shared" si="22"/>
        <v>0</v>
      </c>
      <c r="F205" s="7" t="s">
        <v>182</v>
      </c>
      <c r="G205" s="37" t="str">
        <f>IFERROR(VLOOKUP(B205,Sheet2!A:D,2,FALSE),0)</f>
        <v>(1) BOTTLE OF PIPE SEALANT, (1) BOTTLE OF TEFLON TAP</v>
      </c>
      <c r="H205" s="153">
        <f>IFERROR(VLOOKUP(B205,Sheet2!A:D,4,FALSE),0)</f>
        <v>1</v>
      </c>
      <c r="I205" s="158">
        <f t="shared" ref="I205" si="24">H205*D205</f>
        <v>0</v>
      </c>
    </row>
    <row r="206" spans="1:9" ht="22.5" x14ac:dyDescent="0.2">
      <c r="A206" s="29"/>
      <c r="B206" s="198" t="s">
        <v>188</v>
      </c>
      <c r="C206" s="199">
        <v>0</v>
      </c>
      <c r="D206" s="5"/>
      <c r="E206" s="6">
        <f t="shared" si="22"/>
        <v>0</v>
      </c>
      <c r="F206" s="198"/>
      <c r="G206" s="78" t="s">
        <v>189</v>
      </c>
      <c r="H206" s="175"/>
      <c r="I206" s="172"/>
    </row>
    <row r="207" spans="1:9" ht="13.5" thickBot="1" x14ac:dyDescent="0.25">
      <c r="A207" s="187" t="s">
        <v>190</v>
      </c>
      <c r="B207" s="196">
        <v>0</v>
      </c>
      <c r="C207" s="193"/>
      <c r="D207" s="197"/>
      <c r="E207" s="21"/>
      <c r="F207" s="194"/>
      <c r="G207" s="195"/>
      <c r="H207" s="159"/>
      <c r="I207" s="159"/>
    </row>
    <row r="208" spans="1:9" ht="27.75" thickBot="1" x14ac:dyDescent="0.3">
      <c r="A208" s="79"/>
      <c r="B208" s="188"/>
      <c r="C208" s="189"/>
      <c r="D208" s="190" t="s">
        <v>191</v>
      </c>
      <c r="E208" s="190">
        <f>SUM(E6:E206)</f>
        <v>0</v>
      </c>
      <c r="F208" s="191" t="s">
        <v>15</v>
      </c>
      <c r="G208" s="192" t="s">
        <v>192</v>
      </c>
    </row>
    <row r="209" spans="1:7" ht="13.5" hidden="1" thickBot="1" x14ac:dyDescent="0.25">
      <c r="E209" s="80">
        <f>(E208-E206)*0.05</f>
        <v>0</v>
      </c>
      <c r="G209" s="3" t="s">
        <v>193</v>
      </c>
    </row>
    <row r="210" spans="1:7" ht="13.5" hidden="1" thickBot="1" x14ac:dyDescent="0.25">
      <c r="E210" s="76">
        <f>E208-E209</f>
        <v>0</v>
      </c>
      <c r="F210" s="81" t="s">
        <v>194</v>
      </c>
      <c r="G210" s="82"/>
    </row>
    <row r="211" spans="1:7" ht="13.5" thickBot="1" x14ac:dyDescent="0.25">
      <c r="A211" s="132"/>
      <c r="B211" s="3" t="s">
        <v>195</v>
      </c>
    </row>
  </sheetData>
  <mergeCells count="18">
    <mergeCell ref="B166:G166"/>
    <mergeCell ref="B172:G172"/>
    <mergeCell ref="B185:G185"/>
    <mergeCell ref="B131:G131"/>
    <mergeCell ref="B88:G88"/>
    <mergeCell ref="B91:G91"/>
    <mergeCell ref="B101:G101"/>
    <mergeCell ref="B125:G125"/>
    <mergeCell ref="B120:G120"/>
    <mergeCell ref="B112:G112"/>
    <mergeCell ref="B105:G105"/>
    <mergeCell ref="B158:G158"/>
    <mergeCell ref="B68:G68"/>
    <mergeCell ref="B17:G17"/>
    <mergeCell ref="B24:G24"/>
    <mergeCell ref="B32:G32"/>
    <mergeCell ref="B43:G43"/>
    <mergeCell ref="B48:G48"/>
  </mergeCells>
  <pageMargins left="0.25" right="0.25" top="0.25" bottom="0.25" header="0.3" footer="0.3"/>
  <pageSetup orientation="landscape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57BC-5E20-443C-9C66-AF14B79C368B}">
  <dimension ref="A1:D830"/>
  <sheetViews>
    <sheetView workbookViewId="0">
      <selection activeCell="C23" sqref="C23"/>
    </sheetView>
  </sheetViews>
  <sheetFormatPr defaultColWidth="9.140625" defaultRowHeight="15" x14ac:dyDescent="0.25"/>
  <cols>
    <col min="1" max="1" width="32.7109375" style="200" customWidth="1"/>
    <col min="2" max="2" width="59" style="179" customWidth="1"/>
    <col min="3" max="3" width="18.85546875" style="180" customWidth="1"/>
    <col min="4" max="4" width="9.28515625" style="183" bestFit="1" customWidth="1"/>
    <col min="5" max="16384" width="9.140625" style="183"/>
  </cols>
  <sheetData>
    <row r="1" spans="1:4" s="133" customFormat="1" x14ac:dyDescent="0.25">
      <c r="A1" s="200"/>
      <c r="B1" s="179"/>
      <c r="C1" s="180" t="s">
        <v>13</v>
      </c>
      <c r="D1" s="181" t="s">
        <v>196</v>
      </c>
    </row>
    <row r="2" spans="1:4" x14ac:dyDescent="0.25">
      <c r="A2" s="201">
        <v>17790</v>
      </c>
      <c r="B2" s="182" t="s">
        <v>197</v>
      </c>
      <c r="C2" s="180">
        <v>760.49</v>
      </c>
      <c r="D2" s="183">
        <v>15</v>
      </c>
    </row>
    <row r="3" spans="1:4" x14ac:dyDescent="0.25">
      <c r="A3" s="201">
        <v>20100</v>
      </c>
      <c r="B3" s="182" t="s">
        <v>198</v>
      </c>
      <c r="C3" s="180">
        <v>78.19</v>
      </c>
      <c r="D3" s="183">
        <v>6</v>
      </c>
    </row>
    <row r="4" spans="1:4" x14ac:dyDescent="0.25">
      <c r="A4" s="201">
        <v>20200</v>
      </c>
      <c r="B4" s="182" t="s">
        <v>199</v>
      </c>
      <c r="C4" s="180">
        <v>5.94</v>
      </c>
      <c r="D4" s="183">
        <v>0.03</v>
      </c>
    </row>
    <row r="5" spans="1:4" x14ac:dyDescent="0.25">
      <c r="A5" s="201">
        <v>50100</v>
      </c>
      <c r="B5" s="182" t="s">
        <v>200</v>
      </c>
      <c r="C5" s="180">
        <v>6.28</v>
      </c>
      <c r="D5" s="183">
        <v>0.08</v>
      </c>
    </row>
    <row r="6" spans="1:4" x14ac:dyDescent="0.25">
      <c r="A6" s="201">
        <v>50110</v>
      </c>
      <c r="B6" s="182" t="s">
        <v>201</v>
      </c>
      <c r="C6" s="180">
        <v>7.57</v>
      </c>
      <c r="D6" s="183">
        <v>0.1</v>
      </c>
    </row>
    <row r="7" spans="1:4" x14ac:dyDescent="0.25">
      <c r="A7" s="201">
        <v>50120</v>
      </c>
      <c r="B7" s="182" t="s">
        <v>202</v>
      </c>
      <c r="C7" s="180">
        <v>6.94</v>
      </c>
      <c r="D7" s="183">
        <v>0.19</v>
      </c>
    </row>
    <row r="8" spans="1:4" x14ac:dyDescent="0.25">
      <c r="A8" s="201">
        <v>50125</v>
      </c>
      <c r="B8" s="182" t="s">
        <v>203</v>
      </c>
      <c r="C8" s="180">
        <v>2.99</v>
      </c>
      <c r="D8" s="183">
        <v>0.03</v>
      </c>
    </row>
    <row r="9" spans="1:4" x14ac:dyDescent="0.25">
      <c r="A9" s="202">
        <v>50130</v>
      </c>
      <c r="B9" s="184" t="s">
        <v>204</v>
      </c>
      <c r="C9" s="180">
        <v>3.27</v>
      </c>
      <c r="D9" s="181">
        <v>0.08</v>
      </c>
    </row>
    <row r="10" spans="1:4" x14ac:dyDescent="0.25">
      <c r="A10" s="202">
        <v>50131</v>
      </c>
      <c r="B10" s="184" t="s">
        <v>205</v>
      </c>
      <c r="C10" s="180">
        <v>7.74</v>
      </c>
      <c r="D10" s="181">
        <v>0.21</v>
      </c>
    </row>
    <row r="11" spans="1:4" x14ac:dyDescent="0.25">
      <c r="A11" s="202">
        <v>50132</v>
      </c>
      <c r="B11" s="184" t="s">
        <v>206</v>
      </c>
      <c r="C11" s="180">
        <v>47.65</v>
      </c>
      <c r="D11" s="181">
        <v>0.34399999999999997</v>
      </c>
    </row>
    <row r="12" spans="1:4" x14ac:dyDescent="0.25">
      <c r="A12" s="201">
        <v>50134</v>
      </c>
      <c r="B12" s="182" t="s">
        <v>207</v>
      </c>
      <c r="C12" s="180">
        <v>2.64</v>
      </c>
      <c r="D12" s="183">
        <v>0.02</v>
      </c>
    </row>
    <row r="13" spans="1:4" x14ac:dyDescent="0.25">
      <c r="A13" s="202">
        <v>50135</v>
      </c>
      <c r="B13" s="184" t="s">
        <v>208</v>
      </c>
      <c r="C13" s="180">
        <v>2.19</v>
      </c>
      <c r="D13" s="181">
        <v>0.03</v>
      </c>
    </row>
    <row r="14" spans="1:4" x14ac:dyDescent="0.25">
      <c r="A14" s="202">
        <v>50136</v>
      </c>
      <c r="B14" s="184" t="s">
        <v>209</v>
      </c>
      <c r="C14" s="180">
        <v>5.26</v>
      </c>
      <c r="D14" s="181">
        <v>0.06</v>
      </c>
    </row>
    <row r="15" spans="1:4" x14ac:dyDescent="0.25">
      <c r="A15" s="202">
        <v>50137</v>
      </c>
      <c r="B15" s="184" t="s">
        <v>210</v>
      </c>
      <c r="C15" s="180">
        <v>10.99</v>
      </c>
      <c r="D15" s="181">
        <v>0.113</v>
      </c>
    </row>
    <row r="16" spans="1:4" x14ac:dyDescent="0.25">
      <c r="A16" s="202">
        <v>50138</v>
      </c>
      <c r="B16" s="184" t="s">
        <v>211</v>
      </c>
      <c r="C16" s="180">
        <v>31.85</v>
      </c>
      <c r="D16" s="181">
        <v>0.26900000000000002</v>
      </c>
    </row>
    <row r="17" spans="1:4" x14ac:dyDescent="0.25">
      <c r="A17" s="201">
        <v>50200</v>
      </c>
      <c r="B17" s="182" t="s">
        <v>212</v>
      </c>
      <c r="C17" s="180">
        <v>7.32</v>
      </c>
      <c r="D17" s="183">
        <v>7.0000000000000007E-2</v>
      </c>
    </row>
    <row r="18" spans="1:4" x14ac:dyDescent="0.25">
      <c r="A18" s="201">
        <v>50300</v>
      </c>
      <c r="B18" s="182" t="s">
        <v>213</v>
      </c>
      <c r="C18" s="180">
        <v>5.57</v>
      </c>
      <c r="D18" s="183">
        <v>0.05</v>
      </c>
    </row>
    <row r="19" spans="1:4" x14ac:dyDescent="0.25">
      <c r="A19" s="201">
        <v>50400</v>
      </c>
      <c r="B19" s="182" t="s">
        <v>214</v>
      </c>
      <c r="C19" s="180">
        <v>8.48</v>
      </c>
      <c r="D19" s="183">
        <v>0.1</v>
      </c>
    </row>
    <row r="20" spans="1:4" x14ac:dyDescent="0.25">
      <c r="A20" s="201">
        <v>50500</v>
      </c>
      <c r="B20" s="182" t="s">
        <v>215</v>
      </c>
      <c r="C20" s="180">
        <v>5.57</v>
      </c>
      <c r="D20" s="183">
        <v>0.05</v>
      </c>
    </row>
    <row r="21" spans="1:4" x14ac:dyDescent="0.25">
      <c r="A21" s="202">
        <v>50604</v>
      </c>
      <c r="B21" s="184" t="s">
        <v>216</v>
      </c>
      <c r="C21" s="180">
        <v>9.9700000000000006</v>
      </c>
      <c r="D21" s="181">
        <v>0.16</v>
      </c>
    </row>
    <row r="22" spans="1:4" x14ac:dyDescent="0.25">
      <c r="A22" s="201">
        <v>50604</v>
      </c>
      <c r="B22" s="182" t="s">
        <v>217</v>
      </c>
      <c r="C22" s="180">
        <v>9.9700000000000006</v>
      </c>
      <c r="D22" s="183">
        <v>0.16</v>
      </c>
    </row>
    <row r="23" spans="1:4" x14ac:dyDescent="0.25">
      <c r="A23" s="202">
        <v>50605</v>
      </c>
      <c r="B23" s="184" t="s">
        <v>218</v>
      </c>
      <c r="C23" s="180">
        <v>31.97</v>
      </c>
      <c r="D23" s="181">
        <v>0.31</v>
      </c>
    </row>
    <row r="24" spans="1:4" x14ac:dyDescent="0.25">
      <c r="A24" s="201">
        <v>50605</v>
      </c>
      <c r="B24" s="182" t="s">
        <v>219</v>
      </c>
      <c r="C24" s="180">
        <v>31.97</v>
      </c>
      <c r="D24" s="183">
        <v>0.32</v>
      </c>
    </row>
    <row r="25" spans="1:4" x14ac:dyDescent="0.25">
      <c r="A25" s="202">
        <v>50606</v>
      </c>
      <c r="B25" s="184" t="s">
        <v>220</v>
      </c>
      <c r="C25" s="180">
        <v>30.97</v>
      </c>
      <c r="D25" s="181">
        <v>0.35</v>
      </c>
    </row>
    <row r="26" spans="1:4" x14ac:dyDescent="0.25">
      <c r="A26" s="201">
        <v>50606</v>
      </c>
      <c r="B26" s="182" t="s">
        <v>221</v>
      </c>
      <c r="C26" s="180">
        <v>30.97</v>
      </c>
      <c r="D26" s="183">
        <v>0.3</v>
      </c>
    </row>
    <row r="27" spans="1:4" x14ac:dyDescent="0.25">
      <c r="A27" s="201">
        <v>50607</v>
      </c>
      <c r="B27" s="182" t="s">
        <v>222</v>
      </c>
      <c r="C27" s="180">
        <v>19.97</v>
      </c>
      <c r="D27" s="183">
        <v>0.24</v>
      </c>
    </row>
    <row r="28" spans="1:4" x14ac:dyDescent="0.25">
      <c r="A28" s="201">
        <v>50609</v>
      </c>
      <c r="B28" s="182" t="s">
        <v>223</v>
      </c>
      <c r="C28" s="180">
        <v>3.19</v>
      </c>
      <c r="D28" s="183">
        <v>0.06</v>
      </c>
    </row>
    <row r="29" spans="1:4" x14ac:dyDescent="0.25">
      <c r="A29" s="201">
        <v>50610</v>
      </c>
      <c r="B29" s="182" t="s">
        <v>224</v>
      </c>
      <c r="C29" s="180">
        <v>2.34</v>
      </c>
      <c r="D29" s="183">
        <v>0.04</v>
      </c>
    </row>
    <row r="30" spans="1:4" x14ac:dyDescent="0.25">
      <c r="A30" s="201">
        <v>50611</v>
      </c>
      <c r="B30" s="182" t="s">
        <v>225</v>
      </c>
      <c r="C30" s="180">
        <v>5.49</v>
      </c>
      <c r="D30" s="183">
        <v>0.1</v>
      </c>
    </row>
    <row r="31" spans="1:4" x14ac:dyDescent="0.25">
      <c r="A31" s="201">
        <v>50612</v>
      </c>
      <c r="B31" s="182" t="s">
        <v>226</v>
      </c>
      <c r="C31" s="180">
        <v>6.97</v>
      </c>
      <c r="D31" s="183">
        <v>0.11</v>
      </c>
    </row>
    <row r="32" spans="1:4" x14ac:dyDescent="0.25">
      <c r="A32" s="201">
        <v>50613</v>
      </c>
      <c r="B32" s="182" t="s">
        <v>227</v>
      </c>
      <c r="C32" s="180">
        <v>8.9700000000000006</v>
      </c>
      <c r="D32" s="183">
        <v>0.16</v>
      </c>
    </row>
    <row r="33" spans="1:4" x14ac:dyDescent="0.25">
      <c r="A33" s="201">
        <v>50614</v>
      </c>
      <c r="B33" s="182" t="s">
        <v>228</v>
      </c>
      <c r="C33" s="180">
        <v>12.97</v>
      </c>
      <c r="D33" s="183">
        <v>0.21</v>
      </c>
    </row>
    <row r="34" spans="1:4" x14ac:dyDescent="0.25">
      <c r="A34" s="201">
        <v>50615</v>
      </c>
      <c r="B34" s="182" t="s">
        <v>229</v>
      </c>
      <c r="C34" s="180">
        <v>3.39</v>
      </c>
      <c r="D34" s="183">
        <v>7.0000000000000007E-2</v>
      </c>
    </row>
    <row r="35" spans="1:4" x14ac:dyDescent="0.25">
      <c r="A35" s="201">
        <v>50616</v>
      </c>
      <c r="B35" s="182" t="s">
        <v>230</v>
      </c>
      <c r="C35" s="180">
        <v>5.97</v>
      </c>
      <c r="D35" s="183">
        <v>0.11</v>
      </c>
    </row>
    <row r="36" spans="1:4" x14ac:dyDescent="0.25">
      <c r="A36" s="201">
        <v>50617</v>
      </c>
      <c r="B36" s="182" t="s">
        <v>231</v>
      </c>
      <c r="C36" s="180">
        <v>13.97</v>
      </c>
      <c r="D36" s="183">
        <v>0.23</v>
      </c>
    </row>
    <row r="37" spans="1:4" x14ac:dyDescent="0.25">
      <c r="A37" s="202">
        <v>50618</v>
      </c>
      <c r="B37" s="184" t="s">
        <v>232</v>
      </c>
      <c r="C37" s="180">
        <v>6.49</v>
      </c>
      <c r="D37" s="181">
        <v>0.11</v>
      </c>
    </row>
    <row r="38" spans="1:4" x14ac:dyDescent="0.25">
      <c r="A38" s="202">
        <v>50619</v>
      </c>
      <c r="B38" s="184" t="s">
        <v>233</v>
      </c>
      <c r="C38" s="180">
        <v>13.99</v>
      </c>
      <c r="D38" s="181">
        <v>0.25</v>
      </c>
    </row>
    <row r="39" spans="1:4" x14ac:dyDescent="0.25">
      <c r="A39" s="202">
        <v>50620</v>
      </c>
      <c r="B39" s="184" t="s">
        <v>234</v>
      </c>
      <c r="C39" s="180">
        <v>10.07</v>
      </c>
      <c r="D39" s="181">
        <v>0.15</v>
      </c>
    </row>
    <row r="40" spans="1:4" x14ac:dyDescent="0.25">
      <c r="A40" s="202">
        <v>50621</v>
      </c>
      <c r="B40" s="184" t="s">
        <v>235</v>
      </c>
      <c r="C40" s="180">
        <v>21.97</v>
      </c>
      <c r="D40" s="181">
        <v>0.43</v>
      </c>
    </row>
    <row r="41" spans="1:4" x14ac:dyDescent="0.25">
      <c r="A41" s="202">
        <v>50622</v>
      </c>
      <c r="B41" s="184" t="s">
        <v>236</v>
      </c>
      <c r="C41" s="180">
        <v>20.47</v>
      </c>
      <c r="D41" s="181">
        <v>0.25</v>
      </c>
    </row>
    <row r="42" spans="1:4" x14ac:dyDescent="0.25">
      <c r="A42" s="200">
        <v>50700</v>
      </c>
      <c r="B42" s="179" t="s">
        <v>237</v>
      </c>
      <c r="C42" s="180">
        <v>16.79</v>
      </c>
      <c r="D42" s="183">
        <v>1</v>
      </c>
    </row>
    <row r="43" spans="1:4" x14ac:dyDescent="0.25">
      <c r="A43" s="202">
        <v>50702</v>
      </c>
      <c r="B43" s="184" t="s">
        <v>238</v>
      </c>
      <c r="C43" s="180">
        <v>12.49</v>
      </c>
      <c r="D43" s="181">
        <v>0</v>
      </c>
    </row>
    <row r="44" spans="1:4" x14ac:dyDescent="0.25">
      <c r="A44" s="202">
        <v>50703</v>
      </c>
      <c r="B44" s="184" t="s">
        <v>239</v>
      </c>
      <c r="C44" s="180">
        <v>7.99</v>
      </c>
      <c r="D44" s="181">
        <v>0</v>
      </c>
    </row>
    <row r="45" spans="1:4" x14ac:dyDescent="0.25">
      <c r="A45" s="202">
        <v>50704</v>
      </c>
      <c r="B45" s="184" t="s">
        <v>240</v>
      </c>
      <c r="C45" s="180">
        <v>24.97</v>
      </c>
      <c r="D45" s="181">
        <v>0.77500000000000002</v>
      </c>
    </row>
    <row r="46" spans="1:4" x14ac:dyDescent="0.25">
      <c r="A46" s="201">
        <v>50705</v>
      </c>
      <c r="B46" s="182" t="s">
        <v>241</v>
      </c>
      <c r="C46" s="180">
        <v>63.99</v>
      </c>
      <c r="D46" s="183">
        <v>0.74</v>
      </c>
    </row>
    <row r="47" spans="1:4" x14ac:dyDescent="0.25">
      <c r="A47" s="201">
        <v>50706</v>
      </c>
      <c r="B47" s="182" t="s">
        <v>242</v>
      </c>
      <c r="C47" s="180">
        <v>89.97</v>
      </c>
      <c r="D47" s="183">
        <v>0.68</v>
      </c>
    </row>
    <row r="48" spans="1:4" x14ac:dyDescent="0.25">
      <c r="A48" s="201">
        <v>50707</v>
      </c>
      <c r="B48" s="182" t="s">
        <v>243</v>
      </c>
      <c r="C48" s="180">
        <v>39.26</v>
      </c>
      <c r="D48" s="183">
        <v>0.51</v>
      </c>
    </row>
    <row r="49" spans="1:4" x14ac:dyDescent="0.25">
      <c r="A49" s="201">
        <v>50708</v>
      </c>
      <c r="B49" s="182" t="s">
        <v>244</v>
      </c>
      <c r="C49" s="180">
        <v>39.47</v>
      </c>
      <c r="D49" s="183">
        <v>0.5</v>
      </c>
    </row>
    <row r="50" spans="1:4" x14ac:dyDescent="0.25">
      <c r="A50" s="201">
        <v>50709</v>
      </c>
      <c r="B50" s="182" t="s">
        <v>245</v>
      </c>
      <c r="C50" s="180">
        <v>13.47</v>
      </c>
      <c r="D50" s="183">
        <v>0.23</v>
      </c>
    </row>
    <row r="51" spans="1:4" x14ac:dyDescent="0.25">
      <c r="A51" s="201">
        <v>50710</v>
      </c>
      <c r="B51" s="182" t="s">
        <v>246</v>
      </c>
      <c r="C51" s="180">
        <v>15.79</v>
      </c>
      <c r="D51" s="183">
        <v>0.33</v>
      </c>
    </row>
    <row r="52" spans="1:4" x14ac:dyDescent="0.25">
      <c r="A52" s="201">
        <v>50711</v>
      </c>
      <c r="B52" s="182" t="s">
        <v>247</v>
      </c>
      <c r="C52" s="180">
        <v>17.64</v>
      </c>
      <c r="D52" s="183">
        <v>0.28000000000000003</v>
      </c>
    </row>
    <row r="53" spans="1:4" x14ac:dyDescent="0.25">
      <c r="A53" s="201">
        <v>50712</v>
      </c>
      <c r="B53" s="182" t="s">
        <v>248</v>
      </c>
      <c r="C53" s="180">
        <v>6.75</v>
      </c>
      <c r="D53" s="183">
        <v>0.11</v>
      </c>
    </row>
    <row r="54" spans="1:4" x14ac:dyDescent="0.25">
      <c r="A54" s="201">
        <v>50713</v>
      </c>
      <c r="B54" s="182" t="s">
        <v>249</v>
      </c>
      <c r="C54" s="180">
        <v>8.94</v>
      </c>
      <c r="D54" s="183">
        <v>0.15</v>
      </c>
    </row>
    <row r="55" spans="1:4" x14ac:dyDescent="0.25">
      <c r="A55" s="201">
        <v>50714</v>
      </c>
      <c r="B55" s="182" t="s">
        <v>250</v>
      </c>
      <c r="C55" s="180">
        <v>7.49</v>
      </c>
      <c r="D55" s="183">
        <v>0.19</v>
      </c>
    </row>
    <row r="56" spans="1:4" x14ac:dyDescent="0.25">
      <c r="A56" s="201">
        <v>50715</v>
      </c>
      <c r="B56" s="182" t="s">
        <v>251</v>
      </c>
      <c r="C56" s="180">
        <v>3.09</v>
      </c>
      <c r="D56" s="183">
        <v>0.05</v>
      </c>
    </row>
    <row r="57" spans="1:4" x14ac:dyDescent="0.25">
      <c r="A57" s="201">
        <v>50716</v>
      </c>
      <c r="B57" s="182" t="s">
        <v>252</v>
      </c>
      <c r="C57" s="180">
        <v>4.58</v>
      </c>
      <c r="D57" s="183">
        <v>0.08</v>
      </c>
    </row>
    <row r="58" spans="1:4" x14ac:dyDescent="0.25">
      <c r="A58" s="201">
        <v>50717</v>
      </c>
      <c r="B58" s="182" t="s">
        <v>253</v>
      </c>
      <c r="C58" s="180">
        <v>2.94</v>
      </c>
      <c r="D58" s="183">
        <v>0.04</v>
      </c>
    </row>
    <row r="59" spans="1:4" x14ac:dyDescent="0.25">
      <c r="A59" s="201">
        <v>50750</v>
      </c>
      <c r="B59" s="182" t="s">
        <v>254</v>
      </c>
      <c r="C59" s="180">
        <v>19.45</v>
      </c>
      <c r="D59" s="183">
        <v>0.65</v>
      </c>
    </row>
    <row r="60" spans="1:4" x14ac:dyDescent="0.25">
      <c r="A60" s="201">
        <v>50810</v>
      </c>
      <c r="B60" s="182" t="s">
        <v>255</v>
      </c>
      <c r="C60" s="180">
        <v>4.2699999999999996</v>
      </c>
      <c r="D60" s="183">
        <v>0.08</v>
      </c>
    </row>
    <row r="61" spans="1:4" x14ac:dyDescent="0.25">
      <c r="A61" s="201">
        <v>50811</v>
      </c>
      <c r="B61" s="182" t="s">
        <v>256</v>
      </c>
      <c r="C61" s="180">
        <v>9.5399999999999991</v>
      </c>
      <c r="D61" s="183">
        <v>0.18</v>
      </c>
    </row>
    <row r="62" spans="1:4" x14ac:dyDescent="0.25">
      <c r="A62" s="201">
        <v>50812</v>
      </c>
      <c r="B62" s="182" t="s">
        <v>257</v>
      </c>
      <c r="C62" s="180">
        <v>12.29</v>
      </c>
      <c r="D62" s="183">
        <v>0.17</v>
      </c>
    </row>
    <row r="63" spans="1:4" x14ac:dyDescent="0.25">
      <c r="A63" s="201">
        <v>50813</v>
      </c>
      <c r="B63" s="182" t="s">
        <v>258</v>
      </c>
      <c r="C63" s="180">
        <v>24.97</v>
      </c>
      <c r="D63" s="183">
        <v>0.34</v>
      </c>
    </row>
    <row r="64" spans="1:4" x14ac:dyDescent="0.25">
      <c r="A64" s="201">
        <v>50860</v>
      </c>
      <c r="B64" s="182" t="s">
        <v>259</v>
      </c>
      <c r="C64" s="180">
        <v>5.76</v>
      </c>
      <c r="D64" s="183">
        <v>0.09</v>
      </c>
    </row>
    <row r="65" spans="1:4" x14ac:dyDescent="0.25">
      <c r="A65" s="201">
        <v>50861</v>
      </c>
      <c r="B65" s="182" t="s">
        <v>260</v>
      </c>
      <c r="C65" s="180">
        <v>6.97</v>
      </c>
      <c r="D65" s="183">
        <v>0.11</v>
      </c>
    </row>
    <row r="66" spans="1:4" x14ac:dyDescent="0.25">
      <c r="A66" s="201">
        <v>50862</v>
      </c>
      <c r="B66" s="182" t="s">
        <v>261</v>
      </c>
      <c r="C66" s="180">
        <v>7.59</v>
      </c>
      <c r="D66" s="183">
        <v>8.7999999999999995E-2</v>
      </c>
    </row>
    <row r="67" spans="1:4" x14ac:dyDescent="0.25">
      <c r="A67" s="201">
        <v>50863</v>
      </c>
      <c r="B67" s="182" t="s">
        <v>262</v>
      </c>
      <c r="C67" s="180">
        <v>10.99</v>
      </c>
      <c r="D67" s="183">
        <v>0.18</v>
      </c>
    </row>
    <row r="68" spans="1:4" x14ac:dyDescent="0.25">
      <c r="A68" s="201">
        <v>50864</v>
      </c>
      <c r="B68" s="182" t="s">
        <v>263</v>
      </c>
      <c r="C68" s="180">
        <v>16.170000000000002</v>
      </c>
      <c r="D68" s="183">
        <v>0.44</v>
      </c>
    </row>
    <row r="69" spans="1:4" x14ac:dyDescent="0.25">
      <c r="A69" s="201">
        <v>50870</v>
      </c>
      <c r="B69" s="182" t="s">
        <v>264</v>
      </c>
      <c r="C69" s="180">
        <v>5.07</v>
      </c>
      <c r="D69" s="183">
        <v>7.0000000000000007E-2</v>
      </c>
    </row>
    <row r="70" spans="1:4" x14ac:dyDescent="0.25">
      <c r="A70" s="201">
        <v>50871</v>
      </c>
      <c r="B70" s="182" t="s">
        <v>265</v>
      </c>
      <c r="C70" s="180">
        <v>10.47</v>
      </c>
      <c r="D70" s="183">
        <v>0.12</v>
      </c>
    </row>
    <row r="71" spans="1:4" x14ac:dyDescent="0.25">
      <c r="A71" s="201">
        <v>50872</v>
      </c>
      <c r="B71" s="182" t="s">
        <v>266</v>
      </c>
      <c r="C71" s="180">
        <v>8.9499999999999993</v>
      </c>
      <c r="D71" s="183">
        <v>0.1</v>
      </c>
    </row>
    <row r="72" spans="1:4" x14ac:dyDescent="0.25">
      <c r="A72" s="201">
        <v>50873</v>
      </c>
      <c r="B72" s="182" t="s">
        <v>267</v>
      </c>
      <c r="C72" s="180">
        <v>17.47</v>
      </c>
      <c r="D72" s="183">
        <v>0.15</v>
      </c>
    </row>
    <row r="73" spans="1:4" x14ac:dyDescent="0.25">
      <c r="A73" s="201">
        <v>50877</v>
      </c>
      <c r="B73" s="182" t="s">
        <v>268</v>
      </c>
      <c r="C73" s="180">
        <v>17.239999999999998</v>
      </c>
      <c r="D73" s="183">
        <v>0.4</v>
      </c>
    </row>
    <row r="74" spans="1:4" x14ac:dyDescent="0.25">
      <c r="A74" s="201">
        <v>50878</v>
      </c>
      <c r="B74" s="182" t="s">
        <v>269</v>
      </c>
      <c r="C74" s="180">
        <v>26.84</v>
      </c>
      <c r="D74" s="183">
        <v>0.71</v>
      </c>
    </row>
    <row r="75" spans="1:4" x14ac:dyDescent="0.25">
      <c r="A75" s="201">
        <v>50879</v>
      </c>
      <c r="B75" s="182" t="s">
        <v>270</v>
      </c>
      <c r="C75" s="180">
        <v>28.55</v>
      </c>
      <c r="D75" s="183">
        <v>0.79</v>
      </c>
    </row>
    <row r="76" spans="1:4" x14ac:dyDescent="0.25">
      <c r="A76" s="201">
        <v>50880</v>
      </c>
      <c r="B76" s="182" t="s">
        <v>271</v>
      </c>
      <c r="C76" s="180">
        <v>37.97</v>
      </c>
      <c r="D76" s="183">
        <v>1.27</v>
      </c>
    </row>
    <row r="77" spans="1:4" x14ac:dyDescent="0.25">
      <c r="A77" s="201">
        <v>50883</v>
      </c>
      <c r="B77" s="182" t="s">
        <v>272</v>
      </c>
      <c r="C77" s="180">
        <v>82.78</v>
      </c>
      <c r="D77" s="183">
        <v>2.2200000000000002</v>
      </c>
    </row>
    <row r="78" spans="1:4" x14ac:dyDescent="0.25">
      <c r="A78" s="201">
        <v>50885</v>
      </c>
      <c r="B78" s="182" t="s">
        <v>273</v>
      </c>
      <c r="C78" s="180">
        <v>158.5</v>
      </c>
      <c r="D78" s="183">
        <v>3.33</v>
      </c>
    </row>
    <row r="79" spans="1:4" x14ac:dyDescent="0.25">
      <c r="A79" s="201">
        <v>50910</v>
      </c>
      <c r="B79" s="182" t="s">
        <v>274</v>
      </c>
      <c r="C79" s="180">
        <v>8.9700000000000006</v>
      </c>
      <c r="D79" s="183">
        <v>0.17</v>
      </c>
    </row>
    <row r="80" spans="1:4" x14ac:dyDescent="0.25">
      <c r="A80" s="201">
        <v>50911</v>
      </c>
      <c r="B80" s="182" t="s">
        <v>275</v>
      </c>
      <c r="C80" s="180">
        <v>14.19</v>
      </c>
      <c r="D80" s="183">
        <v>0.23</v>
      </c>
    </row>
    <row r="81" spans="1:4" x14ac:dyDescent="0.25">
      <c r="A81" s="201">
        <v>50912</v>
      </c>
      <c r="B81" s="182" t="s">
        <v>276</v>
      </c>
      <c r="C81" s="180">
        <v>18.739999999999998</v>
      </c>
      <c r="D81" s="183">
        <v>0.28000000000000003</v>
      </c>
    </row>
    <row r="82" spans="1:4" x14ac:dyDescent="0.25">
      <c r="A82" s="201">
        <v>50913</v>
      </c>
      <c r="B82" s="182" t="s">
        <v>277</v>
      </c>
      <c r="C82" s="180">
        <v>26.77</v>
      </c>
      <c r="D82" s="183">
        <v>0.4</v>
      </c>
    </row>
    <row r="83" spans="1:4" x14ac:dyDescent="0.25">
      <c r="A83" s="201">
        <v>50914</v>
      </c>
      <c r="B83" s="182" t="s">
        <v>278</v>
      </c>
      <c r="C83" s="180">
        <v>47.16</v>
      </c>
      <c r="D83" s="183">
        <v>0.67</v>
      </c>
    </row>
    <row r="84" spans="1:4" x14ac:dyDescent="0.25">
      <c r="A84" s="202">
        <v>90120</v>
      </c>
      <c r="B84" s="184" t="s">
        <v>279</v>
      </c>
      <c r="C84" s="180">
        <v>14.45</v>
      </c>
      <c r="D84" s="181">
        <v>0.47</v>
      </c>
    </row>
    <row r="85" spans="1:4" x14ac:dyDescent="0.25">
      <c r="A85" s="202" t="s">
        <v>280</v>
      </c>
      <c r="B85" s="184" t="s">
        <v>281</v>
      </c>
      <c r="C85" s="180">
        <v>2.99</v>
      </c>
      <c r="D85" s="181">
        <v>0</v>
      </c>
    </row>
    <row r="86" spans="1:4" x14ac:dyDescent="0.25">
      <c r="A86" s="200" t="s">
        <v>282</v>
      </c>
      <c r="B86" s="179" t="s">
        <v>283</v>
      </c>
      <c r="C86" s="180" t="e">
        <v>#N/A</v>
      </c>
      <c r="D86" s="183">
        <v>6</v>
      </c>
    </row>
    <row r="87" spans="1:4" x14ac:dyDescent="0.25">
      <c r="A87" s="202" t="s">
        <v>284</v>
      </c>
      <c r="B87" s="184" t="s">
        <v>285</v>
      </c>
      <c r="C87" s="180">
        <v>62.92</v>
      </c>
      <c r="D87" s="181">
        <v>0.2</v>
      </c>
    </row>
    <row r="88" spans="1:4" x14ac:dyDescent="0.25">
      <c r="A88" s="202" t="s">
        <v>286</v>
      </c>
      <c r="B88" s="184" t="s">
        <v>287</v>
      </c>
      <c r="C88" s="180">
        <v>73.97</v>
      </c>
      <c r="D88" s="181">
        <v>0.2</v>
      </c>
    </row>
    <row r="89" spans="1:4" x14ac:dyDescent="0.25">
      <c r="A89" s="202" t="s">
        <v>288</v>
      </c>
      <c r="B89" s="184" t="s">
        <v>289</v>
      </c>
      <c r="C89" s="180">
        <v>93.97</v>
      </c>
      <c r="D89" s="181">
        <v>0.25</v>
      </c>
    </row>
    <row r="90" spans="1:4" x14ac:dyDescent="0.25">
      <c r="A90" s="202" t="s">
        <v>290</v>
      </c>
      <c r="B90" s="184" t="s">
        <v>291</v>
      </c>
      <c r="C90" s="180">
        <v>153.13999999999999</v>
      </c>
      <c r="D90" s="181">
        <v>0.33</v>
      </c>
    </row>
    <row r="91" spans="1:4" x14ac:dyDescent="0.25">
      <c r="A91" s="202" t="s">
        <v>292</v>
      </c>
      <c r="B91" s="184" t="s">
        <v>293</v>
      </c>
      <c r="C91" s="180">
        <v>506.04</v>
      </c>
      <c r="D91" s="181">
        <v>0.4</v>
      </c>
    </row>
    <row r="92" spans="1:4" x14ac:dyDescent="0.25">
      <c r="A92" s="202" t="s">
        <v>294</v>
      </c>
      <c r="B92" s="184" t="s">
        <v>295</v>
      </c>
      <c r="C92" s="180">
        <v>37.97</v>
      </c>
      <c r="D92" s="181">
        <v>1.03</v>
      </c>
    </row>
    <row r="93" spans="1:4" x14ac:dyDescent="0.25">
      <c r="A93" s="202" t="s">
        <v>296</v>
      </c>
      <c r="B93" s="184" t="s">
        <v>297</v>
      </c>
      <c r="C93" s="180">
        <v>92.24</v>
      </c>
      <c r="D93" s="181">
        <v>1.21</v>
      </c>
    </row>
    <row r="94" spans="1:4" x14ac:dyDescent="0.25">
      <c r="A94" s="202" t="s">
        <v>298</v>
      </c>
      <c r="B94" s="184" t="s">
        <v>299</v>
      </c>
      <c r="C94" s="180">
        <v>2.99</v>
      </c>
      <c r="D94" s="181">
        <v>0</v>
      </c>
    </row>
    <row r="95" spans="1:4" x14ac:dyDescent="0.25">
      <c r="A95" s="202" t="s">
        <v>300</v>
      </c>
      <c r="B95" s="184" t="s">
        <v>301</v>
      </c>
      <c r="C95" s="180">
        <v>2.99</v>
      </c>
      <c r="D95" s="181">
        <v>0</v>
      </c>
    </row>
    <row r="96" spans="1:4" x14ac:dyDescent="0.25">
      <c r="A96" s="202" t="s">
        <v>302</v>
      </c>
      <c r="B96" s="184" t="s">
        <v>303</v>
      </c>
      <c r="C96" s="180">
        <v>2.99</v>
      </c>
      <c r="D96" s="181">
        <v>0</v>
      </c>
    </row>
    <row r="97" spans="1:4" x14ac:dyDescent="0.25">
      <c r="A97" s="202" t="s">
        <v>304</v>
      </c>
      <c r="B97" s="184" t="s">
        <v>305</v>
      </c>
      <c r="C97" s="180">
        <v>2.99</v>
      </c>
      <c r="D97" s="181">
        <v>0</v>
      </c>
    </row>
    <row r="98" spans="1:4" x14ac:dyDescent="0.25">
      <c r="A98" s="202" t="s">
        <v>306</v>
      </c>
      <c r="B98" s="184" t="s">
        <v>307</v>
      </c>
      <c r="C98" s="180">
        <v>2.99</v>
      </c>
      <c r="D98" s="181">
        <v>0</v>
      </c>
    </row>
    <row r="99" spans="1:4" x14ac:dyDescent="0.25">
      <c r="A99" s="202" t="s">
        <v>308</v>
      </c>
      <c r="B99" s="184" t="s">
        <v>309</v>
      </c>
      <c r="C99" s="180" t="e">
        <v>#N/A</v>
      </c>
      <c r="D99" s="181">
        <v>1.6</v>
      </c>
    </row>
    <row r="100" spans="1:4" x14ac:dyDescent="0.25">
      <c r="A100" s="202" t="s">
        <v>310</v>
      </c>
      <c r="B100" s="184" t="s">
        <v>311</v>
      </c>
      <c r="C100" s="180" t="e">
        <v>#N/A</v>
      </c>
      <c r="D100" s="181">
        <v>1.61</v>
      </c>
    </row>
    <row r="101" spans="1:4" x14ac:dyDescent="0.25">
      <c r="A101" s="202" t="s">
        <v>312</v>
      </c>
      <c r="B101" s="184" t="s">
        <v>313</v>
      </c>
      <c r="C101" s="180">
        <v>183.9</v>
      </c>
      <c r="D101" s="181">
        <v>1.5</v>
      </c>
    </row>
    <row r="102" spans="1:4" x14ac:dyDescent="0.25">
      <c r="A102" s="202" t="s">
        <v>314</v>
      </c>
      <c r="B102" s="184" t="s">
        <v>315</v>
      </c>
      <c r="C102" s="180" t="e">
        <v>#N/A</v>
      </c>
      <c r="D102" s="181" t="s">
        <v>316</v>
      </c>
    </row>
    <row r="103" spans="1:4" x14ac:dyDescent="0.25">
      <c r="A103" s="202" t="s">
        <v>317</v>
      </c>
      <c r="B103" s="184" t="s">
        <v>318</v>
      </c>
      <c r="C103" s="180">
        <v>25.45</v>
      </c>
      <c r="D103" s="181">
        <v>1.1299999999999999</v>
      </c>
    </row>
    <row r="104" spans="1:4" x14ac:dyDescent="0.25">
      <c r="A104" s="202" t="s">
        <v>319</v>
      </c>
      <c r="B104" s="184" t="s">
        <v>320</v>
      </c>
      <c r="C104" s="180">
        <v>36.74</v>
      </c>
      <c r="D104" s="181">
        <v>0.8</v>
      </c>
    </row>
    <row r="105" spans="1:4" x14ac:dyDescent="0.25">
      <c r="A105" s="202" t="s">
        <v>321</v>
      </c>
      <c r="B105" s="184" t="s">
        <v>322</v>
      </c>
      <c r="C105" s="180">
        <v>36.770000000000003</v>
      </c>
      <c r="D105" s="181">
        <v>0.6</v>
      </c>
    </row>
    <row r="106" spans="1:4" x14ac:dyDescent="0.25">
      <c r="A106" s="202" t="s">
        <v>323</v>
      </c>
      <c r="B106" s="184" t="s">
        <v>324</v>
      </c>
      <c r="C106" s="180">
        <v>3.27</v>
      </c>
      <c r="D106" s="181">
        <v>0.13750000000000001</v>
      </c>
    </row>
    <row r="107" spans="1:4" x14ac:dyDescent="0.25">
      <c r="A107" s="202" t="s">
        <v>325</v>
      </c>
      <c r="B107" s="184" t="s">
        <v>326</v>
      </c>
      <c r="C107" s="180">
        <v>4.16</v>
      </c>
      <c r="D107" s="181">
        <v>0.33</v>
      </c>
    </row>
    <row r="108" spans="1:4" x14ac:dyDescent="0.25">
      <c r="A108" s="200" t="s">
        <v>327</v>
      </c>
      <c r="B108" s="179" t="s">
        <v>328</v>
      </c>
      <c r="C108" s="180">
        <v>2.2400000000000002</v>
      </c>
      <c r="D108" s="183">
        <v>0.09</v>
      </c>
    </row>
    <row r="109" spans="1:4" x14ac:dyDescent="0.25">
      <c r="A109" s="200" t="s">
        <v>329</v>
      </c>
      <c r="B109" s="179" t="s">
        <v>330</v>
      </c>
      <c r="C109" s="180">
        <v>2.37</v>
      </c>
      <c r="D109" s="183">
        <v>0.1</v>
      </c>
    </row>
    <row r="110" spans="1:4" x14ac:dyDescent="0.25">
      <c r="A110" s="200" t="s">
        <v>331</v>
      </c>
      <c r="B110" s="179" t="s">
        <v>332</v>
      </c>
      <c r="C110" s="180">
        <v>19.239999999999998</v>
      </c>
      <c r="D110" s="183">
        <v>2.61</v>
      </c>
    </row>
    <row r="111" spans="1:4" x14ac:dyDescent="0.25">
      <c r="A111" s="200" t="s">
        <v>49</v>
      </c>
      <c r="B111" s="179" t="s">
        <v>324</v>
      </c>
      <c r="C111" s="180">
        <v>3.67</v>
      </c>
      <c r="D111" s="183">
        <v>0.156</v>
      </c>
    </row>
    <row r="112" spans="1:4" x14ac:dyDescent="0.25">
      <c r="A112" s="200" t="s">
        <v>333</v>
      </c>
      <c r="B112" s="179" t="s">
        <v>324</v>
      </c>
      <c r="C112" s="180">
        <v>4.54</v>
      </c>
      <c r="D112" s="183">
        <v>0.28110000000000002</v>
      </c>
    </row>
    <row r="113" spans="1:4" x14ac:dyDescent="0.25">
      <c r="A113" s="200" t="s">
        <v>334</v>
      </c>
      <c r="B113" s="179" t="s">
        <v>330</v>
      </c>
      <c r="C113" s="180">
        <v>2.75</v>
      </c>
      <c r="D113" s="183">
        <v>0.12</v>
      </c>
    </row>
    <row r="114" spans="1:4" x14ac:dyDescent="0.25">
      <c r="A114" s="200" t="s">
        <v>335</v>
      </c>
      <c r="B114" s="179" t="s">
        <v>324</v>
      </c>
      <c r="C114" s="180">
        <v>5.22</v>
      </c>
      <c r="D114" s="183">
        <v>0.4</v>
      </c>
    </row>
    <row r="115" spans="1:4" x14ac:dyDescent="0.25">
      <c r="A115" s="200" t="s">
        <v>336</v>
      </c>
      <c r="B115" s="179" t="s">
        <v>337</v>
      </c>
      <c r="C115" s="180">
        <v>10.98</v>
      </c>
      <c r="D115" s="183">
        <v>1.7</v>
      </c>
    </row>
    <row r="116" spans="1:4" x14ac:dyDescent="0.25">
      <c r="A116" s="202" t="s">
        <v>336</v>
      </c>
      <c r="B116" s="184" t="s">
        <v>337</v>
      </c>
      <c r="C116" s="180">
        <v>10.98</v>
      </c>
      <c r="D116" s="181">
        <v>1.7</v>
      </c>
    </row>
    <row r="117" spans="1:4" x14ac:dyDescent="0.25">
      <c r="A117" s="200" t="s">
        <v>338</v>
      </c>
      <c r="B117" s="179" t="s">
        <v>339</v>
      </c>
      <c r="C117" s="180">
        <v>12.59</v>
      </c>
      <c r="D117" s="183">
        <v>1.63</v>
      </c>
    </row>
    <row r="118" spans="1:4" x14ac:dyDescent="0.25">
      <c r="A118" s="200" t="s">
        <v>340</v>
      </c>
      <c r="B118" s="179" t="s">
        <v>341</v>
      </c>
      <c r="C118" s="180">
        <v>32.75</v>
      </c>
      <c r="D118" s="183">
        <v>0.2</v>
      </c>
    </row>
    <row r="119" spans="1:4" x14ac:dyDescent="0.25">
      <c r="A119" s="200" t="s">
        <v>342</v>
      </c>
      <c r="B119" s="179" t="s">
        <v>343</v>
      </c>
      <c r="C119" s="180">
        <v>32.99</v>
      </c>
      <c r="D119" s="183">
        <v>0.2</v>
      </c>
    </row>
    <row r="120" spans="1:4" s="133" customFormat="1" x14ac:dyDescent="0.25">
      <c r="A120" s="200" t="s">
        <v>344</v>
      </c>
      <c r="B120" s="179" t="s">
        <v>345</v>
      </c>
      <c r="C120" s="180">
        <v>34.97</v>
      </c>
      <c r="D120" s="183">
        <v>0.3</v>
      </c>
    </row>
    <row r="121" spans="1:4" s="133" customFormat="1" x14ac:dyDescent="0.25">
      <c r="A121" s="200" t="s">
        <v>346</v>
      </c>
      <c r="B121" s="179" t="s">
        <v>347</v>
      </c>
      <c r="C121" s="180">
        <v>66.849999999999994</v>
      </c>
      <c r="D121" s="183">
        <v>1.64</v>
      </c>
    </row>
    <row r="122" spans="1:4" s="133" customFormat="1" x14ac:dyDescent="0.25">
      <c r="A122" s="200" t="s">
        <v>348</v>
      </c>
      <c r="B122" s="179" t="s">
        <v>347</v>
      </c>
      <c r="C122" s="180">
        <v>68.47</v>
      </c>
      <c r="D122" s="183">
        <v>1.68</v>
      </c>
    </row>
    <row r="123" spans="1:4" s="133" customFormat="1" x14ac:dyDescent="0.25">
      <c r="A123" s="200" t="s">
        <v>349</v>
      </c>
      <c r="B123" s="179" t="s">
        <v>347</v>
      </c>
      <c r="C123" s="180">
        <v>187.41</v>
      </c>
      <c r="D123" s="183">
        <v>2</v>
      </c>
    </row>
    <row r="124" spans="1:4" s="133" customFormat="1" x14ac:dyDescent="0.25">
      <c r="A124" s="200" t="s">
        <v>350</v>
      </c>
      <c r="B124" s="179" t="s">
        <v>351</v>
      </c>
      <c r="C124" s="180">
        <v>11.39</v>
      </c>
      <c r="D124" s="183">
        <v>0.2</v>
      </c>
    </row>
    <row r="125" spans="1:4" s="133" customFormat="1" x14ac:dyDescent="0.25">
      <c r="A125" s="200" t="s">
        <v>352</v>
      </c>
      <c r="B125" s="179" t="s">
        <v>353</v>
      </c>
      <c r="C125" s="180">
        <v>43.09</v>
      </c>
      <c r="D125" s="183">
        <v>1.19</v>
      </c>
    </row>
    <row r="126" spans="1:4" s="133" customFormat="1" x14ac:dyDescent="0.25">
      <c r="A126" s="200" t="s">
        <v>354</v>
      </c>
      <c r="B126" s="179" t="s">
        <v>355</v>
      </c>
      <c r="C126" s="180">
        <v>99.47</v>
      </c>
      <c r="D126" s="183">
        <v>1</v>
      </c>
    </row>
    <row r="127" spans="1:4" s="133" customFormat="1" x14ac:dyDescent="0.25">
      <c r="A127" s="200" t="s">
        <v>356</v>
      </c>
      <c r="B127" s="179" t="s">
        <v>357</v>
      </c>
      <c r="C127" s="180">
        <v>21.57</v>
      </c>
      <c r="D127" s="183">
        <v>0.14000000000000001</v>
      </c>
    </row>
    <row r="128" spans="1:4" s="133" customFormat="1" x14ac:dyDescent="0.25">
      <c r="A128" s="202" t="s">
        <v>358</v>
      </c>
      <c r="B128" s="184" t="s">
        <v>359</v>
      </c>
      <c r="C128" s="180">
        <v>17.25</v>
      </c>
      <c r="D128" s="181">
        <v>0.15</v>
      </c>
    </row>
    <row r="129" spans="1:4" s="133" customFormat="1" x14ac:dyDescent="0.25">
      <c r="A129" s="200" t="s">
        <v>360</v>
      </c>
      <c r="B129" s="179" t="s">
        <v>347</v>
      </c>
      <c r="C129" s="180">
        <v>253.33</v>
      </c>
      <c r="D129" s="183">
        <v>4.5999999999999996</v>
      </c>
    </row>
    <row r="130" spans="1:4" s="133" customFormat="1" x14ac:dyDescent="0.25">
      <c r="A130" s="202" t="s">
        <v>154</v>
      </c>
      <c r="B130" s="184" t="s">
        <v>361</v>
      </c>
      <c r="C130" s="180">
        <v>34.97</v>
      </c>
      <c r="D130" s="181">
        <v>0.54</v>
      </c>
    </row>
    <row r="131" spans="1:4" s="133" customFormat="1" x14ac:dyDescent="0.25">
      <c r="A131" s="202" t="s">
        <v>155</v>
      </c>
      <c r="B131" s="184" t="s">
        <v>362</v>
      </c>
      <c r="C131" s="180">
        <v>36.49</v>
      </c>
      <c r="D131" s="181">
        <v>0.69</v>
      </c>
    </row>
    <row r="132" spans="1:4" s="133" customFormat="1" x14ac:dyDescent="0.25">
      <c r="A132" s="202" t="s">
        <v>156</v>
      </c>
      <c r="B132" s="184" t="s">
        <v>363</v>
      </c>
      <c r="C132" s="180">
        <v>40.770000000000003</v>
      </c>
      <c r="D132" s="181">
        <v>0.88</v>
      </c>
    </row>
    <row r="133" spans="1:4" s="133" customFormat="1" x14ac:dyDescent="0.25">
      <c r="A133" s="202" t="s">
        <v>157</v>
      </c>
      <c r="B133" s="184" t="s">
        <v>364</v>
      </c>
      <c r="C133" s="180">
        <v>50.49</v>
      </c>
      <c r="D133" s="181">
        <v>1.22</v>
      </c>
    </row>
    <row r="134" spans="1:4" s="133" customFormat="1" x14ac:dyDescent="0.25">
      <c r="A134" s="202" t="s">
        <v>159</v>
      </c>
      <c r="B134" s="184" t="s">
        <v>365</v>
      </c>
      <c r="C134" s="180">
        <v>74.19</v>
      </c>
      <c r="D134" s="181">
        <v>1.52</v>
      </c>
    </row>
    <row r="135" spans="1:4" s="133" customFormat="1" x14ac:dyDescent="0.25">
      <c r="A135" s="202" t="s">
        <v>160</v>
      </c>
      <c r="B135" s="184" t="s">
        <v>366</v>
      </c>
      <c r="C135" s="180">
        <v>82.74</v>
      </c>
      <c r="D135" s="181">
        <v>1.96</v>
      </c>
    </row>
    <row r="136" spans="1:4" s="133" customFormat="1" x14ac:dyDescent="0.25">
      <c r="A136" s="202" t="s">
        <v>158</v>
      </c>
      <c r="B136" s="184" t="s">
        <v>367</v>
      </c>
      <c r="C136" s="180">
        <v>54.65</v>
      </c>
      <c r="D136" s="181">
        <v>1.81</v>
      </c>
    </row>
    <row r="137" spans="1:4" s="133" customFormat="1" x14ac:dyDescent="0.25">
      <c r="A137" s="202" t="s">
        <v>368</v>
      </c>
      <c r="B137" s="184" t="s">
        <v>369</v>
      </c>
      <c r="C137" s="180">
        <v>139.96</v>
      </c>
      <c r="D137" s="181">
        <v>3.63</v>
      </c>
    </row>
    <row r="138" spans="1:4" s="133" customFormat="1" x14ac:dyDescent="0.25">
      <c r="A138" s="202" t="s">
        <v>370</v>
      </c>
      <c r="B138" s="184" t="s">
        <v>371</v>
      </c>
      <c r="C138" s="180">
        <v>218.49</v>
      </c>
      <c r="D138" s="181">
        <v>6</v>
      </c>
    </row>
    <row r="139" spans="1:4" s="133" customFormat="1" x14ac:dyDescent="0.25">
      <c r="A139" s="202" t="s">
        <v>372</v>
      </c>
      <c r="B139" s="184" t="s">
        <v>373</v>
      </c>
      <c r="C139" s="180">
        <v>277.23</v>
      </c>
      <c r="D139" s="181">
        <v>9</v>
      </c>
    </row>
    <row r="140" spans="1:4" s="133" customFormat="1" x14ac:dyDescent="0.25">
      <c r="A140" s="202" t="s">
        <v>374</v>
      </c>
      <c r="B140" s="184" t="s">
        <v>375</v>
      </c>
      <c r="C140" s="180">
        <v>498.59</v>
      </c>
      <c r="D140" s="181">
        <v>20</v>
      </c>
    </row>
    <row r="141" spans="1:4" s="133" customFormat="1" x14ac:dyDescent="0.25">
      <c r="A141" s="202" t="s">
        <v>376</v>
      </c>
      <c r="B141" s="184" t="s">
        <v>377</v>
      </c>
      <c r="C141" s="180" t="e">
        <v>#N/A</v>
      </c>
      <c r="D141" s="181">
        <v>26</v>
      </c>
    </row>
    <row r="142" spans="1:4" s="133" customFormat="1" x14ac:dyDescent="0.25">
      <c r="A142" s="202" t="s">
        <v>378</v>
      </c>
      <c r="B142" s="184" t="s">
        <v>379</v>
      </c>
      <c r="C142" s="180" t="e">
        <v>#N/A</v>
      </c>
      <c r="D142" s="181">
        <v>42</v>
      </c>
    </row>
    <row r="143" spans="1:4" s="133" customFormat="1" x14ac:dyDescent="0.25">
      <c r="A143" s="202" t="s">
        <v>169</v>
      </c>
      <c r="B143" s="184" t="s">
        <v>380</v>
      </c>
      <c r="C143" s="180" t="e">
        <v>#N/A</v>
      </c>
      <c r="D143" s="181">
        <v>21</v>
      </c>
    </row>
    <row r="144" spans="1:4" s="133" customFormat="1" x14ac:dyDescent="0.25">
      <c r="A144" s="202" t="s">
        <v>170</v>
      </c>
      <c r="B144" s="184" t="s">
        <v>381</v>
      </c>
      <c r="C144" s="180">
        <v>4.1900000000000004</v>
      </c>
      <c r="D144" s="181">
        <v>0.12</v>
      </c>
    </row>
    <row r="145" spans="1:4" s="133" customFormat="1" x14ac:dyDescent="0.25">
      <c r="A145" s="202" t="s">
        <v>382</v>
      </c>
      <c r="B145" s="184" t="s">
        <v>383</v>
      </c>
      <c r="C145" s="180">
        <v>13.37</v>
      </c>
      <c r="D145" s="181">
        <v>0.2</v>
      </c>
    </row>
    <row r="146" spans="1:4" s="133" customFormat="1" x14ac:dyDescent="0.25">
      <c r="A146" s="202" t="s">
        <v>171</v>
      </c>
      <c r="B146" s="184" t="s">
        <v>384</v>
      </c>
      <c r="C146" s="180">
        <v>3.19</v>
      </c>
      <c r="D146" s="181">
        <v>0.06</v>
      </c>
    </row>
    <row r="147" spans="1:4" s="133" customFormat="1" x14ac:dyDescent="0.25">
      <c r="A147" s="202" t="s">
        <v>172</v>
      </c>
      <c r="B147" s="184" t="s">
        <v>385</v>
      </c>
      <c r="C147" s="180">
        <v>4.34</v>
      </c>
      <c r="D147" s="181">
        <v>0.08</v>
      </c>
    </row>
    <row r="148" spans="1:4" s="133" customFormat="1" x14ac:dyDescent="0.25">
      <c r="A148" s="202" t="s">
        <v>173</v>
      </c>
      <c r="B148" s="184" t="s">
        <v>386</v>
      </c>
      <c r="C148" s="180">
        <v>4.96</v>
      </c>
      <c r="D148" s="181">
        <v>0.12</v>
      </c>
    </row>
    <row r="149" spans="1:4" s="133" customFormat="1" x14ac:dyDescent="0.25">
      <c r="A149" s="202" t="s">
        <v>174</v>
      </c>
      <c r="B149" s="184" t="s">
        <v>387</v>
      </c>
      <c r="C149" s="180">
        <v>4.84</v>
      </c>
      <c r="D149" s="181">
        <v>0.06</v>
      </c>
    </row>
    <row r="150" spans="1:4" s="133" customFormat="1" x14ac:dyDescent="0.25">
      <c r="A150" s="202" t="s">
        <v>175</v>
      </c>
      <c r="B150" s="184" t="s">
        <v>388</v>
      </c>
      <c r="C150" s="180">
        <v>5.77</v>
      </c>
      <c r="D150" s="181">
        <v>0.2</v>
      </c>
    </row>
    <row r="151" spans="1:4" s="133" customFormat="1" x14ac:dyDescent="0.25">
      <c r="A151" s="202" t="s">
        <v>389</v>
      </c>
      <c r="B151" s="184" t="s">
        <v>390</v>
      </c>
      <c r="C151" s="180">
        <v>531.59</v>
      </c>
      <c r="D151" s="181">
        <v>30</v>
      </c>
    </row>
    <row r="152" spans="1:4" s="133" customFormat="1" x14ac:dyDescent="0.25">
      <c r="A152" s="202" t="s">
        <v>176</v>
      </c>
      <c r="B152" s="184" t="s">
        <v>391</v>
      </c>
      <c r="C152" s="180" t="e">
        <v>#N/A</v>
      </c>
      <c r="D152" s="181">
        <v>0.113</v>
      </c>
    </row>
    <row r="153" spans="1:4" s="133" customFormat="1" x14ac:dyDescent="0.25">
      <c r="A153" s="202" t="s">
        <v>177</v>
      </c>
      <c r="B153" s="184" t="s">
        <v>392</v>
      </c>
      <c r="C153" s="180">
        <v>4.25</v>
      </c>
      <c r="D153" s="181">
        <v>0.2</v>
      </c>
    </row>
    <row r="154" spans="1:4" s="133" customFormat="1" x14ac:dyDescent="0.25">
      <c r="A154" s="202" t="s">
        <v>178</v>
      </c>
      <c r="B154" s="184" t="s">
        <v>393</v>
      </c>
      <c r="C154" s="180">
        <v>5.63</v>
      </c>
      <c r="D154" s="181">
        <v>0.16</v>
      </c>
    </row>
    <row r="155" spans="1:4" s="133" customFormat="1" x14ac:dyDescent="0.25">
      <c r="A155" s="202" t="s">
        <v>179</v>
      </c>
      <c r="B155" s="184" t="s">
        <v>394</v>
      </c>
      <c r="C155" s="180">
        <v>7.47</v>
      </c>
      <c r="D155" s="181">
        <v>0.125</v>
      </c>
    </row>
    <row r="156" spans="1:4" s="133" customFormat="1" x14ac:dyDescent="0.25">
      <c r="A156" s="202" t="s">
        <v>395</v>
      </c>
      <c r="B156" s="184" t="s">
        <v>396</v>
      </c>
      <c r="C156" s="180">
        <v>14.37</v>
      </c>
      <c r="D156" s="181">
        <v>3.9</v>
      </c>
    </row>
    <row r="157" spans="1:4" s="133" customFormat="1" x14ac:dyDescent="0.25">
      <c r="A157" s="202" t="s">
        <v>397</v>
      </c>
      <c r="B157" s="184" t="s">
        <v>398</v>
      </c>
      <c r="C157" s="180">
        <v>42.87</v>
      </c>
      <c r="D157" s="181">
        <v>7.5</v>
      </c>
    </row>
    <row r="158" spans="1:4" s="133" customFormat="1" x14ac:dyDescent="0.25">
      <c r="A158" s="202" t="s">
        <v>399</v>
      </c>
      <c r="B158" s="184" t="s">
        <v>400</v>
      </c>
      <c r="C158" s="180">
        <v>68.900000000000006</v>
      </c>
      <c r="D158" s="181">
        <v>3</v>
      </c>
    </row>
    <row r="159" spans="1:4" s="133" customFormat="1" x14ac:dyDescent="0.25">
      <c r="A159" s="202" t="s">
        <v>401</v>
      </c>
      <c r="B159" s="184" t="s">
        <v>402</v>
      </c>
      <c r="C159" s="180">
        <v>56.59</v>
      </c>
      <c r="D159" s="181">
        <v>4</v>
      </c>
    </row>
    <row r="160" spans="1:4" s="133" customFormat="1" x14ac:dyDescent="0.25">
      <c r="A160" s="202" t="s">
        <v>403</v>
      </c>
      <c r="B160" s="184" t="s">
        <v>404</v>
      </c>
      <c r="C160" s="180">
        <v>83.97</v>
      </c>
      <c r="D160" s="181">
        <v>6</v>
      </c>
    </row>
    <row r="161" spans="1:4" s="133" customFormat="1" x14ac:dyDescent="0.25">
      <c r="A161" s="202" t="s">
        <v>405</v>
      </c>
      <c r="B161" s="184" t="s">
        <v>406</v>
      </c>
      <c r="C161" s="180">
        <v>97.87</v>
      </c>
      <c r="D161" s="181">
        <v>12</v>
      </c>
    </row>
    <row r="162" spans="1:4" s="133" customFormat="1" x14ac:dyDescent="0.25">
      <c r="A162" s="202" t="s">
        <v>407</v>
      </c>
      <c r="B162" s="184" t="s">
        <v>408</v>
      </c>
      <c r="C162" s="180">
        <v>174.67</v>
      </c>
      <c r="D162" s="181">
        <v>18</v>
      </c>
    </row>
    <row r="163" spans="1:4" s="133" customFormat="1" x14ac:dyDescent="0.25">
      <c r="A163" s="202" t="s">
        <v>409</v>
      </c>
      <c r="B163" s="184" t="s">
        <v>410</v>
      </c>
      <c r="C163" s="180">
        <v>131.44999999999999</v>
      </c>
      <c r="D163" s="181">
        <v>28</v>
      </c>
    </row>
    <row r="164" spans="1:4" s="133" customFormat="1" x14ac:dyDescent="0.25">
      <c r="A164" s="200" t="s">
        <v>411</v>
      </c>
      <c r="B164" s="179" t="s">
        <v>412</v>
      </c>
      <c r="C164" s="180">
        <v>213.97</v>
      </c>
      <c r="D164" s="183">
        <v>28</v>
      </c>
    </row>
    <row r="165" spans="1:4" s="133" customFormat="1" x14ac:dyDescent="0.25">
      <c r="A165" s="200" t="s">
        <v>413</v>
      </c>
      <c r="B165" s="185" t="s">
        <v>414</v>
      </c>
      <c r="C165" s="180">
        <v>41.44</v>
      </c>
      <c r="D165" s="183">
        <v>3</v>
      </c>
    </row>
    <row r="166" spans="1:4" s="133" customFormat="1" x14ac:dyDescent="0.25">
      <c r="A166" s="200" t="s">
        <v>415</v>
      </c>
      <c r="B166" s="185" t="s">
        <v>416</v>
      </c>
      <c r="C166" s="180">
        <v>45.58</v>
      </c>
      <c r="D166" s="183">
        <v>3</v>
      </c>
    </row>
    <row r="167" spans="1:4" s="133" customFormat="1" x14ac:dyDescent="0.25">
      <c r="A167" s="200" t="s">
        <v>417</v>
      </c>
      <c r="B167" s="179" t="s">
        <v>418</v>
      </c>
      <c r="C167" s="180">
        <v>82.41</v>
      </c>
      <c r="D167" s="183">
        <v>6.05</v>
      </c>
    </row>
    <row r="168" spans="1:4" s="133" customFormat="1" x14ac:dyDescent="0.25">
      <c r="A168" s="202" t="s">
        <v>419</v>
      </c>
      <c r="B168" s="184" t="s">
        <v>420</v>
      </c>
      <c r="C168" s="180">
        <v>13.97</v>
      </c>
      <c r="D168" s="181">
        <v>0.19</v>
      </c>
    </row>
    <row r="169" spans="1:4" s="133" customFormat="1" x14ac:dyDescent="0.25">
      <c r="A169" s="202" t="s">
        <v>421</v>
      </c>
      <c r="B169" s="184" t="s">
        <v>422</v>
      </c>
      <c r="C169" s="180">
        <v>15.25</v>
      </c>
      <c r="D169" s="181">
        <v>0.28000000000000003</v>
      </c>
    </row>
    <row r="170" spans="1:4" s="133" customFormat="1" x14ac:dyDescent="0.25">
      <c r="A170" s="202" t="s">
        <v>423</v>
      </c>
      <c r="B170" s="184" t="s">
        <v>424</v>
      </c>
      <c r="C170" s="180">
        <v>19.34</v>
      </c>
      <c r="D170" s="181">
        <v>0.17</v>
      </c>
    </row>
    <row r="171" spans="1:4" s="133" customFormat="1" x14ac:dyDescent="0.25">
      <c r="A171" s="202" t="s">
        <v>425</v>
      </c>
      <c r="B171" s="184" t="s">
        <v>426</v>
      </c>
      <c r="C171" s="180">
        <v>25.97</v>
      </c>
      <c r="D171" s="181">
        <v>0.19</v>
      </c>
    </row>
    <row r="172" spans="1:4" s="133" customFormat="1" x14ac:dyDescent="0.25">
      <c r="A172" s="202" t="s">
        <v>427</v>
      </c>
      <c r="B172" s="184" t="s">
        <v>428</v>
      </c>
      <c r="C172" s="180">
        <v>33.75</v>
      </c>
      <c r="D172" s="181">
        <v>0.56000000000000005</v>
      </c>
    </row>
    <row r="173" spans="1:4" s="133" customFormat="1" x14ac:dyDescent="0.25">
      <c r="A173" s="202" t="s">
        <v>429</v>
      </c>
      <c r="B173" s="184" t="s">
        <v>430</v>
      </c>
      <c r="C173" s="180">
        <v>33.75</v>
      </c>
      <c r="D173" s="181">
        <v>1.02</v>
      </c>
    </row>
    <row r="174" spans="1:4" s="133" customFormat="1" x14ac:dyDescent="0.25">
      <c r="A174" s="202" t="s">
        <v>431</v>
      </c>
      <c r="B174" s="184" t="s">
        <v>432</v>
      </c>
      <c r="C174" s="180">
        <v>43.97</v>
      </c>
      <c r="D174" s="181">
        <v>0</v>
      </c>
    </row>
    <row r="175" spans="1:4" s="133" customFormat="1" x14ac:dyDescent="0.25">
      <c r="A175" s="202" t="s">
        <v>433</v>
      </c>
      <c r="B175" s="184" t="s">
        <v>434</v>
      </c>
      <c r="C175" s="180">
        <v>21.97</v>
      </c>
      <c r="D175" s="181">
        <v>7.0000000000000007E-2</v>
      </c>
    </row>
    <row r="176" spans="1:4" s="133" customFormat="1" x14ac:dyDescent="0.25">
      <c r="A176" s="200" t="s">
        <v>435</v>
      </c>
      <c r="B176" s="179" t="s">
        <v>436</v>
      </c>
      <c r="C176" s="180">
        <v>6.99</v>
      </c>
      <c r="D176" s="183">
        <v>7.0000000000000007E-2</v>
      </c>
    </row>
    <row r="177" spans="1:4" s="133" customFormat="1" x14ac:dyDescent="0.25">
      <c r="A177" s="202" t="s">
        <v>437</v>
      </c>
      <c r="B177" s="184" t="s">
        <v>438</v>
      </c>
      <c r="C177" s="180">
        <v>30.95</v>
      </c>
      <c r="D177" s="181">
        <v>1</v>
      </c>
    </row>
    <row r="178" spans="1:4" s="133" customFormat="1" x14ac:dyDescent="0.25">
      <c r="A178" s="200" t="s">
        <v>439</v>
      </c>
      <c r="B178" s="179" t="s">
        <v>440</v>
      </c>
      <c r="C178" s="180">
        <v>19.47</v>
      </c>
      <c r="D178" s="183">
        <v>0.44</v>
      </c>
    </row>
    <row r="179" spans="1:4" s="133" customFormat="1" x14ac:dyDescent="0.25">
      <c r="A179" s="202" t="s">
        <v>441</v>
      </c>
      <c r="B179" s="184" t="s">
        <v>442</v>
      </c>
      <c r="C179" s="180">
        <v>42.97</v>
      </c>
      <c r="D179" s="181">
        <v>0.4</v>
      </c>
    </row>
    <row r="180" spans="1:4" s="133" customFormat="1" x14ac:dyDescent="0.25">
      <c r="A180" s="202" t="s">
        <v>443</v>
      </c>
      <c r="B180" s="184" t="s">
        <v>444</v>
      </c>
      <c r="C180" s="180">
        <v>26.97</v>
      </c>
      <c r="D180" s="181">
        <v>2.38</v>
      </c>
    </row>
    <row r="181" spans="1:4" s="133" customFormat="1" x14ac:dyDescent="0.25">
      <c r="A181" s="202" t="s">
        <v>445</v>
      </c>
      <c r="B181" s="184" t="s">
        <v>446</v>
      </c>
      <c r="C181" s="180">
        <v>68.97</v>
      </c>
      <c r="D181" s="181">
        <v>1.1299999999999999</v>
      </c>
    </row>
    <row r="182" spans="1:4" s="133" customFormat="1" x14ac:dyDescent="0.25">
      <c r="A182" s="202" t="s">
        <v>447</v>
      </c>
      <c r="B182" s="184" t="s">
        <v>448</v>
      </c>
      <c r="C182" s="180">
        <v>53.97</v>
      </c>
      <c r="D182" s="181">
        <v>0.54</v>
      </c>
    </row>
    <row r="183" spans="1:4" s="133" customFormat="1" x14ac:dyDescent="0.25">
      <c r="A183" s="202" t="s">
        <v>449</v>
      </c>
      <c r="B183" s="184" t="s">
        <v>450</v>
      </c>
      <c r="C183" s="180">
        <v>19.97</v>
      </c>
      <c r="D183" s="181">
        <v>0</v>
      </c>
    </row>
    <row r="184" spans="1:4" s="133" customFormat="1" x14ac:dyDescent="0.25">
      <c r="A184" s="202" t="s">
        <v>451</v>
      </c>
      <c r="B184" s="184" t="s">
        <v>452</v>
      </c>
      <c r="C184" s="180">
        <v>2.99</v>
      </c>
      <c r="D184" s="181">
        <v>0.5</v>
      </c>
    </row>
    <row r="185" spans="1:4" s="133" customFormat="1" x14ac:dyDescent="0.25">
      <c r="A185" s="202" t="s">
        <v>453</v>
      </c>
      <c r="B185" s="184" t="s">
        <v>454</v>
      </c>
      <c r="C185" s="180">
        <v>30.35</v>
      </c>
      <c r="D185" s="181">
        <v>0</v>
      </c>
    </row>
    <row r="186" spans="1:4" s="133" customFormat="1" x14ac:dyDescent="0.25">
      <c r="A186" s="202" t="s">
        <v>455</v>
      </c>
      <c r="B186" s="184" t="s">
        <v>456</v>
      </c>
      <c r="C186" s="180">
        <v>4.45</v>
      </c>
      <c r="D186" s="181">
        <v>0.19</v>
      </c>
    </row>
    <row r="187" spans="1:4" s="133" customFormat="1" x14ac:dyDescent="0.25">
      <c r="A187" s="202" t="s">
        <v>457</v>
      </c>
      <c r="B187" s="184" t="s">
        <v>458</v>
      </c>
      <c r="C187" s="180">
        <v>11.45</v>
      </c>
      <c r="D187" s="181">
        <v>0.47</v>
      </c>
    </row>
    <row r="188" spans="1:4" s="133" customFormat="1" x14ac:dyDescent="0.25">
      <c r="A188" s="202" t="s">
        <v>459</v>
      </c>
      <c r="B188" s="184" t="s">
        <v>460</v>
      </c>
      <c r="C188" s="180">
        <v>31.25</v>
      </c>
      <c r="D188" s="181">
        <v>1.07</v>
      </c>
    </row>
    <row r="189" spans="1:4" s="133" customFormat="1" x14ac:dyDescent="0.25">
      <c r="A189" s="202" t="s">
        <v>461</v>
      </c>
      <c r="B189" s="184" t="s">
        <v>462</v>
      </c>
      <c r="C189" s="180">
        <v>62.47</v>
      </c>
      <c r="D189" s="181">
        <v>0.53</v>
      </c>
    </row>
    <row r="190" spans="1:4" s="133" customFormat="1" x14ac:dyDescent="0.25">
      <c r="A190" s="202" t="s">
        <v>463</v>
      </c>
      <c r="B190" s="184" t="s">
        <v>464</v>
      </c>
      <c r="C190" s="180">
        <v>21.87</v>
      </c>
      <c r="D190" s="181">
        <v>0.19</v>
      </c>
    </row>
    <row r="191" spans="1:4" s="133" customFormat="1" x14ac:dyDescent="0.25">
      <c r="A191" s="202" t="s">
        <v>465</v>
      </c>
      <c r="B191" s="184" t="s">
        <v>466</v>
      </c>
      <c r="C191" s="180">
        <v>23.97</v>
      </c>
      <c r="D191" s="181">
        <v>1.3</v>
      </c>
    </row>
    <row r="192" spans="1:4" s="133" customFormat="1" x14ac:dyDescent="0.25">
      <c r="A192" s="202" t="s">
        <v>467</v>
      </c>
      <c r="B192" s="184" t="s">
        <v>468</v>
      </c>
      <c r="C192" s="180">
        <v>25.45</v>
      </c>
      <c r="D192" s="181">
        <v>22</v>
      </c>
    </row>
    <row r="193" spans="1:4" s="133" customFormat="1" x14ac:dyDescent="0.25">
      <c r="A193" s="200" t="s">
        <v>469</v>
      </c>
      <c r="B193" s="185" t="s">
        <v>470</v>
      </c>
      <c r="C193" s="180">
        <v>21.76</v>
      </c>
      <c r="D193" s="183">
        <v>1.3</v>
      </c>
    </row>
    <row r="194" spans="1:4" s="133" customFormat="1" x14ac:dyDescent="0.25">
      <c r="A194" s="202" t="s">
        <v>469</v>
      </c>
      <c r="B194" s="184" t="s">
        <v>470</v>
      </c>
      <c r="C194" s="180">
        <v>21.76</v>
      </c>
      <c r="D194" s="181">
        <v>4.2</v>
      </c>
    </row>
    <row r="195" spans="1:4" s="133" customFormat="1" x14ac:dyDescent="0.25">
      <c r="A195" s="202" t="s">
        <v>471</v>
      </c>
      <c r="B195" s="184" t="s">
        <v>472</v>
      </c>
      <c r="C195" s="180">
        <v>248.02</v>
      </c>
      <c r="D195" s="181">
        <v>1</v>
      </c>
    </row>
    <row r="196" spans="1:4" s="133" customFormat="1" x14ac:dyDescent="0.25">
      <c r="A196" s="202" t="s">
        <v>473</v>
      </c>
      <c r="B196" s="184" t="s">
        <v>474</v>
      </c>
      <c r="C196" s="180">
        <v>23.94</v>
      </c>
      <c r="D196" s="181">
        <v>70</v>
      </c>
    </row>
    <row r="197" spans="1:4" s="133" customFormat="1" x14ac:dyDescent="0.25">
      <c r="A197" s="200" t="s">
        <v>475</v>
      </c>
      <c r="B197" s="185" t="s">
        <v>476</v>
      </c>
      <c r="C197" s="180">
        <v>64.47</v>
      </c>
      <c r="D197" s="183">
        <v>4.2</v>
      </c>
    </row>
    <row r="198" spans="1:4" s="133" customFormat="1" x14ac:dyDescent="0.25">
      <c r="A198" s="202" t="s">
        <v>477</v>
      </c>
      <c r="B198" s="184" t="s">
        <v>478</v>
      </c>
      <c r="C198" s="180">
        <v>734.96</v>
      </c>
      <c r="D198" s="181">
        <v>1.19</v>
      </c>
    </row>
    <row r="199" spans="1:4" s="133" customFormat="1" x14ac:dyDescent="0.25">
      <c r="A199" s="200" t="s">
        <v>479</v>
      </c>
      <c r="B199" s="185" t="s">
        <v>480</v>
      </c>
      <c r="C199" s="180">
        <v>70.92</v>
      </c>
      <c r="D199" s="183">
        <v>4.2</v>
      </c>
    </row>
    <row r="200" spans="1:4" s="133" customFormat="1" x14ac:dyDescent="0.25">
      <c r="A200" s="200" t="s">
        <v>481</v>
      </c>
      <c r="B200" s="179" t="s">
        <v>482</v>
      </c>
      <c r="C200" s="180">
        <v>101.81</v>
      </c>
      <c r="D200" s="183">
        <v>7.8</v>
      </c>
    </row>
    <row r="201" spans="1:4" s="133" customFormat="1" x14ac:dyDescent="0.25">
      <c r="A201" s="202" t="s">
        <v>483</v>
      </c>
      <c r="B201" s="184" t="s">
        <v>420</v>
      </c>
      <c r="C201" s="180">
        <v>21.62</v>
      </c>
      <c r="D201" s="181">
        <v>0.36</v>
      </c>
    </row>
    <row r="202" spans="1:4" s="133" customFormat="1" x14ac:dyDescent="0.25">
      <c r="A202" s="202" t="s">
        <v>484</v>
      </c>
      <c r="B202" s="184" t="s">
        <v>422</v>
      </c>
      <c r="C202" s="180">
        <v>22.95</v>
      </c>
      <c r="D202" s="181">
        <v>0.33</v>
      </c>
    </row>
    <row r="203" spans="1:4" s="133" customFormat="1" x14ac:dyDescent="0.25">
      <c r="A203" s="202" t="s">
        <v>485</v>
      </c>
      <c r="B203" s="184" t="s">
        <v>486</v>
      </c>
      <c r="C203" s="180">
        <v>23.24</v>
      </c>
      <c r="D203" s="181">
        <v>0.5</v>
      </c>
    </row>
    <row r="204" spans="1:4" s="133" customFormat="1" x14ac:dyDescent="0.25">
      <c r="A204" s="202" t="s">
        <v>487</v>
      </c>
      <c r="B204" s="184" t="s">
        <v>424</v>
      </c>
      <c r="C204" s="180">
        <v>27.24</v>
      </c>
      <c r="D204" s="181">
        <v>0.31</v>
      </c>
    </row>
    <row r="205" spans="1:4" s="133" customFormat="1" x14ac:dyDescent="0.25">
      <c r="A205" s="202" t="s">
        <v>488</v>
      </c>
      <c r="B205" s="184" t="s">
        <v>426</v>
      </c>
      <c r="C205" s="180">
        <v>33.869999999999997</v>
      </c>
      <c r="D205" s="181">
        <v>0.3</v>
      </c>
    </row>
    <row r="206" spans="1:4" s="133" customFormat="1" x14ac:dyDescent="0.25">
      <c r="A206" s="202" t="s">
        <v>489</v>
      </c>
      <c r="B206" s="184" t="s">
        <v>490</v>
      </c>
      <c r="C206" s="180">
        <v>40.54</v>
      </c>
      <c r="D206" s="181">
        <v>1.05</v>
      </c>
    </row>
    <row r="207" spans="1:4" s="133" customFormat="1" x14ac:dyDescent="0.25">
      <c r="A207" s="202" t="s">
        <v>491</v>
      </c>
      <c r="B207" s="184" t="s">
        <v>492</v>
      </c>
      <c r="C207" s="180">
        <v>40.54</v>
      </c>
      <c r="D207" s="181">
        <v>1.05</v>
      </c>
    </row>
    <row r="208" spans="1:4" s="133" customFormat="1" x14ac:dyDescent="0.25">
      <c r="A208" s="202" t="s">
        <v>493</v>
      </c>
      <c r="B208" s="184" t="s">
        <v>494</v>
      </c>
      <c r="C208" s="180">
        <v>40.340000000000003</v>
      </c>
      <c r="D208" s="181">
        <v>1.25</v>
      </c>
    </row>
    <row r="209" spans="1:4" s="133" customFormat="1" x14ac:dyDescent="0.25">
      <c r="A209" s="202" t="s">
        <v>495</v>
      </c>
      <c r="B209" s="184" t="s">
        <v>496</v>
      </c>
      <c r="C209" s="180">
        <v>39.97</v>
      </c>
      <c r="D209" s="181">
        <v>1.24</v>
      </c>
    </row>
    <row r="210" spans="1:4" s="133" customFormat="1" x14ac:dyDescent="0.25">
      <c r="A210" s="202" t="s">
        <v>497</v>
      </c>
      <c r="B210" s="184" t="s">
        <v>498</v>
      </c>
      <c r="C210" s="180">
        <v>39.74</v>
      </c>
      <c r="D210" s="181">
        <v>1.24</v>
      </c>
    </row>
    <row r="211" spans="1:4" s="133" customFormat="1" x14ac:dyDescent="0.25">
      <c r="A211" s="202" t="s">
        <v>499</v>
      </c>
      <c r="B211" s="184" t="s">
        <v>500</v>
      </c>
      <c r="C211" s="180">
        <v>43.47</v>
      </c>
      <c r="D211" s="181">
        <v>0.33</v>
      </c>
    </row>
    <row r="212" spans="1:4" s="133" customFormat="1" x14ac:dyDescent="0.25">
      <c r="A212" s="202" t="s">
        <v>501</v>
      </c>
      <c r="B212" s="184" t="s">
        <v>434</v>
      </c>
      <c r="C212" s="180">
        <v>27.49</v>
      </c>
      <c r="D212" s="181">
        <v>0.1</v>
      </c>
    </row>
    <row r="213" spans="1:4" s="133" customFormat="1" x14ac:dyDescent="0.25">
      <c r="A213" s="200" t="s">
        <v>502</v>
      </c>
      <c r="B213" s="179" t="s">
        <v>436</v>
      </c>
      <c r="C213" s="180">
        <v>7.75</v>
      </c>
      <c r="D213" s="183">
        <v>0.1</v>
      </c>
    </row>
    <row r="214" spans="1:4" s="133" customFormat="1" x14ac:dyDescent="0.25">
      <c r="A214" s="202" t="s">
        <v>502</v>
      </c>
      <c r="B214" s="184" t="s">
        <v>436</v>
      </c>
      <c r="C214" s="180">
        <v>7.75</v>
      </c>
      <c r="D214" s="181">
        <v>0.5</v>
      </c>
    </row>
    <row r="215" spans="1:4" s="133" customFormat="1" x14ac:dyDescent="0.25">
      <c r="A215" s="202" t="s">
        <v>503</v>
      </c>
      <c r="B215" s="184" t="s">
        <v>504</v>
      </c>
      <c r="C215" s="180">
        <v>34.49</v>
      </c>
      <c r="D215" s="181">
        <v>1.54</v>
      </c>
    </row>
    <row r="216" spans="1:4" s="133" customFormat="1" x14ac:dyDescent="0.25">
      <c r="A216" s="200" t="s">
        <v>505</v>
      </c>
      <c r="B216" s="179" t="s">
        <v>440</v>
      </c>
      <c r="C216" s="180">
        <v>22.99</v>
      </c>
      <c r="D216" s="183">
        <v>0.5</v>
      </c>
    </row>
    <row r="217" spans="1:4" s="133" customFormat="1" x14ac:dyDescent="0.25">
      <c r="A217" s="202" t="s">
        <v>506</v>
      </c>
      <c r="B217" s="184" t="s">
        <v>507</v>
      </c>
      <c r="C217" s="180">
        <v>42.49</v>
      </c>
      <c r="D217" s="181">
        <v>1.71</v>
      </c>
    </row>
    <row r="218" spans="1:4" s="133" customFormat="1" x14ac:dyDescent="0.25">
      <c r="A218" s="202" t="s">
        <v>508</v>
      </c>
      <c r="B218" s="184" t="s">
        <v>509</v>
      </c>
      <c r="C218" s="180">
        <v>30.87</v>
      </c>
      <c r="D218" s="181">
        <v>2.66</v>
      </c>
    </row>
    <row r="219" spans="1:4" s="133" customFormat="1" x14ac:dyDescent="0.25">
      <c r="A219" s="202" t="s">
        <v>510</v>
      </c>
      <c r="B219" s="184" t="s">
        <v>511</v>
      </c>
      <c r="C219" s="180">
        <v>69.739999999999995</v>
      </c>
      <c r="D219" s="181">
        <v>1.98</v>
      </c>
    </row>
    <row r="220" spans="1:4" s="133" customFormat="1" x14ac:dyDescent="0.25">
      <c r="A220" s="202" t="s">
        <v>512</v>
      </c>
      <c r="B220" s="184" t="s">
        <v>448</v>
      </c>
      <c r="C220" s="180">
        <v>60.47</v>
      </c>
      <c r="D220" s="181">
        <v>1</v>
      </c>
    </row>
    <row r="221" spans="1:4" s="133" customFormat="1" x14ac:dyDescent="0.25">
      <c r="A221" s="202" t="s">
        <v>513</v>
      </c>
      <c r="B221" s="184" t="s">
        <v>514</v>
      </c>
      <c r="C221" s="180">
        <v>43.79</v>
      </c>
      <c r="D221" s="181">
        <v>1.71</v>
      </c>
    </row>
    <row r="222" spans="1:4" s="133" customFormat="1" x14ac:dyDescent="0.25">
      <c r="A222" s="202" t="s">
        <v>515</v>
      </c>
      <c r="B222" s="184" t="s">
        <v>516</v>
      </c>
      <c r="C222" s="180">
        <v>46.74</v>
      </c>
      <c r="D222" s="181">
        <v>0.7</v>
      </c>
    </row>
    <row r="223" spans="1:4" s="133" customFormat="1" x14ac:dyDescent="0.25">
      <c r="A223" s="202" t="s">
        <v>517</v>
      </c>
      <c r="B223" s="184" t="s">
        <v>518</v>
      </c>
      <c r="C223" s="180" t="e">
        <v>#N/A</v>
      </c>
      <c r="D223" s="181">
        <v>0.12</v>
      </c>
    </row>
    <row r="224" spans="1:4" s="133" customFormat="1" x14ac:dyDescent="0.25">
      <c r="A224" s="202" t="s">
        <v>519</v>
      </c>
      <c r="B224" s="184" t="s">
        <v>450</v>
      </c>
      <c r="C224" s="180">
        <v>31.47</v>
      </c>
      <c r="D224" s="181">
        <v>0.01</v>
      </c>
    </row>
    <row r="225" spans="1:4" s="133" customFormat="1" x14ac:dyDescent="0.25">
      <c r="A225" s="202" t="s">
        <v>520</v>
      </c>
      <c r="B225" s="184" t="s">
        <v>521</v>
      </c>
      <c r="C225" s="180">
        <v>2.99</v>
      </c>
      <c r="D225" s="181">
        <v>0.01</v>
      </c>
    </row>
    <row r="226" spans="1:4" s="133" customFormat="1" x14ac:dyDescent="0.25">
      <c r="A226" s="202" t="s">
        <v>522</v>
      </c>
      <c r="B226" s="184" t="s">
        <v>523</v>
      </c>
      <c r="C226" s="180">
        <v>2.99</v>
      </c>
      <c r="D226" s="181">
        <v>0</v>
      </c>
    </row>
    <row r="227" spans="1:4" s="133" customFormat="1" x14ac:dyDescent="0.25">
      <c r="A227" s="202" t="s">
        <v>524</v>
      </c>
      <c r="B227" s="184" t="s">
        <v>525</v>
      </c>
      <c r="C227" s="180">
        <v>2.99</v>
      </c>
      <c r="D227" s="181">
        <v>0.5</v>
      </c>
    </row>
    <row r="228" spans="1:4" s="133" customFormat="1" x14ac:dyDescent="0.25">
      <c r="A228" s="202" t="s">
        <v>526</v>
      </c>
      <c r="B228" s="184" t="s">
        <v>454</v>
      </c>
      <c r="C228" s="180">
        <v>36.94</v>
      </c>
      <c r="D228" s="181">
        <v>0</v>
      </c>
    </row>
    <row r="229" spans="1:4" s="133" customFormat="1" x14ac:dyDescent="0.25">
      <c r="A229" s="202" t="s">
        <v>527</v>
      </c>
      <c r="B229" s="184" t="s">
        <v>528</v>
      </c>
      <c r="C229" s="180">
        <v>4.95</v>
      </c>
      <c r="D229" s="181">
        <v>0.44</v>
      </c>
    </row>
    <row r="230" spans="1:4" s="133" customFormat="1" x14ac:dyDescent="0.25">
      <c r="A230" s="202" t="s">
        <v>529</v>
      </c>
      <c r="B230" s="184" t="s">
        <v>530</v>
      </c>
      <c r="C230" s="180">
        <v>12.95</v>
      </c>
      <c r="D230" s="181">
        <v>0.88</v>
      </c>
    </row>
    <row r="231" spans="1:4" s="133" customFormat="1" x14ac:dyDescent="0.25">
      <c r="A231" s="202" t="s">
        <v>531</v>
      </c>
      <c r="B231" s="184" t="s">
        <v>532</v>
      </c>
      <c r="C231" s="180">
        <v>36.590000000000003</v>
      </c>
      <c r="D231" s="181">
        <v>0.88</v>
      </c>
    </row>
    <row r="232" spans="1:4" s="133" customFormat="1" x14ac:dyDescent="0.25">
      <c r="A232" s="202" t="s">
        <v>533</v>
      </c>
      <c r="B232" s="184" t="s">
        <v>460</v>
      </c>
      <c r="C232" s="180">
        <v>36.590000000000003</v>
      </c>
      <c r="D232" s="181">
        <v>1.23</v>
      </c>
    </row>
    <row r="233" spans="1:4" s="133" customFormat="1" x14ac:dyDescent="0.25">
      <c r="A233" s="202" t="s">
        <v>534</v>
      </c>
      <c r="B233" s="184" t="s">
        <v>535</v>
      </c>
      <c r="C233" s="180">
        <v>27.14</v>
      </c>
      <c r="D233" s="181">
        <v>0.28999999999999998</v>
      </c>
    </row>
    <row r="234" spans="1:4" s="133" customFormat="1" x14ac:dyDescent="0.25">
      <c r="A234" s="202" t="s">
        <v>536</v>
      </c>
      <c r="B234" s="184" t="s">
        <v>537</v>
      </c>
      <c r="C234" s="180">
        <v>39.47</v>
      </c>
      <c r="D234" s="181">
        <v>0.93</v>
      </c>
    </row>
    <row r="235" spans="1:4" s="133" customFormat="1" x14ac:dyDescent="0.25">
      <c r="A235" s="202" t="s">
        <v>538</v>
      </c>
      <c r="B235" s="184" t="s">
        <v>464</v>
      </c>
      <c r="C235" s="180">
        <v>27.44</v>
      </c>
      <c r="D235" s="181">
        <v>0.27</v>
      </c>
    </row>
    <row r="236" spans="1:4" s="133" customFormat="1" x14ac:dyDescent="0.25">
      <c r="A236" s="202" t="s">
        <v>539</v>
      </c>
      <c r="B236" s="184" t="s">
        <v>540</v>
      </c>
      <c r="C236" s="180">
        <v>22.19</v>
      </c>
      <c r="D236" s="181">
        <v>0.63</v>
      </c>
    </row>
    <row r="237" spans="1:4" s="133" customFormat="1" x14ac:dyDescent="0.25">
      <c r="A237" s="202" t="s">
        <v>541</v>
      </c>
      <c r="B237" s="184" t="s">
        <v>542</v>
      </c>
      <c r="C237" s="180">
        <v>32.47</v>
      </c>
      <c r="D237" s="181">
        <v>0.01</v>
      </c>
    </row>
    <row r="238" spans="1:4" s="133" customFormat="1" x14ac:dyDescent="0.25">
      <c r="A238" s="202" t="s">
        <v>543</v>
      </c>
      <c r="B238" s="184" t="s">
        <v>544</v>
      </c>
      <c r="C238" s="180">
        <v>3.25</v>
      </c>
      <c r="D238" s="181">
        <v>0.31</v>
      </c>
    </row>
    <row r="239" spans="1:4" s="133" customFormat="1" x14ac:dyDescent="0.25">
      <c r="A239" s="202" t="s">
        <v>545</v>
      </c>
      <c r="B239" s="184" t="s">
        <v>546</v>
      </c>
      <c r="C239" s="180">
        <v>27.49</v>
      </c>
      <c r="D239" s="181">
        <v>0.35</v>
      </c>
    </row>
    <row r="240" spans="1:4" s="133" customFormat="1" x14ac:dyDescent="0.25">
      <c r="A240" s="202" t="s">
        <v>547</v>
      </c>
      <c r="B240" s="184" t="s">
        <v>548</v>
      </c>
      <c r="C240" s="180">
        <v>31.14</v>
      </c>
      <c r="D240" s="181">
        <v>1.5</v>
      </c>
    </row>
    <row r="241" spans="1:4" s="133" customFormat="1" x14ac:dyDescent="0.25">
      <c r="A241" s="202" t="s">
        <v>549</v>
      </c>
      <c r="B241" s="184" t="s">
        <v>468</v>
      </c>
      <c r="C241" s="180">
        <v>32.74</v>
      </c>
      <c r="D241" s="181">
        <v>1.72</v>
      </c>
    </row>
    <row r="242" spans="1:4" s="133" customFormat="1" x14ac:dyDescent="0.25">
      <c r="A242" s="202" t="s">
        <v>550</v>
      </c>
      <c r="B242" s="184" t="s">
        <v>462</v>
      </c>
      <c r="C242" s="180">
        <v>78.94</v>
      </c>
      <c r="D242" s="181">
        <v>0.86</v>
      </c>
    </row>
    <row r="243" spans="1:4" s="133" customFormat="1" x14ac:dyDescent="0.25">
      <c r="A243" s="202" t="s">
        <v>551</v>
      </c>
      <c r="B243" s="184" t="s">
        <v>466</v>
      </c>
      <c r="C243" s="180">
        <v>32.79</v>
      </c>
      <c r="D243" s="181">
        <v>27</v>
      </c>
    </row>
    <row r="244" spans="1:4" s="133" customFormat="1" x14ac:dyDescent="0.25">
      <c r="A244" s="202" t="s">
        <v>552</v>
      </c>
      <c r="B244" s="184" t="s">
        <v>553</v>
      </c>
      <c r="C244" s="180">
        <v>499.94</v>
      </c>
      <c r="D244" s="181">
        <v>9</v>
      </c>
    </row>
    <row r="245" spans="1:4" s="133" customFormat="1" x14ac:dyDescent="0.25">
      <c r="A245" s="202" t="s">
        <v>554</v>
      </c>
      <c r="B245" s="184" t="s">
        <v>555</v>
      </c>
      <c r="C245" s="180">
        <v>363.49</v>
      </c>
      <c r="D245" s="181">
        <v>34</v>
      </c>
    </row>
    <row r="246" spans="1:4" s="133" customFormat="1" x14ac:dyDescent="0.25">
      <c r="A246" s="202" t="s">
        <v>556</v>
      </c>
      <c r="B246" s="184" t="s">
        <v>557</v>
      </c>
      <c r="C246" s="180">
        <v>732.94</v>
      </c>
      <c r="D246" s="181">
        <v>11.6</v>
      </c>
    </row>
    <row r="247" spans="1:4" s="133" customFormat="1" x14ac:dyDescent="0.25">
      <c r="A247" s="202" t="s">
        <v>558</v>
      </c>
      <c r="B247" s="184" t="s">
        <v>559</v>
      </c>
      <c r="C247" s="180">
        <v>475.49</v>
      </c>
      <c r="D247" s="181">
        <v>66</v>
      </c>
    </row>
    <row r="248" spans="1:4" s="133" customFormat="1" x14ac:dyDescent="0.25">
      <c r="A248" s="202" t="s">
        <v>560</v>
      </c>
      <c r="B248" s="184" t="s">
        <v>561</v>
      </c>
      <c r="C248" s="180">
        <v>1011.98</v>
      </c>
      <c r="D248" s="181">
        <v>12</v>
      </c>
    </row>
    <row r="249" spans="1:4" s="133" customFormat="1" x14ac:dyDescent="0.25">
      <c r="A249" s="202" t="s">
        <v>562</v>
      </c>
      <c r="B249" s="184" t="s">
        <v>563</v>
      </c>
      <c r="C249" s="180">
        <v>1242.97</v>
      </c>
      <c r="D249" s="181">
        <v>15</v>
      </c>
    </row>
    <row r="250" spans="1:4" s="133" customFormat="1" x14ac:dyDescent="0.25">
      <c r="A250" s="200" t="s">
        <v>564</v>
      </c>
      <c r="B250" s="185" t="s">
        <v>565</v>
      </c>
      <c r="C250" s="180">
        <v>33.85</v>
      </c>
      <c r="D250" s="183">
        <v>1.5</v>
      </c>
    </row>
    <row r="251" spans="1:4" s="133" customFormat="1" x14ac:dyDescent="0.25">
      <c r="A251" s="202" t="s">
        <v>566</v>
      </c>
      <c r="B251" s="184" t="s">
        <v>567</v>
      </c>
      <c r="C251" s="180">
        <v>385.91</v>
      </c>
      <c r="D251" s="181">
        <v>1.6</v>
      </c>
    </row>
    <row r="252" spans="1:4" s="133" customFormat="1" x14ac:dyDescent="0.25">
      <c r="A252" s="202" t="s">
        <v>568</v>
      </c>
      <c r="B252" s="184" t="s">
        <v>569</v>
      </c>
      <c r="C252" s="180">
        <v>37.24</v>
      </c>
      <c r="D252" s="181">
        <v>2</v>
      </c>
    </row>
    <row r="253" spans="1:4" s="133" customFormat="1" x14ac:dyDescent="0.25">
      <c r="A253" s="202" t="s">
        <v>570</v>
      </c>
      <c r="B253" s="184" t="s">
        <v>571</v>
      </c>
      <c r="C253" s="180">
        <v>8.59</v>
      </c>
      <c r="D253" s="181">
        <v>0.02</v>
      </c>
    </row>
    <row r="254" spans="1:4" s="133" customFormat="1" x14ac:dyDescent="0.25">
      <c r="A254" s="202" t="s">
        <v>572</v>
      </c>
      <c r="B254" s="184" t="s">
        <v>573</v>
      </c>
      <c r="C254" s="180">
        <v>2.99</v>
      </c>
      <c r="D254" s="181">
        <v>0.25</v>
      </c>
    </row>
    <row r="255" spans="1:4" s="133" customFormat="1" x14ac:dyDescent="0.25">
      <c r="A255" s="202" t="s">
        <v>574</v>
      </c>
      <c r="B255" s="184" t="s">
        <v>575</v>
      </c>
      <c r="C255" s="180">
        <v>8.14</v>
      </c>
      <c r="D255" s="181">
        <v>0.24</v>
      </c>
    </row>
    <row r="256" spans="1:4" s="133" customFormat="1" x14ac:dyDescent="0.25">
      <c r="A256" s="202" t="s">
        <v>576</v>
      </c>
      <c r="B256" s="184" t="s">
        <v>577</v>
      </c>
      <c r="C256" s="180">
        <v>8.14</v>
      </c>
      <c r="D256" s="181">
        <v>0.18</v>
      </c>
    </row>
    <row r="257" spans="1:4" s="133" customFormat="1" x14ac:dyDescent="0.25">
      <c r="A257" s="202" t="s">
        <v>578</v>
      </c>
      <c r="B257" s="184" t="s">
        <v>579</v>
      </c>
      <c r="C257" s="180">
        <v>8.14</v>
      </c>
      <c r="D257" s="181">
        <v>0.21</v>
      </c>
    </row>
    <row r="258" spans="1:4" s="133" customFormat="1" x14ac:dyDescent="0.25">
      <c r="A258" s="202" t="s">
        <v>580</v>
      </c>
      <c r="B258" s="184" t="s">
        <v>581</v>
      </c>
      <c r="C258" s="180">
        <v>8.9499999999999993</v>
      </c>
      <c r="D258" s="181">
        <v>0</v>
      </c>
    </row>
    <row r="259" spans="1:4" s="133" customFormat="1" x14ac:dyDescent="0.25">
      <c r="A259" s="202" t="s">
        <v>582</v>
      </c>
      <c r="B259" s="184" t="s">
        <v>583</v>
      </c>
      <c r="C259" s="180">
        <v>2.99</v>
      </c>
      <c r="D259" s="181">
        <v>0.18</v>
      </c>
    </row>
    <row r="260" spans="1:4" s="133" customFormat="1" x14ac:dyDescent="0.25">
      <c r="A260" s="202" t="s">
        <v>584</v>
      </c>
      <c r="B260" s="184" t="s">
        <v>585</v>
      </c>
      <c r="C260" s="180">
        <v>7.74</v>
      </c>
      <c r="D260" s="181">
        <v>0.11</v>
      </c>
    </row>
    <row r="261" spans="1:4" s="133" customFormat="1" x14ac:dyDescent="0.25">
      <c r="A261" s="202" t="s">
        <v>586</v>
      </c>
      <c r="B261" s="184" t="s">
        <v>587</v>
      </c>
      <c r="C261" s="180">
        <v>7.74</v>
      </c>
      <c r="D261" s="181">
        <v>8.4</v>
      </c>
    </row>
    <row r="262" spans="1:4" s="133" customFormat="1" x14ac:dyDescent="0.25">
      <c r="A262" s="200" t="s">
        <v>588</v>
      </c>
      <c r="B262" s="185" t="s">
        <v>589</v>
      </c>
      <c r="C262" s="180">
        <v>94.47</v>
      </c>
      <c r="D262" s="183">
        <v>8.4</v>
      </c>
    </row>
    <row r="263" spans="1:4" s="133" customFormat="1" x14ac:dyDescent="0.25">
      <c r="A263" s="200" t="s">
        <v>590</v>
      </c>
      <c r="B263" s="185" t="s">
        <v>591</v>
      </c>
      <c r="C263" s="180">
        <v>103.92</v>
      </c>
      <c r="D263" s="183">
        <v>8.4</v>
      </c>
    </row>
    <row r="264" spans="1:4" s="133" customFormat="1" x14ac:dyDescent="0.25">
      <c r="A264" s="202" t="s">
        <v>592</v>
      </c>
      <c r="B264" s="184" t="s">
        <v>591</v>
      </c>
      <c r="C264" s="180">
        <v>103.92</v>
      </c>
      <c r="D264" s="181">
        <v>1.05</v>
      </c>
    </row>
    <row r="265" spans="1:4" s="133" customFormat="1" x14ac:dyDescent="0.25">
      <c r="A265" s="200" t="s">
        <v>593</v>
      </c>
      <c r="B265" s="179" t="s">
        <v>594</v>
      </c>
      <c r="C265" s="180">
        <v>193.52</v>
      </c>
      <c r="D265" s="183">
        <v>14.83</v>
      </c>
    </row>
    <row r="266" spans="1:4" s="133" customFormat="1" x14ac:dyDescent="0.25">
      <c r="A266" s="202" t="s">
        <v>595</v>
      </c>
      <c r="B266" s="184" t="s">
        <v>420</v>
      </c>
      <c r="C266" s="180">
        <v>35.54</v>
      </c>
      <c r="D266" s="181">
        <v>1.26</v>
      </c>
    </row>
    <row r="267" spans="1:4" s="133" customFormat="1" x14ac:dyDescent="0.25">
      <c r="A267" s="202" t="s">
        <v>596</v>
      </c>
      <c r="B267" s="184" t="s">
        <v>422</v>
      </c>
      <c r="C267" s="180">
        <v>36.99</v>
      </c>
      <c r="D267" s="181">
        <v>1.2</v>
      </c>
    </row>
    <row r="268" spans="1:4" s="133" customFormat="1" x14ac:dyDescent="0.25">
      <c r="A268" s="202" t="s">
        <v>597</v>
      </c>
      <c r="B268" s="184" t="s">
        <v>486</v>
      </c>
      <c r="C268" s="180">
        <v>43.1</v>
      </c>
      <c r="D268" s="181">
        <v>1.78</v>
      </c>
    </row>
    <row r="269" spans="1:4" s="133" customFormat="1" x14ac:dyDescent="0.25">
      <c r="A269" s="202" t="s">
        <v>598</v>
      </c>
      <c r="B269" s="184" t="s">
        <v>424</v>
      </c>
      <c r="C269" s="180">
        <v>57.97</v>
      </c>
      <c r="D269" s="181">
        <v>1.1299999999999999</v>
      </c>
    </row>
    <row r="270" spans="1:4" s="133" customFormat="1" x14ac:dyDescent="0.25">
      <c r="A270" s="202" t="s">
        <v>599</v>
      </c>
      <c r="B270" s="184" t="s">
        <v>426</v>
      </c>
      <c r="C270" s="180">
        <v>42.24</v>
      </c>
      <c r="D270" s="181">
        <v>0.18</v>
      </c>
    </row>
    <row r="271" spans="1:4" s="133" customFormat="1" x14ac:dyDescent="0.25">
      <c r="A271" s="202" t="s">
        <v>600</v>
      </c>
      <c r="B271" s="184" t="s">
        <v>601</v>
      </c>
      <c r="C271" s="180">
        <v>61.71</v>
      </c>
      <c r="D271" s="181">
        <v>2</v>
      </c>
    </row>
    <row r="272" spans="1:4" s="133" customFormat="1" x14ac:dyDescent="0.25">
      <c r="A272" s="202" t="s">
        <v>602</v>
      </c>
      <c r="B272" s="184" t="s">
        <v>603</v>
      </c>
      <c r="C272" s="180">
        <v>61.71</v>
      </c>
      <c r="D272" s="181">
        <v>1.25</v>
      </c>
    </row>
    <row r="273" spans="1:4" s="133" customFormat="1" x14ac:dyDescent="0.25">
      <c r="A273" s="202" t="s">
        <v>604</v>
      </c>
      <c r="B273" s="184" t="s">
        <v>605</v>
      </c>
      <c r="C273" s="180">
        <v>45.74</v>
      </c>
      <c r="D273" s="181">
        <v>1.1599999999999999</v>
      </c>
    </row>
    <row r="274" spans="1:4" s="133" customFormat="1" x14ac:dyDescent="0.25">
      <c r="A274" s="202" t="s">
        <v>606</v>
      </c>
      <c r="B274" s="184" t="s">
        <v>607</v>
      </c>
      <c r="C274" s="180">
        <v>45.74</v>
      </c>
      <c r="D274" s="181">
        <v>0.02</v>
      </c>
    </row>
    <row r="275" spans="1:4" s="133" customFormat="1" x14ac:dyDescent="0.25">
      <c r="A275" s="200" t="s">
        <v>608</v>
      </c>
      <c r="B275" s="179" t="s">
        <v>436</v>
      </c>
      <c r="C275" s="180">
        <v>13.97</v>
      </c>
      <c r="D275" s="183">
        <v>0.18</v>
      </c>
    </row>
    <row r="276" spans="1:4" s="133" customFormat="1" x14ac:dyDescent="0.25">
      <c r="A276" s="200" t="s">
        <v>609</v>
      </c>
      <c r="B276" s="179" t="s">
        <v>440</v>
      </c>
      <c r="C276" s="180">
        <v>39.47</v>
      </c>
      <c r="D276" s="183">
        <v>1.81</v>
      </c>
    </row>
    <row r="277" spans="1:4" s="133" customFormat="1" x14ac:dyDescent="0.25">
      <c r="A277" s="202" t="s">
        <v>610</v>
      </c>
      <c r="B277" s="184" t="s">
        <v>450</v>
      </c>
      <c r="C277" s="180">
        <v>62.74</v>
      </c>
      <c r="D277" s="181">
        <v>0.01</v>
      </c>
    </row>
    <row r="278" spans="1:4" s="133" customFormat="1" x14ac:dyDescent="0.25">
      <c r="A278" s="202" t="s">
        <v>611</v>
      </c>
      <c r="B278" s="184" t="s">
        <v>612</v>
      </c>
      <c r="C278" s="180">
        <v>2.99</v>
      </c>
      <c r="D278" s="181">
        <v>0.01</v>
      </c>
    </row>
    <row r="279" spans="1:4" s="133" customFormat="1" x14ac:dyDescent="0.25">
      <c r="A279" s="202" t="s">
        <v>613</v>
      </c>
      <c r="B279" s="184" t="s">
        <v>614</v>
      </c>
      <c r="C279" s="180">
        <v>3.99</v>
      </c>
      <c r="D279" s="181">
        <v>0.31</v>
      </c>
    </row>
    <row r="280" spans="1:4" s="133" customFormat="1" x14ac:dyDescent="0.25">
      <c r="A280" s="202" t="s">
        <v>615</v>
      </c>
      <c r="B280" s="184" t="s">
        <v>616</v>
      </c>
      <c r="C280" s="180">
        <v>7.49</v>
      </c>
      <c r="D280" s="181">
        <v>0.08</v>
      </c>
    </row>
    <row r="281" spans="1:4" s="133" customFormat="1" x14ac:dyDescent="0.25">
      <c r="A281" s="202" t="s">
        <v>617</v>
      </c>
      <c r="B281" s="184" t="s">
        <v>618</v>
      </c>
      <c r="C281" s="180">
        <v>2.99</v>
      </c>
      <c r="D281" s="181">
        <v>0.08</v>
      </c>
    </row>
    <row r="282" spans="1:4" s="133" customFormat="1" x14ac:dyDescent="0.25">
      <c r="A282" s="202" t="s">
        <v>619</v>
      </c>
      <c r="B282" s="184" t="s">
        <v>620</v>
      </c>
      <c r="C282" s="180">
        <v>2.99</v>
      </c>
      <c r="D282" s="181">
        <v>0.01</v>
      </c>
    </row>
    <row r="283" spans="1:4" s="133" customFormat="1" x14ac:dyDescent="0.25">
      <c r="A283" s="202" t="s">
        <v>621</v>
      </c>
      <c r="B283" s="184" t="s">
        <v>622</v>
      </c>
      <c r="C283" s="180">
        <v>3.99</v>
      </c>
      <c r="D283" s="181">
        <v>0.5</v>
      </c>
    </row>
    <row r="284" spans="1:4" s="133" customFormat="1" x14ac:dyDescent="0.25">
      <c r="A284" s="202" t="s">
        <v>623</v>
      </c>
      <c r="B284" s="184" t="s">
        <v>456</v>
      </c>
      <c r="C284" s="180">
        <v>5.45</v>
      </c>
      <c r="D284" s="181">
        <v>0</v>
      </c>
    </row>
    <row r="285" spans="1:4" s="133" customFormat="1" x14ac:dyDescent="0.25">
      <c r="A285" s="202" t="s">
        <v>624</v>
      </c>
      <c r="B285" s="184" t="s">
        <v>625</v>
      </c>
      <c r="C285" s="180">
        <v>23.95</v>
      </c>
      <c r="D285" s="181">
        <v>1.1599999999999999</v>
      </c>
    </row>
    <row r="286" spans="1:4" s="133" customFormat="1" x14ac:dyDescent="0.25">
      <c r="A286" s="202" t="s">
        <v>626</v>
      </c>
      <c r="B286" s="184" t="s">
        <v>627</v>
      </c>
      <c r="C286" s="180">
        <v>39.99</v>
      </c>
      <c r="D286" s="181">
        <v>1.4</v>
      </c>
    </row>
    <row r="287" spans="1:4" s="133" customFormat="1" x14ac:dyDescent="0.25">
      <c r="A287" s="202" t="s">
        <v>628</v>
      </c>
      <c r="B287" s="184" t="s">
        <v>629</v>
      </c>
      <c r="C287" s="180">
        <v>45.74</v>
      </c>
      <c r="D287" s="181">
        <v>1.2</v>
      </c>
    </row>
    <row r="288" spans="1:4" s="133" customFormat="1" x14ac:dyDescent="0.25">
      <c r="A288" s="202" t="s">
        <v>630</v>
      </c>
      <c r="B288" s="184" t="s">
        <v>631</v>
      </c>
      <c r="C288" s="180">
        <v>53.47</v>
      </c>
      <c r="D288" s="181">
        <v>1.45</v>
      </c>
    </row>
    <row r="289" spans="1:4" s="133" customFormat="1" x14ac:dyDescent="0.25">
      <c r="A289" s="202" t="s">
        <v>632</v>
      </c>
      <c r="B289" s="184" t="s">
        <v>633</v>
      </c>
      <c r="C289" s="180">
        <v>54.94</v>
      </c>
      <c r="D289" s="181">
        <v>0.64</v>
      </c>
    </row>
    <row r="290" spans="1:4" s="133" customFormat="1" x14ac:dyDescent="0.25">
      <c r="A290" s="202" t="s">
        <v>634</v>
      </c>
      <c r="B290" s="184" t="s">
        <v>635</v>
      </c>
      <c r="C290" s="180">
        <v>40.880000000000003</v>
      </c>
      <c r="D290" s="181">
        <v>0.02</v>
      </c>
    </row>
    <row r="291" spans="1:4" s="133" customFormat="1" x14ac:dyDescent="0.25">
      <c r="A291" s="202" t="s">
        <v>636</v>
      </c>
      <c r="B291" s="184" t="s">
        <v>637</v>
      </c>
      <c r="C291" s="180">
        <v>3.45</v>
      </c>
      <c r="D291" s="181">
        <v>1.05</v>
      </c>
    </row>
    <row r="292" spans="1:4" s="133" customFormat="1" x14ac:dyDescent="0.25">
      <c r="A292" s="202" t="s">
        <v>638</v>
      </c>
      <c r="B292" s="184" t="s">
        <v>639</v>
      </c>
      <c r="C292" s="180">
        <v>50.87</v>
      </c>
      <c r="D292" s="181">
        <v>0.73</v>
      </c>
    </row>
    <row r="293" spans="1:4" s="133" customFormat="1" x14ac:dyDescent="0.25">
      <c r="A293" s="202" t="s">
        <v>640</v>
      </c>
      <c r="B293" s="184" t="s">
        <v>641</v>
      </c>
      <c r="C293" s="180">
        <v>33.96</v>
      </c>
      <c r="D293" s="181">
        <v>0.7</v>
      </c>
    </row>
    <row r="294" spans="1:4" s="133" customFormat="1" x14ac:dyDescent="0.25">
      <c r="A294" s="202" t="s">
        <v>642</v>
      </c>
      <c r="B294" s="184" t="s">
        <v>643</v>
      </c>
      <c r="C294" s="180">
        <v>34.74</v>
      </c>
      <c r="D294" s="181">
        <v>1.08</v>
      </c>
    </row>
    <row r="295" spans="1:4" s="133" customFormat="1" x14ac:dyDescent="0.25">
      <c r="A295" s="202" t="s">
        <v>644</v>
      </c>
      <c r="B295" s="184" t="s">
        <v>645</v>
      </c>
      <c r="C295" s="180">
        <v>36.53</v>
      </c>
      <c r="D295" s="181">
        <v>1.2</v>
      </c>
    </row>
    <row r="296" spans="1:4" s="133" customFormat="1" x14ac:dyDescent="0.25">
      <c r="A296" s="202" t="s">
        <v>646</v>
      </c>
      <c r="B296" s="184" t="s">
        <v>647</v>
      </c>
      <c r="C296" s="180">
        <v>36.53</v>
      </c>
      <c r="D296" s="181">
        <v>4.54</v>
      </c>
    </row>
    <row r="297" spans="1:4" s="133" customFormat="1" x14ac:dyDescent="0.25">
      <c r="A297" s="202" t="s">
        <v>648</v>
      </c>
      <c r="B297" s="184" t="s">
        <v>649</v>
      </c>
      <c r="C297" s="180">
        <v>50.77</v>
      </c>
      <c r="D297" s="181">
        <v>1.28</v>
      </c>
    </row>
    <row r="298" spans="1:4" s="133" customFormat="1" x14ac:dyDescent="0.25">
      <c r="A298" s="202" t="s">
        <v>650</v>
      </c>
      <c r="B298" s="184" t="s">
        <v>651</v>
      </c>
      <c r="C298" s="180">
        <v>54.57</v>
      </c>
      <c r="D298" s="181">
        <v>10.6</v>
      </c>
    </row>
    <row r="299" spans="1:4" s="133" customFormat="1" x14ac:dyDescent="0.25">
      <c r="A299" s="202" t="s">
        <v>652</v>
      </c>
      <c r="B299" s="184" t="s">
        <v>462</v>
      </c>
      <c r="C299" s="180">
        <v>170.99</v>
      </c>
      <c r="D299" s="181">
        <v>4</v>
      </c>
    </row>
    <row r="300" spans="1:4" s="133" customFormat="1" x14ac:dyDescent="0.25">
      <c r="A300" s="200" t="s">
        <v>653</v>
      </c>
      <c r="B300" s="185" t="s">
        <v>654</v>
      </c>
      <c r="C300" s="180">
        <v>49.6</v>
      </c>
      <c r="D300" s="183">
        <v>4</v>
      </c>
    </row>
    <row r="301" spans="1:4" s="133" customFormat="1" x14ac:dyDescent="0.25">
      <c r="A301" s="202" t="s">
        <v>653</v>
      </c>
      <c r="B301" s="184" t="s">
        <v>654</v>
      </c>
      <c r="C301" s="180">
        <v>49.6</v>
      </c>
      <c r="D301" s="181">
        <v>4</v>
      </c>
    </row>
    <row r="302" spans="1:4" s="133" customFormat="1" x14ac:dyDescent="0.25">
      <c r="A302" s="202" t="s">
        <v>655</v>
      </c>
      <c r="B302" s="184" t="s">
        <v>656</v>
      </c>
      <c r="C302" s="180">
        <v>54.56</v>
      </c>
      <c r="D302" s="181">
        <v>3</v>
      </c>
    </row>
    <row r="303" spans="1:4" s="133" customFormat="1" x14ac:dyDescent="0.25">
      <c r="A303" s="200" t="s">
        <v>657</v>
      </c>
      <c r="B303" s="185" t="s">
        <v>658</v>
      </c>
      <c r="C303" s="180">
        <v>124.15</v>
      </c>
      <c r="D303" s="183">
        <v>10.6</v>
      </c>
    </row>
    <row r="304" spans="1:4" s="133" customFormat="1" x14ac:dyDescent="0.25">
      <c r="A304" s="200" t="s">
        <v>659</v>
      </c>
      <c r="B304" s="185" t="s">
        <v>660</v>
      </c>
      <c r="C304" s="180">
        <v>136.57</v>
      </c>
      <c r="D304" s="183">
        <v>10.6</v>
      </c>
    </row>
    <row r="305" spans="1:4" s="133" customFormat="1" x14ac:dyDescent="0.25">
      <c r="A305" s="202" t="s">
        <v>661</v>
      </c>
      <c r="B305" s="184" t="s">
        <v>660</v>
      </c>
      <c r="C305" s="180">
        <v>136.57</v>
      </c>
      <c r="D305" s="181">
        <v>1.9</v>
      </c>
    </row>
    <row r="306" spans="1:4" s="133" customFormat="1" x14ac:dyDescent="0.25">
      <c r="A306" s="200" t="s">
        <v>662</v>
      </c>
      <c r="B306" s="179" t="s">
        <v>663</v>
      </c>
      <c r="C306" s="180">
        <v>246.91</v>
      </c>
      <c r="D306" s="183">
        <v>18.96</v>
      </c>
    </row>
    <row r="307" spans="1:4" s="133" customFormat="1" x14ac:dyDescent="0.25">
      <c r="A307" s="202" t="s">
        <v>664</v>
      </c>
      <c r="B307" s="184" t="s">
        <v>420</v>
      </c>
      <c r="C307" s="180">
        <v>43.97</v>
      </c>
      <c r="D307" s="181">
        <v>2.4900000000000002</v>
      </c>
    </row>
    <row r="308" spans="1:4" s="133" customFormat="1" x14ac:dyDescent="0.25">
      <c r="A308" s="202" t="s">
        <v>665</v>
      </c>
      <c r="B308" s="184" t="s">
        <v>422</v>
      </c>
      <c r="C308" s="180">
        <v>51.97</v>
      </c>
      <c r="D308" s="181">
        <v>2.2000000000000002</v>
      </c>
    </row>
    <row r="309" spans="1:4" s="133" customFormat="1" x14ac:dyDescent="0.25">
      <c r="A309" s="202" t="s">
        <v>666</v>
      </c>
      <c r="B309" s="184" t="s">
        <v>486</v>
      </c>
      <c r="C309" s="180">
        <v>57.75</v>
      </c>
      <c r="D309" s="181">
        <v>3.59</v>
      </c>
    </row>
    <row r="310" spans="1:4" s="133" customFormat="1" x14ac:dyDescent="0.25">
      <c r="A310" s="202" t="s">
        <v>667</v>
      </c>
      <c r="B310" s="184" t="s">
        <v>424</v>
      </c>
      <c r="C310" s="180">
        <v>71.25</v>
      </c>
      <c r="D310" s="181">
        <v>1.96</v>
      </c>
    </row>
    <row r="311" spans="1:4" s="133" customFormat="1" x14ac:dyDescent="0.25">
      <c r="A311" s="202" t="s">
        <v>668</v>
      </c>
      <c r="B311" s="184" t="s">
        <v>426</v>
      </c>
      <c r="C311" s="180">
        <v>61.45</v>
      </c>
      <c r="D311" s="181">
        <v>0.91</v>
      </c>
    </row>
    <row r="312" spans="1:4" s="133" customFormat="1" x14ac:dyDescent="0.25">
      <c r="A312" s="202" t="s">
        <v>669</v>
      </c>
      <c r="B312" s="184" t="s">
        <v>670</v>
      </c>
      <c r="C312" s="180">
        <v>67.959999999999994</v>
      </c>
      <c r="D312" s="181">
        <v>3</v>
      </c>
    </row>
    <row r="313" spans="1:4" s="133" customFormat="1" x14ac:dyDescent="0.25">
      <c r="A313" s="202" t="s">
        <v>671</v>
      </c>
      <c r="B313" s="184" t="s">
        <v>672</v>
      </c>
      <c r="C313" s="180">
        <v>67.959999999999994</v>
      </c>
      <c r="D313" s="181">
        <v>2</v>
      </c>
    </row>
    <row r="314" spans="1:4" s="133" customFormat="1" x14ac:dyDescent="0.25">
      <c r="A314" s="202" t="s">
        <v>673</v>
      </c>
      <c r="B314" s="184" t="s">
        <v>674</v>
      </c>
      <c r="C314" s="180">
        <v>47.99</v>
      </c>
      <c r="D314" s="181">
        <v>1.57</v>
      </c>
    </row>
    <row r="315" spans="1:4" s="133" customFormat="1" x14ac:dyDescent="0.25">
      <c r="A315" s="202" t="s">
        <v>675</v>
      </c>
      <c r="B315" s="184" t="s">
        <v>676</v>
      </c>
      <c r="C315" s="180">
        <v>47.99</v>
      </c>
      <c r="D315" s="181">
        <v>0.3</v>
      </c>
    </row>
    <row r="316" spans="1:4" s="133" customFormat="1" x14ac:dyDescent="0.25">
      <c r="A316" s="200" t="s">
        <v>677</v>
      </c>
      <c r="B316" s="179" t="s">
        <v>436</v>
      </c>
      <c r="C316" s="180">
        <v>65.95</v>
      </c>
      <c r="D316" s="183">
        <v>0.91</v>
      </c>
    </row>
    <row r="317" spans="1:4" s="133" customFormat="1" x14ac:dyDescent="0.25">
      <c r="A317" s="202" t="s">
        <v>677</v>
      </c>
      <c r="B317" s="184" t="s">
        <v>436</v>
      </c>
      <c r="C317" s="180">
        <v>65.95</v>
      </c>
      <c r="D317" s="181">
        <v>2.31</v>
      </c>
    </row>
    <row r="318" spans="1:4" s="133" customFormat="1" x14ac:dyDescent="0.25">
      <c r="A318" s="200" t="s">
        <v>678</v>
      </c>
      <c r="B318" s="179" t="s">
        <v>440</v>
      </c>
      <c r="C318" s="180">
        <v>49.97</v>
      </c>
      <c r="D318" s="183">
        <v>2.31</v>
      </c>
    </row>
    <row r="319" spans="1:4" s="133" customFormat="1" x14ac:dyDescent="0.25">
      <c r="A319" s="202" t="s">
        <v>679</v>
      </c>
      <c r="B319" s="184" t="s">
        <v>450</v>
      </c>
      <c r="C319" s="180">
        <v>83.4</v>
      </c>
      <c r="D319" s="181">
        <v>0.01</v>
      </c>
    </row>
    <row r="320" spans="1:4" s="133" customFormat="1" x14ac:dyDescent="0.25">
      <c r="A320" s="202" t="s">
        <v>680</v>
      </c>
      <c r="B320" s="184" t="s">
        <v>681</v>
      </c>
      <c r="C320" s="180">
        <v>3.99</v>
      </c>
      <c r="D320" s="181">
        <v>0.01</v>
      </c>
    </row>
    <row r="321" spans="1:4" s="133" customFormat="1" x14ac:dyDescent="0.25">
      <c r="A321" s="202" t="s">
        <v>682</v>
      </c>
      <c r="B321" s="184" t="s">
        <v>683</v>
      </c>
      <c r="C321" s="180">
        <v>5.45</v>
      </c>
      <c r="D321" s="181">
        <v>0.88</v>
      </c>
    </row>
    <row r="322" spans="1:4" s="133" customFormat="1" x14ac:dyDescent="0.25">
      <c r="A322" s="202" t="s">
        <v>684</v>
      </c>
      <c r="B322" s="184" t="s">
        <v>528</v>
      </c>
      <c r="C322" s="180">
        <v>6.75</v>
      </c>
      <c r="D322" s="181">
        <v>0</v>
      </c>
    </row>
    <row r="323" spans="1:4" s="133" customFormat="1" x14ac:dyDescent="0.25">
      <c r="A323" s="202" t="s">
        <v>685</v>
      </c>
      <c r="B323" s="184" t="s">
        <v>686</v>
      </c>
      <c r="C323" s="180">
        <v>29.95</v>
      </c>
      <c r="D323" s="181">
        <v>1.57</v>
      </c>
    </row>
    <row r="324" spans="1:4" s="133" customFormat="1" x14ac:dyDescent="0.25">
      <c r="A324" s="202" t="s">
        <v>687</v>
      </c>
      <c r="B324" s="184" t="s">
        <v>688</v>
      </c>
      <c r="C324" s="180">
        <v>41.95</v>
      </c>
      <c r="D324" s="181">
        <v>2.5</v>
      </c>
    </row>
    <row r="325" spans="1:4" s="133" customFormat="1" x14ac:dyDescent="0.25">
      <c r="A325" s="202" t="s">
        <v>689</v>
      </c>
      <c r="B325" s="184" t="s">
        <v>690</v>
      </c>
      <c r="C325" s="180">
        <v>47.99</v>
      </c>
      <c r="D325" s="181">
        <v>1.6</v>
      </c>
    </row>
    <row r="326" spans="1:4" s="133" customFormat="1" x14ac:dyDescent="0.25">
      <c r="A326" s="202" t="s">
        <v>691</v>
      </c>
      <c r="B326" s="184" t="s">
        <v>692</v>
      </c>
      <c r="C326" s="180">
        <v>68.319999999999993</v>
      </c>
      <c r="D326" s="181">
        <v>2.5</v>
      </c>
    </row>
    <row r="327" spans="1:4" s="133" customFormat="1" x14ac:dyDescent="0.25">
      <c r="A327" s="202" t="s">
        <v>693</v>
      </c>
      <c r="B327" s="184" t="s">
        <v>694</v>
      </c>
      <c r="C327" s="180">
        <v>69.47</v>
      </c>
      <c r="D327" s="181">
        <v>0.99</v>
      </c>
    </row>
    <row r="328" spans="1:4" s="133" customFormat="1" x14ac:dyDescent="0.25">
      <c r="A328" s="202" t="s">
        <v>695</v>
      </c>
      <c r="B328" s="184" t="s">
        <v>696</v>
      </c>
      <c r="C328" s="180">
        <v>42.45</v>
      </c>
      <c r="D328" s="181">
        <v>0.01</v>
      </c>
    </row>
    <row r="329" spans="1:4" s="133" customFormat="1" x14ac:dyDescent="0.25">
      <c r="A329" s="202" t="s">
        <v>697</v>
      </c>
      <c r="B329" s="184" t="s">
        <v>544</v>
      </c>
      <c r="C329" s="180">
        <v>3.95</v>
      </c>
      <c r="D329" s="181">
        <v>1.2</v>
      </c>
    </row>
    <row r="330" spans="1:4" s="133" customFormat="1" x14ac:dyDescent="0.25">
      <c r="A330" s="202" t="s">
        <v>698</v>
      </c>
      <c r="B330" s="184" t="s">
        <v>699</v>
      </c>
      <c r="C330" s="180">
        <v>45.45</v>
      </c>
      <c r="D330" s="181">
        <v>1.1000000000000001</v>
      </c>
    </row>
    <row r="331" spans="1:4" s="133" customFormat="1" x14ac:dyDescent="0.25">
      <c r="A331" s="202" t="s">
        <v>700</v>
      </c>
      <c r="B331" s="184" t="s">
        <v>701</v>
      </c>
      <c r="C331" s="180">
        <v>44.99</v>
      </c>
      <c r="D331" s="181">
        <v>1.76</v>
      </c>
    </row>
    <row r="332" spans="1:4" s="133" customFormat="1" x14ac:dyDescent="0.25">
      <c r="A332" s="202" t="s">
        <v>702</v>
      </c>
      <c r="B332" s="184" t="s">
        <v>645</v>
      </c>
      <c r="C332" s="180">
        <v>58.34</v>
      </c>
      <c r="D332" s="181">
        <v>1.6</v>
      </c>
    </row>
    <row r="333" spans="1:4" s="133" customFormat="1" x14ac:dyDescent="0.25">
      <c r="A333" s="202" t="s">
        <v>703</v>
      </c>
      <c r="B333" s="184" t="s">
        <v>704</v>
      </c>
      <c r="C333" s="180">
        <v>58.34</v>
      </c>
      <c r="D333" s="181">
        <v>7</v>
      </c>
    </row>
    <row r="334" spans="1:4" s="133" customFormat="1" x14ac:dyDescent="0.25">
      <c r="A334" s="202" t="s">
        <v>705</v>
      </c>
      <c r="B334" s="184" t="s">
        <v>649</v>
      </c>
      <c r="C334" s="180">
        <v>59.97</v>
      </c>
      <c r="D334" s="181">
        <v>1.6</v>
      </c>
    </row>
    <row r="335" spans="1:4" s="133" customFormat="1" x14ac:dyDescent="0.25">
      <c r="A335" s="202" t="s">
        <v>706</v>
      </c>
      <c r="B335" s="184" t="s">
        <v>707</v>
      </c>
      <c r="C335" s="180">
        <v>46.95</v>
      </c>
      <c r="D335" s="181">
        <v>1.79</v>
      </c>
    </row>
    <row r="336" spans="1:4" s="133" customFormat="1" x14ac:dyDescent="0.25">
      <c r="A336" s="202" t="s">
        <v>708</v>
      </c>
      <c r="B336" s="184" t="s">
        <v>709</v>
      </c>
      <c r="C336" s="180">
        <v>61.97</v>
      </c>
      <c r="D336" s="181">
        <v>0.5</v>
      </c>
    </row>
    <row r="337" spans="1:4" s="133" customFormat="1" x14ac:dyDescent="0.25">
      <c r="A337" s="202" t="s">
        <v>710</v>
      </c>
      <c r="B337" s="184" t="s">
        <v>462</v>
      </c>
      <c r="C337" s="180">
        <v>249.64</v>
      </c>
      <c r="D337" s="181">
        <v>4.0999999999999996</v>
      </c>
    </row>
    <row r="338" spans="1:4" s="133" customFormat="1" x14ac:dyDescent="0.25">
      <c r="A338" s="200" t="s">
        <v>711</v>
      </c>
      <c r="B338" s="185" t="s">
        <v>712</v>
      </c>
      <c r="C338" s="180">
        <v>65.180000000000007</v>
      </c>
      <c r="D338" s="183">
        <v>4.2</v>
      </c>
    </row>
    <row r="339" spans="1:4" s="133" customFormat="1" x14ac:dyDescent="0.25">
      <c r="A339" s="202" t="s">
        <v>713</v>
      </c>
      <c r="B339" s="184" t="s">
        <v>714</v>
      </c>
      <c r="C339" s="180">
        <v>71.7</v>
      </c>
      <c r="D339" s="181">
        <v>7</v>
      </c>
    </row>
    <row r="340" spans="1:4" s="133" customFormat="1" x14ac:dyDescent="0.25">
      <c r="A340" s="200" t="s">
        <v>715</v>
      </c>
      <c r="B340" s="179" t="s">
        <v>716</v>
      </c>
      <c r="C340" s="180">
        <v>1019.79</v>
      </c>
      <c r="D340" s="183">
        <v>26.46</v>
      </c>
    </row>
    <row r="341" spans="1:4" s="133" customFormat="1" x14ac:dyDescent="0.25">
      <c r="A341" s="200" t="s">
        <v>717</v>
      </c>
      <c r="B341" s="179" t="s">
        <v>718</v>
      </c>
      <c r="C341" s="180">
        <v>140.56</v>
      </c>
      <c r="D341" s="183">
        <v>1.85</v>
      </c>
    </row>
    <row r="342" spans="1:4" s="133" customFormat="1" x14ac:dyDescent="0.25">
      <c r="A342" s="200" t="s">
        <v>719</v>
      </c>
      <c r="B342" s="179" t="s">
        <v>720</v>
      </c>
      <c r="C342" s="180">
        <v>140.56</v>
      </c>
      <c r="D342" s="183">
        <v>1.85</v>
      </c>
    </row>
    <row r="343" spans="1:4" s="133" customFormat="1" x14ac:dyDescent="0.25">
      <c r="A343" s="200" t="s">
        <v>721</v>
      </c>
      <c r="B343" s="179" t="s">
        <v>722</v>
      </c>
      <c r="C343" s="180">
        <v>369.89</v>
      </c>
      <c r="D343" s="183">
        <v>3</v>
      </c>
    </row>
    <row r="344" spans="1:4" s="133" customFormat="1" x14ac:dyDescent="0.25">
      <c r="A344" s="200" t="s">
        <v>723</v>
      </c>
      <c r="B344" s="179" t="s">
        <v>724</v>
      </c>
      <c r="C344" s="180">
        <v>369.89</v>
      </c>
      <c r="D344" s="183">
        <v>3.04</v>
      </c>
    </row>
    <row r="345" spans="1:4" s="133" customFormat="1" x14ac:dyDescent="0.25">
      <c r="A345" s="200" t="s">
        <v>725</v>
      </c>
      <c r="B345" s="179" t="s">
        <v>726</v>
      </c>
      <c r="C345" s="180">
        <v>649.25</v>
      </c>
      <c r="D345" s="183">
        <v>5</v>
      </c>
    </row>
    <row r="346" spans="1:4" s="133" customFormat="1" x14ac:dyDescent="0.25">
      <c r="A346" s="200" t="s">
        <v>727</v>
      </c>
      <c r="B346" s="179" t="s">
        <v>728</v>
      </c>
      <c r="C346" s="180">
        <v>679.37</v>
      </c>
      <c r="D346" s="183">
        <v>6</v>
      </c>
    </row>
    <row r="347" spans="1:4" s="133" customFormat="1" x14ac:dyDescent="0.25">
      <c r="A347" s="200" t="s">
        <v>729</v>
      </c>
      <c r="B347" s="179" t="s">
        <v>730</v>
      </c>
      <c r="C347" s="180">
        <v>737.89</v>
      </c>
      <c r="D347" s="183">
        <v>24</v>
      </c>
    </row>
    <row r="348" spans="1:4" s="133" customFormat="1" x14ac:dyDescent="0.25">
      <c r="A348" s="200" t="s">
        <v>731</v>
      </c>
      <c r="B348" s="179" t="s">
        <v>732</v>
      </c>
      <c r="C348" s="180">
        <v>16.16</v>
      </c>
      <c r="D348" s="183">
        <v>0.09</v>
      </c>
    </row>
    <row r="349" spans="1:4" s="133" customFormat="1" x14ac:dyDescent="0.25">
      <c r="A349" s="200" t="s">
        <v>733</v>
      </c>
      <c r="B349" s="179" t="s">
        <v>734</v>
      </c>
      <c r="C349" s="180">
        <v>17.68</v>
      </c>
      <c r="D349" s="183">
        <v>0.13</v>
      </c>
    </row>
    <row r="350" spans="1:4" s="133" customFormat="1" x14ac:dyDescent="0.25">
      <c r="A350" s="200" t="s">
        <v>735</v>
      </c>
      <c r="B350" s="179" t="s">
        <v>736</v>
      </c>
      <c r="C350" s="180">
        <v>17.5</v>
      </c>
      <c r="D350" s="183">
        <v>0.11</v>
      </c>
    </row>
    <row r="351" spans="1:4" s="133" customFormat="1" x14ac:dyDescent="0.25">
      <c r="A351" s="200" t="s">
        <v>737</v>
      </c>
      <c r="B351" s="179" t="s">
        <v>738</v>
      </c>
      <c r="C351" s="180">
        <v>22.19</v>
      </c>
      <c r="D351" s="183">
        <v>0.26</v>
      </c>
    </row>
    <row r="352" spans="1:4" s="133" customFormat="1" x14ac:dyDescent="0.25">
      <c r="A352" s="200" t="s">
        <v>739</v>
      </c>
      <c r="B352" s="179" t="s">
        <v>740</v>
      </c>
      <c r="C352" s="180">
        <v>29.71</v>
      </c>
      <c r="D352" s="183">
        <v>0.11</v>
      </c>
    </row>
    <row r="353" spans="1:4" s="133" customFormat="1" x14ac:dyDescent="0.25">
      <c r="A353" s="200" t="s">
        <v>741</v>
      </c>
      <c r="B353" s="179" t="s">
        <v>742</v>
      </c>
      <c r="C353" s="180">
        <v>39.4</v>
      </c>
      <c r="D353" s="183">
        <v>0.26</v>
      </c>
    </row>
    <row r="354" spans="1:4" s="133" customFormat="1" x14ac:dyDescent="0.25">
      <c r="A354" s="200" t="s">
        <v>743</v>
      </c>
      <c r="B354" s="179" t="s">
        <v>744</v>
      </c>
      <c r="C354" s="180">
        <v>75.92</v>
      </c>
      <c r="D354" s="183">
        <v>1.25</v>
      </c>
    </row>
    <row r="355" spans="1:4" s="133" customFormat="1" x14ac:dyDescent="0.25">
      <c r="A355" s="200" t="s">
        <v>745</v>
      </c>
      <c r="B355" s="179" t="s">
        <v>746</v>
      </c>
      <c r="C355" s="180">
        <v>25.19</v>
      </c>
      <c r="D355" s="183">
        <v>0.11</v>
      </c>
    </row>
    <row r="356" spans="1:4" s="133" customFormat="1" x14ac:dyDescent="0.25">
      <c r="A356" s="200" t="s">
        <v>747</v>
      </c>
      <c r="B356" s="179" t="s">
        <v>748</v>
      </c>
      <c r="C356" s="180">
        <v>22.96</v>
      </c>
      <c r="D356" s="183">
        <v>0.11</v>
      </c>
    </row>
    <row r="357" spans="1:4" s="133" customFormat="1" x14ac:dyDescent="0.25">
      <c r="A357" s="200" t="s">
        <v>749</v>
      </c>
      <c r="B357" s="179" t="s">
        <v>750</v>
      </c>
      <c r="C357" s="180">
        <v>68.650000000000006</v>
      </c>
      <c r="D357" s="183">
        <v>1.3</v>
      </c>
    </row>
    <row r="358" spans="1:4" s="133" customFormat="1" x14ac:dyDescent="0.25">
      <c r="A358" s="200" t="s">
        <v>751</v>
      </c>
      <c r="B358" s="179" t="s">
        <v>752</v>
      </c>
      <c r="C358" s="180">
        <v>79.36</v>
      </c>
      <c r="D358" s="183">
        <v>1.78</v>
      </c>
    </row>
    <row r="359" spans="1:4" s="133" customFormat="1" x14ac:dyDescent="0.25">
      <c r="A359" s="200" t="s">
        <v>753</v>
      </c>
      <c r="B359" s="179" t="s">
        <v>754</v>
      </c>
      <c r="C359" s="180">
        <v>72.95</v>
      </c>
      <c r="D359" s="183">
        <v>2</v>
      </c>
    </row>
    <row r="360" spans="1:4" s="133" customFormat="1" x14ac:dyDescent="0.25">
      <c r="A360" s="200" t="s">
        <v>755</v>
      </c>
      <c r="B360" s="179" t="s">
        <v>756</v>
      </c>
      <c r="C360" s="180">
        <v>41.13</v>
      </c>
      <c r="D360" s="183">
        <v>0.13</v>
      </c>
    </row>
    <row r="361" spans="1:4" s="133" customFormat="1" x14ac:dyDescent="0.25">
      <c r="A361" s="200" t="s">
        <v>757</v>
      </c>
      <c r="B361" s="179" t="s">
        <v>758</v>
      </c>
      <c r="C361" s="180">
        <v>39.659999999999997</v>
      </c>
      <c r="D361" s="183">
        <v>0.2</v>
      </c>
    </row>
    <row r="362" spans="1:4" s="133" customFormat="1" x14ac:dyDescent="0.25">
      <c r="A362" s="200" t="s">
        <v>759</v>
      </c>
      <c r="B362" s="179" t="s">
        <v>760</v>
      </c>
      <c r="C362" s="180">
        <v>23.36</v>
      </c>
      <c r="D362" s="183">
        <v>0.33</v>
      </c>
    </row>
    <row r="363" spans="1:4" s="133" customFormat="1" x14ac:dyDescent="0.25">
      <c r="A363" s="200" t="s">
        <v>761</v>
      </c>
      <c r="B363" s="179" t="s">
        <v>762</v>
      </c>
      <c r="C363" s="180">
        <v>46.35</v>
      </c>
      <c r="D363" s="183">
        <v>0.2</v>
      </c>
    </row>
    <row r="364" spans="1:4" s="133" customFormat="1" x14ac:dyDescent="0.25">
      <c r="A364" s="200" t="s">
        <v>763</v>
      </c>
      <c r="B364" s="179" t="s">
        <v>764</v>
      </c>
      <c r="C364" s="180">
        <v>9.4700000000000006</v>
      </c>
      <c r="D364" s="183">
        <v>0.02</v>
      </c>
    </row>
    <row r="365" spans="1:4" s="133" customFormat="1" x14ac:dyDescent="0.25">
      <c r="A365" s="200" t="s">
        <v>765</v>
      </c>
      <c r="B365" s="179" t="s">
        <v>766</v>
      </c>
      <c r="C365" s="180">
        <v>36.71</v>
      </c>
      <c r="D365" s="183">
        <v>0.25</v>
      </c>
    </row>
    <row r="366" spans="1:4" s="133" customFormat="1" x14ac:dyDescent="0.25">
      <c r="A366" s="200" t="s">
        <v>767</v>
      </c>
      <c r="B366" s="179" t="s">
        <v>768</v>
      </c>
      <c r="C366" s="180">
        <v>55.9</v>
      </c>
      <c r="D366" s="183">
        <v>0.2</v>
      </c>
    </row>
    <row r="367" spans="1:4" s="133" customFormat="1" x14ac:dyDescent="0.25">
      <c r="A367" s="200" t="s">
        <v>769</v>
      </c>
      <c r="B367" s="179" t="s">
        <v>770</v>
      </c>
      <c r="C367" s="180">
        <v>67.97</v>
      </c>
      <c r="D367" s="183">
        <v>2</v>
      </c>
    </row>
    <row r="368" spans="1:4" s="133" customFormat="1" x14ac:dyDescent="0.25">
      <c r="A368" s="200" t="s">
        <v>771</v>
      </c>
      <c r="B368" s="179" t="s">
        <v>772</v>
      </c>
      <c r="C368" s="180">
        <v>27.92</v>
      </c>
      <c r="D368" s="183">
        <v>0.13</v>
      </c>
    </row>
    <row r="369" spans="1:4" s="133" customFormat="1" x14ac:dyDescent="0.25">
      <c r="A369" s="200" t="s">
        <v>773</v>
      </c>
      <c r="B369" s="179" t="s">
        <v>774</v>
      </c>
      <c r="C369" s="180">
        <v>27.92</v>
      </c>
      <c r="D369" s="183">
        <v>0.13</v>
      </c>
    </row>
    <row r="370" spans="1:4" s="133" customFormat="1" x14ac:dyDescent="0.25">
      <c r="A370" s="200" t="s">
        <v>775</v>
      </c>
      <c r="B370" s="179" t="s">
        <v>776</v>
      </c>
      <c r="C370" s="180">
        <v>25.61</v>
      </c>
      <c r="D370" s="183">
        <v>0.11</v>
      </c>
    </row>
    <row r="371" spans="1:4" s="133" customFormat="1" x14ac:dyDescent="0.25">
      <c r="A371" s="200" t="s">
        <v>777</v>
      </c>
      <c r="B371" s="179" t="s">
        <v>778</v>
      </c>
      <c r="C371" s="180">
        <v>27.2</v>
      </c>
      <c r="D371" s="183">
        <v>0.2</v>
      </c>
    </row>
    <row r="372" spans="1:4" s="133" customFormat="1" x14ac:dyDescent="0.25">
      <c r="A372" s="200" t="s">
        <v>779</v>
      </c>
      <c r="B372" s="179" t="s">
        <v>780</v>
      </c>
      <c r="C372" s="180">
        <v>27.58</v>
      </c>
      <c r="D372" s="183">
        <v>0.18</v>
      </c>
    </row>
    <row r="373" spans="1:4" s="133" customFormat="1" x14ac:dyDescent="0.25">
      <c r="A373" s="200" t="s">
        <v>781</v>
      </c>
      <c r="B373" s="179" t="s">
        <v>782</v>
      </c>
      <c r="C373" s="180">
        <v>32.33</v>
      </c>
      <c r="D373" s="183">
        <v>0.33</v>
      </c>
    </row>
    <row r="374" spans="1:4" s="133" customFormat="1" x14ac:dyDescent="0.25">
      <c r="A374" s="200" t="s">
        <v>783</v>
      </c>
      <c r="B374" s="179" t="s">
        <v>784</v>
      </c>
      <c r="C374" s="180">
        <v>39.53</v>
      </c>
      <c r="D374" s="183">
        <v>0.11</v>
      </c>
    </row>
    <row r="375" spans="1:4" s="133" customFormat="1" x14ac:dyDescent="0.25">
      <c r="A375" s="200" t="s">
        <v>785</v>
      </c>
      <c r="B375" s="179" t="s">
        <v>786</v>
      </c>
      <c r="C375" s="180">
        <v>47.93</v>
      </c>
      <c r="D375" s="183">
        <v>0.26</v>
      </c>
    </row>
    <row r="376" spans="1:4" s="133" customFormat="1" x14ac:dyDescent="0.25">
      <c r="A376" s="200" t="s">
        <v>787</v>
      </c>
      <c r="B376" s="179" t="s">
        <v>788</v>
      </c>
      <c r="C376" s="180">
        <v>47.09</v>
      </c>
      <c r="D376" s="183">
        <v>0.28999999999999998</v>
      </c>
    </row>
    <row r="377" spans="1:4" s="133" customFormat="1" x14ac:dyDescent="0.25">
      <c r="A377" s="200" t="s">
        <v>789</v>
      </c>
      <c r="B377" s="179" t="s">
        <v>790</v>
      </c>
      <c r="C377" s="180">
        <v>101.49</v>
      </c>
      <c r="D377" s="183">
        <v>1.3</v>
      </c>
    </row>
    <row r="378" spans="1:4" s="133" customFormat="1" x14ac:dyDescent="0.25">
      <c r="A378" s="200" t="s">
        <v>791</v>
      </c>
      <c r="B378" s="179" t="s">
        <v>792</v>
      </c>
      <c r="C378" s="180">
        <v>36.74</v>
      </c>
      <c r="D378" s="183">
        <v>0.13</v>
      </c>
    </row>
    <row r="379" spans="1:4" s="133" customFormat="1" x14ac:dyDescent="0.25">
      <c r="A379" s="200" t="s">
        <v>793</v>
      </c>
      <c r="B379" s="179" t="s">
        <v>794</v>
      </c>
      <c r="C379" s="180">
        <v>26.12</v>
      </c>
      <c r="D379" s="183">
        <v>0.15</v>
      </c>
    </row>
    <row r="380" spans="1:4" s="133" customFormat="1" x14ac:dyDescent="0.25">
      <c r="A380" s="200" t="s">
        <v>795</v>
      </c>
      <c r="B380" s="179" t="s">
        <v>796</v>
      </c>
      <c r="C380" s="180">
        <v>76.069999999999993</v>
      </c>
      <c r="D380" s="183">
        <v>1.35</v>
      </c>
    </row>
    <row r="381" spans="1:4" s="133" customFormat="1" x14ac:dyDescent="0.25">
      <c r="A381" s="200" t="s">
        <v>797</v>
      </c>
      <c r="B381" s="179" t="s">
        <v>798</v>
      </c>
      <c r="C381" s="180">
        <v>95.8</v>
      </c>
      <c r="D381" s="183">
        <v>2.25</v>
      </c>
    </row>
    <row r="382" spans="1:4" s="133" customFormat="1" x14ac:dyDescent="0.25">
      <c r="A382" s="200" t="s">
        <v>799</v>
      </c>
      <c r="B382" s="179" t="s">
        <v>800</v>
      </c>
      <c r="C382" s="180">
        <v>83.49</v>
      </c>
      <c r="D382" s="183">
        <v>2</v>
      </c>
    </row>
    <row r="383" spans="1:4" s="133" customFormat="1" x14ac:dyDescent="0.25">
      <c r="A383" s="200" t="s">
        <v>801</v>
      </c>
      <c r="B383" s="179" t="s">
        <v>802</v>
      </c>
      <c r="C383" s="180">
        <v>60.12</v>
      </c>
      <c r="D383" s="183">
        <v>0.15</v>
      </c>
    </row>
    <row r="384" spans="1:4" s="133" customFormat="1" x14ac:dyDescent="0.25">
      <c r="A384" s="200" t="s">
        <v>803</v>
      </c>
      <c r="B384" s="179" t="s">
        <v>804</v>
      </c>
      <c r="C384" s="180">
        <v>41.43</v>
      </c>
      <c r="D384" s="183">
        <v>0.2</v>
      </c>
    </row>
    <row r="385" spans="1:4" s="133" customFormat="1" x14ac:dyDescent="0.25">
      <c r="A385" s="200" t="s">
        <v>805</v>
      </c>
      <c r="B385" s="179" t="s">
        <v>806</v>
      </c>
      <c r="C385" s="180">
        <v>36.590000000000003</v>
      </c>
      <c r="D385" s="183">
        <v>0.44</v>
      </c>
    </row>
    <row r="386" spans="1:4" s="133" customFormat="1" x14ac:dyDescent="0.25">
      <c r="A386" s="200" t="s">
        <v>807</v>
      </c>
      <c r="B386" s="179" t="s">
        <v>808</v>
      </c>
      <c r="C386" s="180">
        <v>47.8</v>
      </c>
      <c r="D386" s="183">
        <v>0.2</v>
      </c>
    </row>
    <row r="387" spans="1:4" s="133" customFormat="1" x14ac:dyDescent="0.25">
      <c r="A387" s="200" t="s">
        <v>809</v>
      </c>
      <c r="B387" s="179" t="s">
        <v>810</v>
      </c>
      <c r="C387" s="180">
        <v>15.99</v>
      </c>
      <c r="D387" s="183">
        <v>0.03</v>
      </c>
    </row>
    <row r="388" spans="1:4" s="133" customFormat="1" x14ac:dyDescent="0.25">
      <c r="A388" s="200" t="s">
        <v>811</v>
      </c>
      <c r="B388" s="179" t="s">
        <v>812</v>
      </c>
      <c r="C388" s="180">
        <v>43.4</v>
      </c>
      <c r="D388" s="183">
        <v>0.35</v>
      </c>
    </row>
    <row r="389" spans="1:4" s="133" customFormat="1" x14ac:dyDescent="0.25">
      <c r="A389" s="200" t="s">
        <v>813</v>
      </c>
      <c r="B389" s="179" t="s">
        <v>814</v>
      </c>
      <c r="C389" s="180">
        <v>57.35</v>
      </c>
      <c r="D389" s="183">
        <v>0.2</v>
      </c>
    </row>
    <row r="390" spans="1:4" s="133" customFormat="1" x14ac:dyDescent="0.25">
      <c r="A390" s="200" t="s">
        <v>815</v>
      </c>
      <c r="B390" s="179" t="s">
        <v>816</v>
      </c>
      <c r="C390" s="180">
        <v>47.93</v>
      </c>
      <c r="D390" s="183">
        <v>0.33</v>
      </c>
    </row>
    <row r="391" spans="1:4" s="133" customFormat="1" x14ac:dyDescent="0.25">
      <c r="A391" s="200" t="s">
        <v>817</v>
      </c>
      <c r="B391" s="179" t="s">
        <v>818</v>
      </c>
      <c r="C391" s="180">
        <v>66.77</v>
      </c>
      <c r="D391" s="183">
        <v>0.51</v>
      </c>
    </row>
    <row r="392" spans="1:4" s="133" customFormat="1" x14ac:dyDescent="0.25">
      <c r="A392" s="200" t="s">
        <v>819</v>
      </c>
      <c r="B392" s="179" t="s">
        <v>820</v>
      </c>
      <c r="C392" s="180">
        <v>36.74</v>
      </c>
      <c r="D392" s="183">
        <v>0.13</v>
      </c>
    </row>
    <row r="393" spans="1:4" s="133" customFormat="1" x14ac:dyDescent="0.25">
      <c r="A393" s="200" t="s">
        <v>821</v>
      </c>
      <c r="B393" s="179" t="s">
        <v>822</v>
      </c>
      <c r="C393" s="180">
        <v>26.15</v>
      </c>
      <c r="D393" s="183">
        <v>0.11</v>
      </c>
    </row>
    <row r="394" spans="1:4" s="133" customFormat="1" x14ac:dyDescent="0.25">
      <c r="A394" s="200" t="s">
        <v>823</v>
      </c>
      <c r="B394" s="179" t="s">
        <v>824</v>
      </c>
      <c r="C394" s="180">
        <v>7.45</v>
      </c>
      <c r="D394" s="183">
        <v>0.02</v>
      </c>
    </row>
    <row r="395" spans="1:4" s="133" customFormat="1" x14ac:dyDescent="0.25">
      <c r="A395" s="200" t="s">
        <v>825</v>
      </c>
      <c r="B395" s="179" t="s">
        <v>826</v>
      </c>
      <c r="C395" s="180">
        <v>36.74</v>
      </c>
      <c r="D395" s="183">
        <v>0.15</v>
      </c>
    </row>
    <row r="396" spans="1:4" s="133" customFormat="1" x14ac:dyDescent="0.25">
      <c r="A396" s="200" t="s">
        <v>827</v>
      </c>
      <c r="B396" s="179" t="s">
        <v>828</v>
      </c>
      <c r="C396" s="180">
        <v>36.74</v>
      </c>
      <c r="D396" s="183">
        <v>0.15</v>
      </c>
    </row>
    <row r="397" spans="1:4" s="133" customFormat="1" x14ac:dyDescent="0.25">
      <c r="A397" s="200" t="s">
        <v>829</v>
      </c>
      <c r="B397" s="179" t="s">
        <v>830</v>
      </c>
      <c r="C397" s="180">
        <v>98.73</v>
      </c>
      <c r="D397" s="183">
        <v>3</v>
      </c>
    </row>
    <row r="398" spans="1:4" s="133" customFormat="1" x14ac:dyDescent="0.25">
      <c r="A398" s="200" t="s">
        <v>831</v>
      </c>
      <c r="B398" s="179" t="s">
        <v>832</v>
      </c>
      <c r="C398" s="180">
        <v>41.12</v>
      </c>
      <c r="D398" s="183">
        <v>0.35</v>
      </c>
    </row>
    <row r="399" spans="1:4" s="133" customFormat="1" x14ac:dyDescent="0.25">
      <c r="A399" s="200" t="s">
        <v>833</v>
      </c>
      <c r="B399" s="179" t="s">
        <v>834</v>
      </c>
      <c r="C399" s="180">
        <v>43.09</v>
      </c>
      <c r="D399" s="183">
        <v>0.55000000000000004</v>
      </c>
    </row>
    <row r="400" spans="1:4" s="133" customFormat="1" x14ac:dyDescent="0.25">
      <c r="A400" s="200" t="s">
        <v>835</v>
      </c>
      <c r="B400" s="179" t="s">
        <v>836</v>
      </c>
      <c r="C400" s="180">
        <v>50.21</v>
      </c>
      <c r="D400" s="183">
        <v>0.49</v>
      </c>
    </row>
    <row r="401" spans="1:4" s="133" customFormat="1" x14ac:dyDescent="0.25">
      <c r="A401" s="200" t="s">
        <v>837</v>
      </c>
      <c r="B401" s="179" t="s">
        <v>838</v>
      </c>
      <c r="C401" s="180">
        <v>67.61</v>
      </c>
      <c r="D401" s="183">
        <v>0.66</v>
      </c>
    </row>
    <row r="402" spans="1:4" s="133" customFormat="1" x14ac:dyDescent="0.25">
      <c r="A402" s="200" t="s">
        <v>839</v>
      </c>
      <c r="B402" s="179" t="s">
        <v>840</v>
      </c>
      <c r="C402" s="180">
        <v>49.28</v>
      </c>
      <c r="D402" s="183">
        <v>0.22</v>
      </c>
    </row>
    <row r="403" spans="1:4" s="133" customFormat="1" x14ac:dyDescent="0.25">
      <c r="A403" s="200" t="s">
        <v>841</v>
      </c>
      <c r="B403" s="179" t="s">
        <v>842</v>
      </c>
      <c r="C403" s="180">
        <v>71.89</v>
      </c>
      <c r="D403" s="183">
        <v>0.55000000000000004</v>
      </c>
    </row>
    <row r="404" spans="1:4" s="133" customFormat="1" x14ac:dyDescent="0.25">
      <c r="A404" s="200" t="s">
        <v>843</v>
      </c>
      <c r="B404" s="179" t="s">
        <v>844</v>
      </c>
      <c r="C404" s="180">
        <v>52.66</v>
      </c>
      <c r="D404" s="183">
        <v>0.44</v>
      </c>
    </row>
    <row r="405" spans="1:4" s="133" customFormat="1" x14ac:dyDescent="0.25">
      <c r="A405" s="200" t="s">
        <v>845</v>
      </c>
      <c r="B405" s="179" t="s">
        <v>846</v>
      </c>
      <c r="C405" s="180">
        <v>35.049999999999997</v>
      </c>
      <c r="D405" s="183">
        <v>0.55000000000000004</v>
      </c>
    </row>
    <row r="406" spans="1:4" s="133" customFormat="1" x14ac:dyDescent="0.25">
      <c r="A406" s="200" t="s">
        <v>847</v>
      </c>
      <c r="B406" s="179" t="s">
        <v>848</v>
      </c>
      <c r="C406" s="180">
        <v>75.94</v>
      </c>
      <c r="D406" s="183">
        <v>0.44</v>
      </c>
    </row>
    <row r="407" spans="1:4" s="133" customFormat="1" x14ac:dyDescent="0.25">
      <c r="A407" s="200" t="s">
        <v>849</v>
      </c>
      <c r="B407" s="179" t="s">
        <v>850</v>
      </c>
      <c r="C407" s="180">
        <v>86.34</v>
      </c>
      <c r="D407" s="183">
        <v>0.77</v>
      </c>
    </row>
    <row r="408" spans="1:4" s="133" customFormat="1" x14ac:dyDescent="0.25">
      <c r="A408" s="200" t="s">
        <v>851</v>
      </c>
      <c r="B408" s="179" t="s">
        <v>852</v>
      </c>
      <c r="C408" s="180">
        <v>38.04</v>
      </c>
      <c r="D408" s="183">
        <v>0.04</v>
      </c>
    </row>
    <row r="409" spans="1:4" s="133" customFormat="1" x14ac:dyDescent="0.25">
      <c r="A409" s="200" t="s">
        <v>853</v>
      </c>
      <c r="B409" s="179" t="s">
        <v>854</v>
      </c>
      <c r="C409" s="180">
        <v>78.23</v>
      </c>
      <c r="D409" s="183">
        <v>0.56999999999999995</v>
      </c>
    </row>
    <row r="410" spans="1:4" s="133" customFormat="1" x14ac:dyDescent="0.25">
      <c r="A410" s="200" t="s">
        <v>855</v>
      </c>
      <c r="B410" s="179" t="s">
        <v>856</v>
      </c>
      <c r="C410" s="180">
        <v>71.89</v>
      </c>
      <c r="D410" s="183">
        <v>0.55000000000000004</v>
      </c>
    </row>
    <row r="411" spans="1:4" s="133" customFormat="1" x14ac:dyDescent="0.25">
      <c r="A411" s="200" t="s">
        <v>857</v>
      </c>
      <c r="B411" s="179" t="s">
        <v>858</v>
      </c>
      <c r="C411" s="180">
        <v>71.89</v>
      </c>
      <c r="D411" s="183">
        <v>0.55000000000000004</v>
      </c>
    </row>
    <row r="412" spans="1:4" s="133" customFormat="1" x14ac:dyDescent="0.25">
      <c r="A412" s="200" t="s">
        <v>859</v>
      </c>
      <c r="B412" s="179" t="s">
        <v>860</v>
      </c>
      <c r="C412" s="180">
        <v>84.14</v>
      </c>
      <c r="D412" s="183">
        <v>0.68</v>
      </c>
    </row>
    <row r="413" spans="1:4" s="133" customFormat="1" x14ac:dyDescent="0.25">
      <c r="A413" s="200" t="s">
        <v>861</v>
      </c>
      <c r="B413" s="179" t="s">
        <v>862</v>
      </c>
      <c r="C413" s="180">
        <v>7.74</v>
      </c>
      <c r="D413" s="183">
        <v>0.03</v>
      </c>
    </row>
    <row r="414" spans="1:4" s="133" customFormat="1" x14ac:dyDescent="0.25">
      <c r="A414" s="200" t="s">
        <v>863</v>
      </c>
      <c r="B414" s="179" t="s">
        <v>864</v>
      </c>
      <c r="C414" s="180">
        <v>58.78</v>
      </c>
      <c r="D414" s="183">
        <v>0.33</v>
      </c>
    </row>
    <row r="415" spans="1:4" s="133" customFormat="1" x14ac:dyDescent="0.25">
      <c r="A415" s="200" t="s">
        <v>865</v>
      </c>
      <c r="B415" s="179" t="s">
        <v>866</v>
      </c>
      <c r="C415" s="180">
        <v>39.56</v>
      </c>
      <c r="D415" s="183">
        <v>0.22</v>
      </c>
    </row>
    <row r="416" spans="1:4" s="133" customFormat="1" x14ac:dyDescent="0.25">
      <c r="A416" s="200" t="s">
        <v>867</v>
      </c>
      <c r="B416" s="179" t="s">
        <v>868</v>
      </c>
      <c r="C416" s="180">
        <v>40.479999999999997</v>
      </c>
      <c r="D416" s="183">
        <v>0.22</v>
      </c>
    </row>
    <row r="417" spans="1:4" s="133" customFormat="1" x14ac:dyDescent="0.25">
      <c r="A417" s="200" t="s">
        <v>869</v>
      </c>
      <c r="B417" s="179" t="s">
        <v>870</v>
      </c>
      <c r="C417" s="180">
        <v>59.15</v>
      </c>
      <c r="D417" s="183">
        <v>0.35</v>
      </c>
    </row>
    <row r="418" spans="1:4" s="133" customFormat="1" x14ac:dyDescent="0.25">
      <c r="A418" s="200" t="s">
        <v>871</v>
      </c>
      <c r="B418" s="179" t="s">
        <v>872</v>
      </c>
      <c r="C418" s="180">
        <v>63.58</v>
      </c>
      <c r="D418" s="183">
        <v>0.44</v>
      </c>
    </row>
    <row r="419" spans="1:4" s="133" customFormat="1" x14ac:dyDescent="0.25">
      <c r="A419" s="200" t="s">
        <v>873</v>
      </c>
      <c r="B419" s="179" t="s">
        <v>874</v>
      </c>
      <c r="C419" s="180">
        <v>231.4</v>
      </c>
      <c r="D419" s="183">
        <v>4</v>
      </c>
    </row>
    <row r="420" spans="1:4" s="133" customFormat="1" x14ac:dyDescent="0.25">
      <c r="A420" s="200" t="s">
        <v>875</v>
      </c>
      <c r="B420" s="179" t="s">
        <v>876</v>
      </c>
      <c r="C420" s="180">
        <v>49.49</v>
      </c>
      <c r="D420" s="183">
        <v>0.51</v>
      </c>
    </row>
    <row r="421" spans="1:4" s="133" customFormat="1" x14ac:dyDescent="0.25">
      <c r="A421" s="200" t="s">
        <v>877</v>
      </c>
      <c r="B421" s="179" t="s">
        <v>878</v>
      </c>
      <c r="C421" s="180">
        <v>59.69</v>
      </c>
      <c r="D421" s="183">
        <v>0.88</v>
      </c>
    </row>
    <row r="422" spans="1:4" s="133" customFormat="1" x14ac:dyDescent="0.25">
      <c r="A422" s="200" t="s">
        <v>879</v>
      </c>
      <c r="B422" s="179" t="s">
        <v>880</v>
      </c>
      <c r="C422" s="180">
        <v>67.010000000000005</v>
      </c>
      <c r="D422" s="183">
        <v>0.77</v>
      </c>
    </row>
    <row r="423" spans="1:4" s="133" customFormat="1" x14ac:dyDescent="0.25">
      <c r="A423" s="200" t="s">
        <v>881</v>
      </c>
      <c r="B423" s="179" t="s">
        <v>882</v>
      </c>
      <c r="C423" s="180">
        <v>81.98</v>
      </c>
      <c r="D423" s="183">
        <v>0.99</v>
      </c>
    </row>
    <row r="424" spans="1:4" s="133" customFormat="1" x14ac:dyDescent="0.25">
      <c r="A424" s="200" t="s">
        <v>883</v>
      </c>
      <c r="B424" s="179" t="s">
        <v>884</v>
      </c>
      <c r="C424" s="180">
        <v>71.959999999999994</v>
      </c>
      <c r="D424" s="183">
        <v>0.22</v>
      </c>
    </row>
    <row r="425" spans="1:4" s="133" customFormat="1" x14ac:dyDescent="0.25">
      <c r="A425" s="200" t="s">
        <v>885</v>
      </c>
      <c r="B425" s="179" t="s">
        <v>886</v>
      </c>
      <c r="C425" s="180">
        <v>79.180000000000007</v>
      </c>
      <c r="D425" s="183">
        <v>0.95</v>
      </c>
    </row>
    <row r="426" spans="1:4" s="133" customFormat="1" x14ac:dyDescent="0.25">
      <c r="A426" s="200" t="s">
        <v>887</v>
      </c>
      <c r="B426" s="179" t="s">
        <v>888</v>
      </c>
      <c r="C426" s="180">
        <v>66.430000000000007</v>
      </c>
      <c r="D426" s="183">
        <v>0.6</v>
      </c>
    </row>
    <row r="427" spans="1:4" s="133" customFormat="1" x14ac:dyDescent="0.25">
      <c r="A427" s="200" t="s">
        <v>889</v>
      </c>
      <c r="B427" s="179" t="s">
        <v>890</v>
      </c>
      <c r="C427" s="180">
        <v>44.3</v>
      </c>
      <c r="D427" s="183">
        <v>0.66</v>
      </c>
    </row>
    <row r="428" spans="1:4" s="133" customFormat="1" x14ac:dyDescent="0.25">
      <c r="A428" s="200" t="s">
        <v>891</v>
      </c>
      <c r="B428" s="179" t="s">
        <v>892</v>
      </c>
      <c r="C428" s="180">
        <v>101.25</v>
      </c>
      <c r="D428" s="183">
        <v>0.66</v>
      </c>
    </row>
    <row r="429" spans="1:4" s="133" customFormat="1" x14ac:dyDescent="0.25">
      <c r="A429" s="200" t="s">
        <v>893</v>
      </c>
      <c r="B429" s="179" t="s">
        <v>894</v>
      </c>
      <c r="C429" s="180">
        <v>97.16</v>
      </c>
      <c r="D429" s="183">
        <v>1.21</v>
      </c>
    </row>
    <row r="430" spans="1:4" s="133" customFormat="1" x14ac:dyDescent="0.25">
      <c r="A430" s="200" t="s">
        <v>895</v>
      </c>
      <c r="B430" s="179" t="s">
        <v>896</v>
      </c>
      <c r="C430" s="180">
        <v>49.95</v>
      </c>
      <c r="D430" s="183">
        <v>0.05</v>
      </c>
    </row>
    <row r="431" spans="1:4" s="133" customFormat="1" x14ac:dyDescent="0.25">
      <c r="A431" s="200" t="s">
        <v>897</v>
      </c>
      <c r="B431" s="179" t="s">
        <v>898</v>
      </c>
      <c r="C431" s="180">
        <v>86.35</v>
      </c>
      <c r="D431" s="183">
        <v>0.72</v>
      </c>
    </row>
    <row r="432" spans="1:4" s="133" customFormat="1" x14ac:dyDescent="0.25">
      <c r="A432" s="200" t="s">
        <v>899</v>
      </c>
      <c r="B432" s="179" t="s">
        <v>900</v>
      </c>
      <c r="C432" s="180">
        <v>79.61</v>
      </c>
      <c r="D432" s="183">
        <v>0.97</v>
      </c>
    </row>
    <row r="433" spans="1:4" s="133" customFormat="1" x14ac:dyDescent="0.25">
      <c r="A433" s="200" t="s">
        <v>901</v>
      </c>
      <c r="B433" s="179" t="s">
        <v>902</v>
      </c>
      <c r="C433" s="180">
        <v>80.989999999999995</v>
      </c>
      <c r="D433" s="183">
        <v>0.97</v>
      </c>
    </row>
    <row r="434" spans="1:4" s="133" customFormat="1" x14ac:dyDescent="0.25">
      <c r="A434" s="200" t="s">
        <v>903</v>
      </c>
      <c r="B434" s="179" t="s">
        <v>904</v>
      </c>
      <c r="C434" s="180">
        <v>92.26</v>
      </c>
      <c r="D434" s="183">
        <v>0.83</v>
      </c>
    </row>
    <row r="435" spans="1:4" s="133" customFormat="1" x14ac:dyDescent="0.25">
      <c r="A435" s="200" t="s">
        <v>905</v>
      </c>
      <c r="B435" s="179" t="s">
        <v>906</v>
      </c>
      <c r="C435" s="180">
        <v>7.74</v>
      </c>
      <c r="D435" s="183">
        <v>0.04</v>
      </c>
    </row>
    <row r="436" spans="1:4" s="133" customFormat="1" x14ac:dyDescent="0.25">
      <c r="A436" s="200" t="s">
        <v>907</v>
      </c>
      <c r="B436" s="179" t="s">
        <v>908</v>
      </c>
      <c r="C436" s="180">
        <v>52.76</v>
      </c>
      <c r="D436" s="183">
        <v>0.35</v>
      </c>
    </row>
    <row r="437" spans="1:4" s="133" customFormat="1" x14ac:dyDescent="0.25">
      <c r="A437" s="200" t="s">
        <v>909</v>
      </c>
      <c r="B437" s="179" t="s">
        <v>910</v>
      </c>
      <c r="C437" s="180">
        <v>52.48</v>
      </c>
      <c r="D437" s="183">
        <v>0.35</v>
      </c>
    </row>
    <row r="438" spans="1:4" s="133" customFormat="1" x14ac:dyDescent="0.25">
      <c r="A438" s="200" t="s">
        <v>911</v>
      </c>
      <c r="B438" s="179" t="s">
        <v>912</v>
      </c>
      <c r="C438" s="180">
        <v>68.36</v>
      </c>
      <c r="D438" s="183">
        <v>0.62</v>
      </c>
    </row>
    <row r="439" spans="1:4" s="133" customFormat="1" x14ac:dyDescent="0.25">
      <c r="A439" s="200" t="s">
        <v>913</v>
      </c>
      <c r="B439" s="179" t="s">
        <v>914</v>
      </c>
      <c r="C439" s="180">
        <v>54.59</v>
      </c>
      <c r="D439" s="183">
        <v>0.44</v>
      </c>
    </row>
    <row r="440" spans="1:4" s="133" customFormat="1" x14ac:dyDescent="0.25">
      <c r="A440" s="200" t="s">
        <v>915</v>
      </c>
      <c r="B440" s="179" t="s">
        <v>916</v>
      </c>
      <c r="C440" s="180">
        <v>69.56</v>
      </c>
      <c r="D440" s="183">
        <v>0.66</v>
      </c>
    </row>
    <row r="441" spans="1:4" s="133" customFormat="1" x14ac:dyDescent="0.25">
      <c r="A441" s="200" t="s">
        <v>917</v>
      </c>
      <c r="B441" s="179" t="s">
        <v>918</v>
      </c>
      <c r="C441" s="180">
        <v>335.7</v>
      </c>
      <c r="D441" s="183">
        <v>5</v>
      </c>
    </row>
    <row r="442" spans="1:4" s="133" customFormat="1" x14ac:dyDescent="0.25">
      <c r="A442" s="200" t="s">
        <v>919</v>
      </c>
      <c r="B442" s="179" t="s">
        <v>920</v>
      </c>
      <c r="C442" s="180">
        <v>107.98</v>
      </c>
      <c r="D442" s="183">
        <v>1.5</v>
      </c>
    </row>
    <row r="443" spans="1:4" s="133" customFormat="1" x14ac:dyDescent="0.25">
      <c r="A443" s="200" t="s">
        <v>921</v>
      </c>
      <c r="B443" s="179" t="s">
        <v>922</v>
      </c>
      <c r="C443" s="180">
        <v>152.4</v>
      </c>
      <c r="D443" s="183">
        <v>2.5</v>
      </c>
    </row>
    <row r="444" spans="1:4" s="133" customFormat="1" x14ac:dyDescent="0.25">
      <c r="A444" s="200" t="s">
        <v>923</v>
      </c>
      <c r="B444" s="179" t="s">
        <v>924</v>
      </c>
      <c r="C444" s="180">
        <v>152.93</v>
      </c>
      <c r="D444" s="183">
        <v>2.5</v>
      </c>
    </row>
    <row r="445" spans="1:4" s="133" customFormat="1" x14ac:dyDescent="0.25">
      <c r="A445" s="200" t="s">
        <v>925</v>
      </c>
      <c r="B445" s="179" t="s">
        <v>926</v>
      </c>
      <c r="C445" s="180">
        <v>152.4</v>
      </c>
      <c r="D445" s="183">
        <v>4</v>
      </c>
    </row>
    <row r="446" spans="1:4" s="133" customFormat="1" x14ac:dyDescent="0.25">
      <c r="A446" s="200" t="s">
        <v>927</v>
      </c>
      <c r="B446" s="179" t="s">
        <v>928</v>
      </c>
      <c r="C446" s="180">
        <v>83.32</v>
      </c>
      <c r="D446" s="183">
        <v>3</v>
      </c>
    </row>
    <row r="447" spans="1:4" s="133" customFormat="1" x14ac:dyDescent="0.25">
      <c r="A447" s="200" t="s">
        <v>929</v>
      </c>
      <c r="B447" s="179" t="s">
        <v>930</v>
      </c>
      <c r="C447" s="180">
        <v>89.97</v>
      </c>
      <c r="D447" s="183">
        <v>2</v>
      </c>
    </row>
    <row r="448" spans="1:4" s="133" customFormat="1" x14ac:dyDescent="0.25">
      <c r="A448" s="200" t="s">
        <v>931</v>
      </c>
      <c r="B448" s="179" t="s">
        <v>932</v>
      </c>
      <c r="C448" s="180">
        <v>113.9</v>
      </c>
      <c r="D448" s="183">
        <v>1.5</v>
      </c>
    </row>
    <row r="449" spans="1:4" s="133" customFormat="1" x14ac:dyDescent="0.25">
      <c r="A449" s="200" t="s">
        <v>933</v>
      </c>
      <c r="B449" s="179" t="s">
        <v>934</v>
      </c>
      <c r="C449" s="180">
        <v>263.25</v>
      </c>
      <c r="D449" s="183">
        <v>5</v>
      </c>
    </row>
    <row r="450" spans="1:4" s="133" customFormat="1" x14ac:dyDescent="0.25">
      <c r="A450" s="200" t="s">
        <v>935</v>
      </c>
      <c r="B450" s="179" t="s">
        <v>936</v>
      </c>
      <c r="C450" s="180">
        <v>187.95</v>
      </c>
      <c r="D450" s="183">
        <v>0.1</v>
      </c>
    </row>
    <row r="451" spans="1:4" s="133" customFormat="1" x14ac:dyDescent="0.25">
      <c r="A451" s="200" t="s">
        <v>937</v>
      </c>
      <c r="B451" s="179" t="s">
        <v>938</v>
      </c>
      <c r="C451" s="180">
        <v>89.97</v>
      </c>
      <c r="D451" s="183">
        <v>2</v>
      </c>
    </row>
    <row r="452" spans="1:4" s="133" customFormat="1" x14ac:dyDescent="0.25">
      <c r="A452" s="200" t="s">
        <v>939</v>
      </c>
      <c r="B452" s="179" t="s">
        <v>940</v>
      </c>
      <c r="C452" s="180">
        <v>150.29</v>
      </c>
      <c r="D452" s="183">
        <v>4</v>
      </c>
    </row>
    <row r="453" spans="1:4" s="133" customFormat="1" x14ac:dyDescent="0.25">
      <c r="A453" s="200" t="s">
        <v>941</v>
      </c>
      <c r="B453" s="179" t="s">
        <v>942</v>
      </c>
      <c r="C453" s="180">
        <v>89.97</v>
      </c>
      <c r="D453" s="183">
        <v>2</v>
      </c>
    </row>
    <row r="454" spans="1:4" s="133" customFormat="1" x14ac:dyDescent="0.25">
      <c r="A454" s="200" t="s">
        <v>943</v>
      </c>
      <c r="B454" s="179" t="s">
        <v>944</v>
      </c>
      <c r="C454" s="180">
        <v>8.36</v>
      </c>
      <c r="D454" s="183">
        <v>0.05</v>
      </c>
    </row>
    <row r="455" spans="1:4" s="133" customFormat="1" x14ac:dyDescent="0.25">
      <c r="A455" s="200" t="s">
        <v>945</v>
      </c>
      <c r="B455" s="179" t="s">
        <v>946</v>
      </c>
      <c r="C455" s="180">
        <v>108.1</v>
      </c>
      <c r="D455" s="183">
        <v>4</v>
      </c>
    </row>
    <row r="456" spans="1:4" s="133" customFormat="1" x14ac:dyDescent="0.25">
      <c r="A456" s="200" t="s">
        <v>947</v>
      </c>
      <c r="B456" s="179" t="s">
        <v>948</v>
      </c>
      <c r="C456" s="180">
        <v>171.91</v>
      </c>
      <c r="D456" s="183">
        <v>5</v>
      </c>
    </row>
    <row r="457" spans="1:4" s="133" customFormat="1" x14ac:dyDescent="0.25">
      <c r="A457" s="200" t="s">
        <v>949</v>
      </c>
      <c r="B457" s="179" t="s">
        <v>950</v>
      </c>
      <c r="C457" s="180">
        <v>192.48</v>
      </c>
      <c r="D457" s="183">
        <v>5</v>
      </c>
    </row>
    <row r="458" spans="1:4" s="133" customFormat="1" x14ac:dyDescent="0.25">
      <c r="A458" s="200" t="s">
        <v>951</v>
      </c>
      <c r="B458" s="179" t="s">
        <v>952</v>
      </c>
      <c r="C458" s="180">
        <v>1124.3699999999999</v>
      </c>
      <c r="D458" s="183">
        <v>30</v>
      </c>
    </row>
    <row r="459" spans="1:4" s="133" customFormat="1" x14ac:dyDescent="0.25">
      <c r="A459" s="200" t="s">
        <v>953</v>
      </c>
      <c r="B459" s="179" t="s">
        <v>954</v>
      </c>
      <c r="C459" s="180">
        <v>274.43</v>
      </c>
      <c r="D459" s="183">
        <v>30</v>
      </c>
    </row>
    <row r="460" spans="1:4" s="133" customFormat="1" x14ac:dyDescent="0.25">
      <c r="A460" s="200" t="s">
        <v>955</v>
      </c>
      <c r="B460" s="179" t="s">
        <v>956</v>
      </c>
      <c r="C460" s="180">
        <v>103.21</v>
      </c>
      <c r="D460" s="183">
        <v>2</v>
      </c>
    </row>
    <row r="461" spans="1:4" s="133" customFormat="1" x14ac:dyDescent="0.25">
      <c r="A461" s="200" t="s">
        <v>957</v>
      </c>
      <c r="B461" s="179" t="s">
        <v>958</v>
      </c>
      <c r="C461" s="180">
        <v>209.64</v>
      </c>
      <c r="D461" s="183">
        <v>4</v>
      </c>
    </row>
    <row r="462" spans="1:4" s="133" customFormat="1" x14ac:dyDescent="0.25">
      <c r="A462" s="200" t="s">
        <v>959</v>
      </c>
      <c r="B462" s="179" t="s">
        <v>960</v>
      </c>
      <c r="C462" s="180">
        <v>210.17</v>
      </c>
      <c r="D462" s="183">
        <v>4</v>
      </c>
    </row>
    <row r="463" spans="1:4" s="133" customFormat="1" x14ac:dyDescent="0.25">
      <c r="A463" s="200" t="s">
        <v>961</v>
      </c>
      <c r="B463" s="179" t="s">
        <v>962</v>
      </c>
      <c r="C463" s="180">
        <v>215.59</v>
      </c>
      <c r="D463" s="183">
        <v>5</v>
      </c>
    </row>
    <row r="464" spans="1:4" s="133" customFormat="1" x14ac:dyDescent="0.25">
      <c r="A464" s="200" t="s">
        <v>963</v>
      </c>
      <c r="B464" s="179" t="s">
        <v>964</v>
      </c>
      <c r="C464" s="180">
        <v>109.17</v>
      </c>
      <c r="D464" s="183">
        <v>2</v>
      </c>
    </row>
    <row r="465" spans="1:4" s="133" customFormat="1" x14ac:dyDescent="0.25">
      <c r="A465" s="200" t="s">
        <v>965</v>
      </c>
      <c r="B465" s="179" t="s">
        <v>966</v>
      </c>
      <c r="C465" s="180">
        <v>156.41999999999999</v>
      </c>
      <c r="D465" s="183">
        <v>2</v>
      </c>
    </row>
    <row r="466" spans="1:4" s="133" customFormat="1" x14ac:dyDescent="0.25">
      <c r="A466" s="200" t="s">
        <v>967</v>
      </c>
      <c r="B466" s="179" t="s">
        <v>968</v>
      </c>
      <c r="C466" s="180">
        <v>334.67</v>
      </c>
      <c r="D466" s="183">
        <v>7</v>
      </c>
    </row>
    <row r="467" spans="1:4" s="133" customFormat="1" x14ac:dyDescent="0.25">
      <c r="A467" s="200" t="s">
        <v>969</v>
      </c>
      <c r="B467" s="179" t="s">
        <v>970</v>
      </c>
      <c r="C467" s="180">
        <v>249.95</v>
      </c>
      <c r="D467" s="183">
        <v>0.2</v>
      </c>
    </row>
    <row r="468" spans="1:4" s="133" customFormat="1" x14ac:dyDescent="0.25">
      <c r="A468" s="200" t="s">
        <v>971</v>
      </c>
      <c r="B468" s="179" t="s">
        <v>972</v>
      </c>
      <c r="C468" s="180">
        <v>215.59</v>
      </c>
      <c r="D468" s="183">
        <v>5</v>
      </c>
    </row>
    <row r="469" spans="1:4" s="133" customFormat="1" x14ac:dyDescent="0.25">
      <c r="A469" s="200" t="s">
        <v>973</v>
      </c>
      <c r="B469" s="179" t="s">
        <v>974</v>
      </c>
      <c r="C469" s="180">
        <v>143.91</v>
      </c>
      <c r="D469" s="183">
        <v>4</v>
      </c>
    </row>
    <row r="470" spans="1:4" s="133" customFormat="1" x14ac:dyDescent="0.25">
      <c r="A470" s="200" t="s">
        <v>975</v>
      </c>
      <c r="B470" s="179" t="s">
        <v>976</v>
      </c>
      <c r="C470" s="180">
        <v>146.58000000000001</v>
      </c>
      <c r="D470" s="183">
        <v>4</v>
      </c>
    </row>
    <row r="471" spans="1:4" s="133" customFormat="1" x14ac:dyDescent="0.25">
      <c r="A471" s="200" t="s">
        <v>977</v>
      </c>
      <c r="B471" s="179" t="s">
        <v>978</v>
      </c>
      <c r="C471" s="180">
        <v>216</v>
      </c>
      <c r="D471" s="183">
        <v>3</v>
      </c>
    </row>
    <row r="472" spans="1:4" s="133" customFormat="1" x14ac:dyDescent="0.25">
      <c r="A472" s="200" t="s">
        <v>979</v>
      </c>
      <c r="B472" s="179" t="s">
        <v>980</v>
      </c>
      <c r="C472" s="180">
        <v>1480.03</v>
      </c>
      <c r="D472" s="183">
        <v>40</v>
      </c>
    </row>
    <row r="473" spans="1:4" s="133" customFormat="1" x14ac:dyDescent="0.25">
      <c r="A473" s="200" t="s">
        <v>981</v>
      </c>
      <c r="B473" s="179" t="s">
        <v>982</v>
      </c>
      <c r="C473" s="180">
        <v>337.34</v>
      </c>
      <c r="D473" s="183">
        <v>20</v>
      </c>
    </row>
    <row r="474" spans="1:4" s="133" customFormat="1" x14ac:dyDescent="0.25">
      <c r="A474" s="200" t="s">
        <v>983</v>
      </c>
      <c r="B474" s="179" t="s">
        <v>324</v>
      </c>
      <c r="C474" s="180">
        <v>6.14</v>
      </c>
      <c r="D474" s="183">
        <v>0.5</v>
      </c>
    </row>
    <row r="475" spans="1:4" s="133" customFormat="1" x14ac:dyDescent="0.25">
      <c r="A475" s="200" t="s">
        <v>984</v>
      </c>
      <c r="B475" s="179" t="s">
        <v>330</v>
      </c>
      <c r="C475" s="180">
        <v>3.73</v>
      </c>
      <c r="D475" s="183">
        <v>0.25</v>
      </c>
    </row>
    <row r="476" spans="1:4" s="133" customFormat="1" x14ac:dyDescent="0.25">
      <c r="A476" s="200" t="s">
        <v>985</v>
      </c>
      <c r="B476" s="179" t="s">
        <v>330</v>
      </c>
      <c r="C476" s="180">
        <v>5.19</v>
      </c>
      <c r="D476" s="183">
        <v>0.34</v>
      </c>
    </row>
    <row r="477" spans="1:4" s="133" customFormat="1" x14ac:dyDescent="0.25">
      <c r="A477" s="200" t="s">
        <v>986</v>
      </c>
      <c r="B477" s="179" t="s">
        <v>330</v>
      </c>
      <c r="C477" s="180">
        <v>7.57</v>
      </c>
      <c r="D477" s="183">
        <v>0.75</v>
      </c>
    </row>
    <row r="478" spans="1:4" s="133" customFormat="1" x14ac:dyDescent="0.25">
      <c r="A478" s="200" t="s">
        <v>987</v>
      </c>
      <c r="B478" s="179" t="s">
        <v>324</v>
      </c>
      <c r="C478" s="180">
        <v>8.9700000000000006</v>
      </c>
      <c r="D478" s="183">
        <v>0.94</v>
      </c>
    </row>
    <row r="479" spans="1:4" s="133" customFormat="1" x14ac:dyDescent="0.25">
      <c r="A479" s="200" t="s">
        <v>988</v>
      </c>
      <c r="B479" s="179" t="s">
        <v>324</v>
      </c>
      <c r="C479" s="180">
        <v>13.59</v>
      </c>
      <c r="D479" s="183">
        <v>1.25</v>
      </c>
    </row>
    <row r="480" spans="1:4" s="133" customFormat="1" x14ac:dyDescent="0.25">
      <c r="A480" s="200" t="s">
        <v>989</v>
      </c>
      <c r="B480" s="179" t="s">
        <v>347</v>
      </c>
      <c r="C480" s="180">
        <v>799.04</v>
      </c>
      <c r="D480" s="183">
        <v>7</v>
      </c>
    </row>
    <row r="481" spans="1:4" s="133" customFormat="1" x14ac:dyDescent="0.25">
      <c r="A481" s="200" t="s">
        <v>990</v>
      </c>
      <c r="B481" s="179" t="s">
        <v>991</v>
      </c>
      <c r="C481" s="180">
        <v>239.32</v>
      </c>
      <c r="D481" s="183">
        <v>3.5</v>
      </c>
    </row>
    <row r="482" spans="1:4" s="133" customFormat="1" x14ac:dyDescent="0.25">
      <c r="A482" s="200" t="s">
        <v>992</v>
      </c>
      <c r="B482" s="179" t="s">
        <v>993</v>
      </c>
      <c r="C482" s="180">
        <v>352.24</v>
      </c>
      <c r="D482" s="183">
        <v>4.3</v>
      </c>
    </row>
    <row r="483" spans="1:4" s="133" customFormat="1" x14ac:dyDescent="0.25">
      <c r="A483" s="200" t="s">
        <v>994</v>
      </c>
      <c r="B483" s="179" t="s">
        <v>995</v>
      </c>
      <c r="C483" s="180">
        <v>410.81</v>
      </c>
      <c r="D483" s="183">
        <v>1.2</v>
      </c>
    </row>
    <row r="484" spans="1:4" s="133" customFormat="1" x14ac:dyDescent="0.25">
      <c r="A484" s="200" t="s">
        <v>996</v>
      </c>
      <c r="B484" s="179" t="s">
        <v>997</v>
      </c>
      <c r="C484" s="180">
        <v>594.78</v>
      </c>
      <c r="D484" s="183">
        <v>0.94</v>
      </c>
    </row>
    <row r="485" spans="1:4" s="133" customFormat="1" x14ac:dyDescent="0.25">
      <c r="A485" s="200" t="s">
        <v>998</v>
      </c>
      <c r="B485" s="179" t="s">
        <v>999</v>
      </c>
      <c r="C485" s="180">
        <v>829.53</v>
      </c>
      <c r="D485" s="183">
        <v>1.6</v>
      </c>
    </row>
    <row r="486" spans="1:4" s="133" customFormat="1" x14ac:dyDescent="0.25">
      <c r="A486" s="200" t="s">
        <v>1000</v>
      </c>
      <c r="B486" s="185" t="s">
        <v>1001</v>
      </c>
      <c r="C486" s="180">
        <v>248.89</v>
      </c>
      <c r="D486" s="183">
        <v>22.5</v>
      </c>
    </row>
    <row r="487" spans="1:4" s="133" customFormat="1" x14ac:dyDescent="0.25">
      <c r="A487" s="202" t="s">
        <v>1002</v>
      </c>
      <c r="B487" s="184" t="s">
        <v>420</v>
      </c>
      <c r="C487" s="180">
        <v>90.97</v>
      </c>
      <c r="D487" s="181">
        <v>5.0999999999999996</v>
      </c>
    </row>
    <row r="488" spans="1:4" s="133" customFormat="1" x14ac:dyDescent="0.25">
      <c r="A488" s="202" t="s">
        <v>1003</v>
      </c>
      <c r="B488" s="184" t="s">
        <v>422</v>
      </c>
      <c r="C488" s="180">
        <v>107.98</v>
      </c>
      <c r="D488" s="181">
        <v>7.3</v>
      </c>
    </row>
    <row r="489" spans="1:4" s="133" customFormat="1" x14ac:dyDescent="0.25">
      <c r="A489" s="202" t="s">
        <v>1004</v>
      </c>
      <c r="B489" s="184" t="s">
        <v>424</v>
      </c>
      <c r="C489" s="180">
        <v>145.97</v>
      </c>
      <c r="D489" s="181">
        <v>2.5</v>
      </c>
    </row>
    <row r="490" spans="1:4" s="133" customFormat="1" x14ac:dyDescent="0.25">
      <c r="A490" s="202" t="s">
        <v>1005</v>
      </c>
      <c r="B490" s="184" t="s">
        <v>426</v>
      </c>
      <c r="C490" s="180">
        <v>108.97</v>
      </c>
      <c r="D490" s="181">
        <v>3.1</v>
      </c>
    </row>
    <row r="491" spans="1:4" s="133" customFormat="1" x14ac:dyDescent="0.25">
      <c r="A491" s="202" t="s">
        <v>1006</v>
      </c>
      <c r="B491" s="184" t="s">
        <v>1007</v>
      </c>
      <c r="C491" s="180">
        <v>54.49</v>
      </c>
      <c r="D491" s="181">
        <v>2.1</v>
      </c>
    </row>
    <row r="492" spans="1:4" s="133" customFormat="1" x14ac:dyDescent="0.25">
      <c r="A492" s="200" t="s">
        <v>1008</v>
      </c>
      <c r="B492" s="179" t="s">
        <v>436</v>
      </c>
      <c r="C492" s="180">
        <v>134.97</v>
      </c>
      <c r="D492" s="183">
        <v>2.1</v>
      </c>
    </row>
    <row r="493" spans="1:4" s="133" customFormat="1" x14ac:dyDescent="0.25">
      <c r="A493" s="202" t="s">
        <v>1008</v>
      </c>
      <c r="B493" s="184" t="s">
        <v>436</v>
      </c>
      <c r="C493" s="180">
        <v>134.97</v>
      </c>
      <c r="D493" s="181">
        <v>0.21299999999999999</v>
      </c>
    </row>
    <row r="494" spans="1:4" s="133" customFormat="1" x14ac:dyDescent="0.25">
      <c r="A494" s="200" t="s">
        <v>1009</v>
      </c>
      <c r="B494" s="179" t="s">
        <v>1010</v>
      </c>
      <c r="C494" s="180">
        <v>7.45</v>
      </c>
      <c r="D494" s="183">
        <v>0.21299999999999999</v>
      </c>
    </row>
    <row r="495" spans="1:4" s="133" customFormat="1" x14ac:dyDescent="0.25">
      <c r="A495" s="202" t="s">
        <v>1011</v>
      </c>
      <c r="B495" s="184" t="s">
        <v>1012</v>
      </c>
      <c r="C495" s="180">
        <v>4.95</v>
      </c>
      <c r="D495" s="181">
        <v>0.03</v>
      </c>
    </row>
    <row r="496" spans="1:4" s="133" customFormat="1" x14ac:dyDescent="0.25">
      <c r="A496" s="202" t="s">
        <v>1013</v>
      </c>
      <c r="B496" s="184" t="s">
        <v>1014</v>
      </c>
      <c r="C496" s="180">
        <v>9.9499999999999993</v>
      </c>
      <c r="D496" s="181">
        <v>4</v>
      </c>
    </row>
    <row r="497" spans="1:4" s="133" customFormat="1" x14ac:dyDescent="0.25">
      <c r="A497" s="202" t="s">
        <v>1015</v>
      </c>
      <c r="B497" s="184" t="s">
        <v>528</v>
      </c>
      <c r="C497" s="180">
        <v>10.75</v>
      </c>
      <c r="D497" s="181">
        <v>0</v>
      </c>
    </row>
    <row r="498" spans="1:4" s="133" customFormat="1" x14ac:dyDescent="0.25">
      <c r="A498" s="202" t="s">
        <v>1016</v>
      </c>
      <c r="B498" s="184" t="s">
        <v>1017</v>
      </c>
      <c r="C498" s="180">
        <v>34.950000000000003</v>
      </c>
      <c r="D498" s="181">
        <v>17</v>
      </c>
    </row>
    <row r="499" spans="1:4" s="133" customFormat="1" x14ac:dyDescent="0.25">
      <c r="A499" s="202" t="s">
        <v>1018</v>
      </c>
      <c r="B499" s="184" t="s">
        <v>1019</v>
      </c>
      <c r="C499" s="180">
        <v>54.49</v>
      </c>
      <c r="D499" s="181">
        <v>3.1</v>
      </c>
    </row>
    <row r="500" spans="1:4" s="133" customFormat="1" x14ac:dyDescent="0.25">
      <c r="A500" s="202" t="s">
        <v>1020</v>
      </c>
      <c r="B500" s="184" t="s">
        <v>1021</v>
      </c>
      <c r="C500" s="180">
        <v>54.49</v>
      </c>
      <c r="D500" s="181">
        <v>3.1</v>
      </c>
    </row>
    <row r="501" spans="1:4" s="133" customFormat="1" x14ac:dyDescent="0.25">
      <c r="A501" s="202" t="s">
        <v>1022</v>
      </c>
      <c r="B501" s="184" t="s">
        <v>1023</v>
      </c>
      <c r="C501" s="180">
        <v>54.49</v>
      </c>
      <c r="D501" s="181">
        <v>0.01</v>
      </c>
    </row>
    <row r="502" spans="1:4" s="133" customFormat="1" x14ac:dyDescent="0.25">
      <c r="A502" s="202" t="s">
        <v>1024</v>
      </c>
      <c r="B502" s="184" t="s">
        <v>544</v>
      </c>
      <c r="C502" s="180">
        <v>4.45</v>
      </c>
      <c r="D502" s="181">
        <v>3.1</v>
      </c>
    </row>
    <row r="503" spans="1:4" s="133" customFormat="1" x14ac:dyDescent="0.25">
      <c r="A503" s="202" t="s">
        <v>1025</v>
      </c>
      <c r="B503" s="184" t="s">
        <v>1026</v>
      </c>
      <c r="C503" s="180">
        <v>54.49</v>
      </c>
      <c r="D503" s="181">
        <v>5.4</v>
      </c>
    </row>
    <row r="504" spans="1:4" s="133" customFormat="1" x14ac:dyDescent="0.25">
      <c r="A504" s="202" t="s">
        <v>1027</v>
      </c>
      <c r="B504" s="184" t="s">
        <v>1028</v>
      </c>
      <c r="C504" s="180">
        <v>147.94</v>
      </c>
      <c r="D504" s="181">
        <v>3</v>
      </c>
    </row>
    <row r="505" spans="1:4" s="133" customFormat="1" x14ac:dyDescent="0.25">
      <c r="A505" s="202" t="s">
        <v>1029</v>
      </c>
      <c r="B505" s="184" t="s">
        <v>1030</v>
      </c>
      <c r="C505" s="180">
        <v>60.98</v>
      </c>
      <c r="D505" s="181">
        <v>5.8</v>
      </c>
    </row>
    <row r="506" spans="1:4" s="133" customFormat="1" x14ac:dyDescent="0.25">
      <c r="A506" s="202" t="s">
        <v>1031</v>
      </c>
      <c r="B506" s="184" t="s">
        <v>462</v>
      </c>
      <c r="C506" s="180">
        <v>403.94</v>
      </c>
      <c r="D506" s="181">
        <v>8.6999999999999993</v>
      </c>
    </row>
    <row r="507" spans="1:4" s="133" customFormat="1" x14ac:dyDescent="0.25">
      <c r="A507" s="200" t="s">
        <v>1032</v>
      </c>
      <c r="B507" s="185" t="s">
        <v>1033</v>
      </c>
      <c r="C507" s="180">
        <v>129.12</v>
      </c>
      <c r="D507" s="183">
        <v>9</v>
      </c>
    </row>
    <row r="508" spans="1:4" s="133" customFormat="1" x14ac:dyDescent="0.25">
      <c r="A508" s="202" t="s">
        <v>1034</v>
      </c>
      <c r="B508" s="184" t="s">
        <v>1035</v>
      </c>
      <c r="C508" s="180">
        <v>146.47999999999999</v>
      </c>
      <c r="D508" s="181">
        <v>11.9</v>
      </c>
    </row>
    <row r="509" spans="1:4" s="133" customFormat="1" x14ac:dyDescent="0.25">
      <c r="A509" s="200" t="s">
        <v>1036</v>
      </c>
      <c r="B509" s="179" t="s">
        <v>1037</v>
      </c>
      <c r="C509" s="180">
        <v>41.88</v>
      </c>
      <c r="D509" s="183">
        <v>2.5</v>
      </c>
    </row>
    <row r="510" spans="1:4" s="133" customFormat="1" x14ac:dyDescent="0.25">
      <c r="A510" s="200" t="s">
        <v>1038</v>
      </c>
      <c r="B510" s="185" t="s">
        <v>1039</v>
      </c>
      <c r="C510" s="180">
        <v>424.94</v>
      </c>
      <c r="D510" s="183">
        <v>33.200000000000003</v>
      </c>
    </row>
    <row r="511" spans="1:4" s="133" customFormat="1" x14ac:dyDescent="0.25">
      <c r="A511" s="202" t="s">
        <v>1040</v>
      </c>
      <c r="B511" s="184" t="s">
        <v>420</v>
      </c>
      <c r="C511" s="180">
        <v>97.14</v>
      </c>
      <c r="D511" s="181">
        <v>2.16</v>
      </c>
    </row>
    <row r="512" spans="1:4" s="133" customFormat="1" x14ac:dyDescent="0.25">
      <c r="A512" s="202" t="s">
        <v>1041</v>
      </c>
      <c r="B512" s="184" t="s">
        <v>1042</v>
      </c>
      <c r="C512" s="180">
        <v>86.97</v>
      </c>
      <c r="D512" s="181">
        <v>1.89</v>
      </c>
    </row>
    <row r="513" spans="1:4" s="133" customFormat="1" x14ac:dyDescent="0.25">
      <c r="A513" s="202" t="s">
        <v>1043</v>
      </c>
      <c r="B513" s="184" t="s">
        <v>1044</v>
      </c>
      <c r="C513" s="180">
        <v>85.97</v>
      </c>
      <c r="D513" s="181">
        <v>3.29</v>
      </c>
    </row>
    <row r="514" spans="1:4" s="133" customFormat="1" x14ac:dyDescent="0.25">
      <c r="A514" s="202" t="s">
        <v>1045</v>
      </c>
      <c r="B514" s="184" t="s">
        <v>1046</v>
      </c>
      <c r="C514" s="180">
        <v>110.18</v>
      </c>
      <c r="D514" s="181">
        <v>1.44</v>
      </c>
    </row>
    <row r="515" spans="1:4" s="133" customFormat="1" x14ac:dyDescent="0.25">
      <c r="A515" s="202" t="s">
        <v>1047</v>
      </c>
      <c r="B515" s="184" t="s">
        <v>1048</v>
      </c>
      <c r="C515" s="180">
        <v>117.34</v>
      </c>
      <c r="D515" s="181">
        <v>0.42</v>
      </c>
    </row>
    <row r="516" spans="1:4" s="133" customFormat="1" x14ac:dyDescent="0.25">
      <c r="A516" s="202" t="s">
        <v>1049</v>
      </c>
      <c r="B516" s="184" t="s">
        <v>1050</v>
      </c>
      <c r="C516" s="180">
        <v>63.87</v>
      </c>
      <c r="D516" s="181">
        <v>2</v>
      </c>
    </row>
    <row r="517" spans="1:4" s="133" customFormat="1" x14ac:dyDescent="0.25">
      <c r="A517" s="200" t="s">
        <v>1051</v>
      </c>
      <c r="B517" s="179" t="s">
        <v>1052</v>
      </c>
      <c r="C517" s="180">
        <v>10.01</v>
      </c>
      <c r="D517" s="183">
        <v>0.1</v>
      </c>
    </row>
    <row r="518" spans="1:4" s="133" customFormat="1" x14ac:dyDescent="0.25">
      <c r="A518" s="202" t="s">
        <v>1053</v>
      </c>
      <c r="B518" s="184" t="s">
        <v>1054</v>
      </c>
      <c r="C518" s="180">
        <v>73.540000000000006</v>
      </c>
      <c r="D518" s="181">
        <v>1.3</v>
      </c>
    </row>
    <row r="519" spans="1:4" s="133" customFormat="1" x14ac:dyDescent="0.25">
      <c r="A519" s="203" t="s">
        <v>1055</v>
      </c>
      <c r="B519" s="179" t="s">
        <v>1056</v>
      </c>
      <c r="C519" s="180">
        <v>85.97</v>
      </c>
      <c r="D519" s="183">
        <v>1.3</v>
      </c>
    </row>
    <row r="520" spans="1:4" s="133" customFormat="1" x14ac:dyDescent="0.25">
      <c r="A520" s="202" t="s">
        <v>1057</v>
      </c>
      <c r="B520" s="184" t="s">
        <v>1058</v>
      </c>
      <c r="C520" s="180">
        <v>73.540000000000006</v>
      </c>
      <c r="D520" s="181">
        <v>28</v>
      </c>
    </row>
    <row r="521" spans="1:4" s="133" customFormat="1" x14ac:dyDescent="0.25">
      <c r="A521" s="202" t="s">
        <v>1059</v>
      </c>
      <c r="B521" s="184" t="s">
        <v>1060</v>
      </c>
      <c r="C521" s="180">
        <v>795.47</v>
      </c>
      <c r="D521" s="181">
        <v>5.2</v>
      </c>
    </row>
    <row r="522" spans="1:4" s="133" customFormat="1" x14ac:dyDescent="0.25">
      <c r="A522" s="202" t="s">
        <v>1061</v>
      </c>
      <c r="B522" s="184" t="s">
        <v>1062</v>
      </c>
      <c r="C522" s="180">
        <v>134.94999999999999</v>
      </c>
      <c r="D522" s="181">
        <v>3.55</v>
      </c>
    </row>
    <row r="523" spans="1:4" s="133" customFormat="1" x14ac:dyDescent="0.25">
      <c r="A523" s="200" t="s">
        <v>1063</v>
      </c>
      <c r="B523" s="179" t="s">
        <v>1064</v>
      </c>
      <c r="C523" s="180">
        <v>73.69</v>
      </c>
      <c r="D523" s="183">
        <v>3.55</v>
      </c>
    </row>
    <row r="524" spans="1:4" s="133" customFormat="1" x14ac:dyDescent="0.25">
      <c r="A524" s="200" t="s">
        <v>1065</v>
      </c>
      <c r="B524" s="185" t="s">
        <v>1066</v>
      </c>
      <c r="C524" s="180">
        <v>834.94</v>
      </c>
      <c r="D524" s="183">
        <v>64.2</v>
      </c>
    </row>
    <row r="525" spans="1:4" s="133" customFormat="1" x14ac:dyDescent="0.25">
      <c r="A525" s="202" t="s">
        <v>1067</v>
      </c>
      <c r="B525" s="184" t="s">
        <v>420</v>
      </c>
      <c r="C525" s="180">
        <v>133.94</v>
      </c>
      <c r="D525" s="181">
        <v>4.84</v>
      </c>
    </row>
    <row r="526" spans="1:4" s="133" customFormat="1" x14ac:dyDescent="0.25">
      <c r="A526" s="202" t="s">
        <v>1068</v>
      </c>
      <c r="B526" s="184" t="s">
        <v>1069</v>
      </c>
      <c r="C526" s="180">
        <v>169.72</v>
      </c>
      <c r="D526" s="181">
        <v>4.09</v>
      </c>
    </row>
    <row r="527" spans="1:4" s="133" customFormat="1" x14ac:dyDescent="0.25">
      <c r="A527" s="202" t="s">
        <v>1070</v>
      </c>
      <c r="B527" s="184" t="s">
        <v>1071</v>
      </c>
      <c r="C527" s="180">
        <v>169.72</v>
      </c>
      <c r="D527" s="181">
        <v>7.24</v>
      </c>
    </row>
    <row r="528" spans="1:4" s="133" customFormat="1" x14ac:dyDescent="0.25">
      <c r="A528" s="202" t="s">
        <v>1072</v>
      </c>
      <c r="B528" s="184" t="s">
        <v>1046</v>
      </c>
      <c r="C528" s="180">
        <v>241.98</v>
      </c>
      <c r="D528" s="181">
        <v>2.1</v>
      </c>
    </row>
    <row r="529" spans="1:4" s="133" customFormat="1" x14ac:dyDescent="0.25">
      <c r="A529" s="202" t="s">
        <v>1073</v>
      </c>
      <c r="B529" s="184" t="s">
        <v>1074</v>
      </c>
      <c r="C529" s="180">
        <v>163.97</v>
      </c>
      <c r="D529" s="181">
        <v>19</v>
      </c>
    </row>
    <row r="530" spans="1:4" s="133" customFormat="1" x14ac:dyDescent="0.25">
      <c r="A530" s="200" t="s">
        <v>1075</v>
      </c>
      <c r="B530" s="179" t="s">
        <v>1076</v>
      </c>
      <c r="C530" s="180">
        <v>3370.5</v>
      </c>
      <c r="D530" s="183">
        <v>19</v>
      </c>
    </row>
    <row r="531" spans="1:4" s="133" customFormat="1" x14ac:dyDescent="0.25">
      <c r="A531" s="202" t="s">
        <v>1075</v>
      </c>
      <c r="B531" s="184" t="s">
        <v>1077</v>
      </c>
      <c r="C531" s="180">
        <v>3370.5</v>
      </c>
      <c r="D531" s="181">
        <v>9</v>
      </c>
    </row>
    <row r="532" spans="1:4" s="133" customFormat="1" x14ac:dyDescent="0.25">
      <c r="A532" s="200" t="s">
        <v>1078</v>
      </c>
      <c r="B532" s="179" t="s">
        <v>1079</v>
      </c>
      <c r="C532" s="180">
        <v>1299.44</v>
      </c>
      <c r="D532" s="183">
        <v>9</v>
      </c>
    </row>
    <row r="533" spans="1:4" s="133" customFormat="1" x14ac:dyDescent="0.25">
      <c r="A533" s="200" t="s">
        <v>1080</v>
      </c>
      <c r="B533" s="179" t="s">
        <v>1081</v>
      </c>
      <c r="C533" s="180">
        <v>2246.67</v>
      </c>
      <c r="D533" s="183">
        <v>25</v>
      </c>
    </row>
    <row r="534" spans="1:4" s="133" customFormat="1" x14ac:dyDescent="0.25">
      <c r="A534" s="202" t="s">
        <v>1082</v>
      </c>
      <c r="B534" s="184" t="s">
        <v>1050</v>
      </c>
      <c r="C534" s="180">
        <v>85.88</v>
      </c>
      <c r="D534" s="181">
        <v>4</v>
      </c>
    </row>
    <row r="535" spans="1:4" s="133" customFormat="1" x14ac:dyDescent="0.25">
      <c r="A535" s="200" t="s">
        <v>1083</v>
      </c>
      <c r="B535" s="179" t="s">
        <v>1084</v>
      </c>
      <c r="C535" s="180">
        <v>9.02</v>
      </c>
      <c r="D535" s="183">
        <v>0.2</v>
      </c>
    </row>
    <row r="536" spans="1:4" s="133" customFormat="1" x14ac:dyDescent="0.25">
      <c r="A536" s="202" t="s">
        <v>1085</v>
      </c>
      <c r="B536" s="184" t="s">
        <v>1054</v>
      </c>
      <c r="C536" s="180">
        <v>123.98</v>
      </c>
      <c r="D536" s="181">
        <v>1.34</v>
      </c>
    </row>
    <row r="537" spans="1:4" s="133" customFormat="1" x14ac:dyDescent="0.25">
      <c r="A537" s="202" t="s">
        <v>1086</v>
      </c>
      <c r="B537" s="184" t="s">
        <v>1087</v>
      </c>
      <c r="C537" s="180">
        <v>99.95</v>
      </c>
      <c r="D537" s="181">
        <v>3.5</v>
      </c>
    </row>
    <row r="538" spans="1:4" s="133" customFormat="1" x14ac:dyDescent="0.25">
      <c r="A538" s="202" t="s">
        <v>1088</v>
      </c>
      <c r="B538" s="184" t="s">
        <v>1058</v>
      </c>
      <c r="C538" s="180">
        <v>123.98</v>
      </c>
      <c r="D538" s="181">
        <v>1.82</v>
      </c>
    </row>
    <row r="539" spans="1:4" s="133" customFormat="1" x14ac:dyDescent="0.25">
      <c r="A539" s="202" t="s">
        <v>1089</v>
      </c>
      <c r="B539" s="184" t="s">
        <v>1090</v>
      </c>
      <c r="C539" s="180">
        <v>363.94</v>
      </c>
      <c r="D539" s="181">
        <v>7.5</v>
      </c>
    </row>
    <row r="540" spans="1:4" s="133" customFormat="1" x14ac:dyDescent="0.25">
      <c r="A540" s="202" t="s">
        <v>1091</v>
      </c>
      <c r="B540" s="184" t="s">
        <v>1092</v>
      </c>
      <c r="C540" s="180">
        <v>182.87</v>
      </c>
      <c r="D540" s="181">
        <v>5.2</v>
      </c>
    </row>
    <row r="541" spans="1:4" s="133" customFormat="1" x14ac:dyDescent="0.25">
      <c r="A541" s="202" t="s">
        <v>1093</v>
      </c>
      <c r="B541" s="184" t="s">
        <v>1094</v>
      </c>
      <c r="C541" s="180">
        <v>123.99</v>
      </c>
      <c r="D541" s="181">
        <v>44</v>
      </c>
    </row>
    <row r="542" spans="1:4" s="133" customFormat="1" x14ac:dyDescent="0.25">
      <c r="A542" s="202" t="s">
        <v>1095</v>
      </c>
      <c r="B542" s="184" t="s">
        <v>1096</v>
      </c>
      <c r="C542" s="180">
        <v>1254.83</v>
      </c>
      <c r="D542" s="181">
        <v>1.64</v>
      </c>
    </row>
    <row r="543" spans="1:4" s="133" customFormat="1" x14ac:dyDescent="0.25">
      <c r="A543" s="202" t="s">
        <v>1097</v>
      </c>
      <c r="B543" s="184" t="s">
        <v>1098</v>
      </c>
      <c r="C543" s="180">
        <v>130.91</v>
      </c>
      <c r="D543" s="181">
        <v>3.14</v>
      </c>
    </row>
    <row r="544" spans="1:4" s="133" customFormat="1" x14ac:dyDescent="0.25">
      <c r="A544" s="202" t="s">
        <v>1099</v>
      </c>
      <c r="B544" s="184" t="s">
        <v>1100</v>
      </c>
      <c r="C544" s="180">
        <v>176.37</v>
      </c>
      <c r="D544" s="181">
        <v>4.0999999999999996</v>
      </c>
    </row>
    <row r="545" spans="1:4" s="133" customFormat="1" x14ac:dyDescent="0.25">
      <c r="A545" s="202" t="s">
        <v>1101</v>
      </c>
      <c r="B545" s="184" t="s">
        <v>1102</v>
      </c>
      <c r="C545" s="180">
        <v>178.51</v>
      </c>
      <c r="D545" s="181">
        <v>5.09</v>
      </c>
    </row>
    <row r="546" spans="1:4" s="133" customFormat="1" x14ac:dyDescent="0.25">
      <c r="A546" s="202" t="s">
        <v>1103</v>
      </c>
      <c r="B546" s="184" t="s">
        <v>1104</v>
      </c>
      <c r="C546" s="180">
        <v>83.34</v>
      </c>
      <c r="D546" s="181">
        <v>1.8</v>
      </c>
    </row>
    <row r="547" spans="1:4" s="133" customFormat="1" x14ac:dyDescent="0.25">
      <c r="A547" s="202" t="s">
        <v>1105</v>
      </c>
      <c r="B547" s="184" t="s">
        <v>1106</v>
      </c>
      <c r="C547" s="180">
        <v>90.09</v>
      </c>
      <c r="D547" s="181">
        <v>2.2400000000000002</v>
      </c>
    </row>
    <row r="548" spans="1:4" s="133" customFormat="1" x14ac:dyDescent="0.25">
      <c r="A548" s="202" t="s">
        <v>1107</v>
      </c>
      <c r="B548" s="184" t="s">
        <v>1108</v>
      </c>
      <c r="C548" s="180">
        <v>108.51</v>
      </c>
      <c r="D548" s="181">
        <v>1.1200000000000001</v>
      </c>
    </row>
    <row r="549" spans="1:4" s="133" customFormat="1" x14ac:dyDescent="0.25">
      <c r="A549" s="202" t="s">
        <v>1109</v>
      </c>
      <c r="B549" s="184" t="s">
        <v>1110</v>
      </c>
      <c r="C549" s="180">
        <v>124.59</v>
      </c>
      <c r="D549" s="181">
        <v>2.16</v>
      </c>
    </row>
    <row r="550" spans="1:4" x14ac:dyDescent="0.25">
      <c r="A550" s="202" t="s">
        <v>1111</v>
      </c>
      <c r="B550" s="184" t="s">
        <v>1112</v>
      </c>
      <c r="C550" s="180">
        <v>81.44</v>
      </c>
      <c r="D550" s="181">
        <v>1.6</v>
      </c>
    </row>
    <row r="551" spans="1:4" x14ac:dyDescent="0.25">
      <c r="A551" s="202" t="s">
        <v>1113</v>
      </c>
      <c r="B551" s="184" t="s">
        <v>1114</v>
      </c>
      <c r="C551" s="180">
        <v>133.74</v>
      </c>
      <c r="D551" s="181">
        <v>3.1</v>
      </c>
    </row>
    <row r="552" spans="1:4" x14ac:dyDescent="0.25">
      <c r="A552" s="202" t="s">
        <v>1115</v>
      </c>
      <c r="B552" s="184" t="s">
        <v>1116</v>
      </c>
      <c r="C552" s="180">
        <v>125.8</v>
      </c>
      <c r="D552" s="181">
        <v>4.09</v>
      </c>
    </row>
    <row r="553" spans="1:4" x14ac:dyDescent="0.25">
      <c r="A553" s="202" t="s">
        <v>1117</v>
      </c>
      <c r="B553" s="184" t="s">
        <v>1118</v>
      </c>
      <c r="C553" s="180">
        <v>149.6</v>
      </c>
      <c r="D553" s="181">
        <v>5.14</v>
      </c>
    </row>
    <row r="554" spans="1:4" x14ac:dyDescent="0.25">
      <c r="A554" s="202" t="s">
        <v>1119</v>
      </c>
      <c r="B554" s="184" t="s">
        <v>1120</v>
      </c>
      <c r="C554" s="180">
        <v>122.4</v>
      </c>
      <c r="D554" s="181">
        <v>3</v>
      </c>
    </row>
    <row r="555" spans="1:4" x14ac:dyDescent="0.25">
      <c r="A555" s="202" t="s">
        <v>1121</v>
      </c>
      <c r="B555" s="184" t="s">
        <v>1122</v>
      </c>
      <c r="C555" s="180">
        <v>170.29</v>
      </c>
      <c r="D555" s="181">
        <v>4.0999999999999996</v>
      </c>
    </row>
    <row r="556" spans="1:4" x14ac:dyDescent="0.25">
      <c r="A556" s="202" t="s">
        <v>1123</v>
      </c>
      <c r="B556" s="184" t="s">
        <v>1124</v>
      </c>
      <c r="C556" s="180">
        <v>203.73</v>
      </c>
      <c r="D556" s="181">
        <v>5.0999999999999996</v>
      </c>
    </row>
    <row r="557" spans="1:4" x14ac:dyDescent="0.25">
      <c r="A557" s="202" t="s">
        <v>1125</v>
      </c>
      <c r="B557" s="184" t="s">
        <v>1126</v>
      </c>
      <c r="C557" s="180">
        <v>12</v>
      </c>
      <c r="D557" s="181">
        <v>0.05</v>
      </c>
    </row>
    <row r="558" spans="1:4" x14ac:dyDescent="0.25">
      <c r="A558" s="202" t="s">
        <v>1127</v>
      </c>
      <c r="B558" s="184" t="s">
        <v>1128</v>
      </c>
      <c r="C558" s="180">
        <v>10.8</v>
      </c>
      <c r="D558" s="181">
        <v>0.15</v>
      </c>
    </row>
    <row r="559" spans="1:4" x14ac:dyDescent="0.25">
      <c r="A559" s="202" t="s">
        <v>1129</v>
      </c>
      <c r="B559" s="184" t="s">
        <v>1130</v>
      </c>
      <c r="C559" s="180">
        <v>10.8</v>
      </c>
      <c r="D559" s="181">
        <v>0.05</v>
      </c>
    </row>
    <row r="560" spans="1:4" x14ac:dyDescent="0.25">
      <c r="A560" s="202" t="s">
        <v>1131</v>
      </c>
      <c r="B560" s="184" t="s">
        <v>1132</v>
      </c>
      <c r="C560" s="180">
        <v>6.35</v>
      </c>
      <c r="D560" s="181">
        <v>0.04</v>
      </c>
    </row>
    <row r="561" spans="1:4" x14ac:dyDescent="0.25">
      <c r="A561" s="202" t="s">
        <v>1133</v>
      </c>
      <c r="B561" s="184" t="s">
        <v>1134</v>
      </c>
      <c r="C561" s="180">
        <v>10.8</v>
      </c>
      <c r="D561" s="181">
        <v>0.02</v>
      </c>
    </row>
    <row r="562" spans="1:4" x14ac:dyDescent="0.25">
      <c r="A562" s="202" t="s">
        <v>1135</v>
      </c>
      <c r="B562" s="184" t="s">
        <v>1136</v>
      </c>
      <c r="C562" s="180">
        <v>9.09</v>
      </c>
      <c r="D562" s="181">
        <v>0.09</v>
      </c>
    </row>
    <row r="563" spans="1:4" x14ac:dyDescent="0.25">
      <c r="A563" s="202" t="s">
        <v>1137</v>
      </c>
      <c r="B563" s="184" t="s">
        <v>1138</v>
      </c>
      <c r="C563" s="180">
        <v>12</v>
      </c>
      <c r="D563" s="181">
        <v>0.25</v>
      </c>
    </row>
    <row r="564" spans="1:4" x14ac:dyDescent="0.25">
      <c r="A564" s="202" t="s">
        <v>1139</v>
      </c>
      <c r="B564" s="184" t="s">
        <v>1140</v>
      </c>
      <c r="C564" s="180">
        <v>12</v>
      </c>
      <c r="D564" s="181">
        <v>0.25</v>
      </c>
    </row>
    <row r="565" spans="1:4" x14ac:dyDescent="0.25">
      <c r="A565" s="202" t="s">
        <v>1141</v>
      </c>
      <c r="B565" s="184" t="s">
        <v>1142</v>
      </c>
      <c r="C565" s="180">
        <v>12</v>
      </c>
      <c r="D565" s="181">
        <v>0.05</v>
      </c>
    </row>
    <row r="566" spans="1:4" x14ac:dyDescent="0.25">
      <c r="A566" s="202" t="s">
        <v>1143</v>
      </c>
      <c r="B566" s="184" t="s">
        <v>1144</v>
      </c>
      <c r="C566" s="180">
        <v>12</v>
      </c>
      <c r="D566" s="181">
        <v>0.15</v>
      </c>
    </row>
    <row r="567" spans="1:4" x14ac:dyDescent="0.25">
      <c r="A567" s="202" t="s">
        <v>1145</v>
      </c>
      <c r="B567" s="184" t="s">
        <v>1146</v>
      </c>
      <c r="C567" s="180">
        <v>208.95</v>
      </c>
      <c r="D567" s="181">
        <v>5</v>
      </c>
    </row>
    <row r="568" spans="1:4" x14ac:dyDescent="0.25">
      <c r="A568" s="202" t="s">
        <v>1147</v>
      </c>
      <c r="B568" s="184" t="s">
        <v>1148</v>
      </c>
      <c r="C568" s="180" t="e">
        <v>#N/A</v>
      </c>
      <c r="D568" s="181">
        <v>5</v>
      </c>
    </row>
    <row r="569" spans="1:4" x14ac:dyDescent="0.25">
      <c r="A569" s="202" t="s">
        <v>1149</v>
      </c>
      <c r="B569" s="184" t="s">
        <v>1150</v>
      </c>
      <c r="C569" s="180">
        <v>11.12</v>
      </c>
      <c r="D569" s="181">
        <v>0.27</v>
      </c>
    </row>
    <row r="570" spans="1:4" x14ac:dyDescent="0.25">
      <c r="A570" s="202" t="s">
        <v>1151</v>
      </c>
      <c r="B570" s="184" t="s">
        <v>1152</v>
      </c>
      <c r="C570" s="180">
        <v>18.23</v>
      </c>
      <c r="D570" s="181">
        <v>0.43099999999999999</v>
      </c>
    </row>
    <row r="571" spans="1:4" x14ac:dyDescent="0.25">
      <c r="A571" s="202" t="s">
        <v>1153</v>
      </c>
      <c r="B571" s="184" t="s">
        <v>1154</v>
      </c>
      <c r="C571" s="180">
        <v>12.74</v>
      </c>
      <c r="D571" s="181">
        <v>0.47</v>
      </c>
    </row>
    <row r="572" spans="1:4" x14ac:dyDescent="0.25">
      <c r="A572" s="202" t="s">
        <v>1155</v>
      </c>
      <c r="B572" s="184" t="s">
        <v>1156</v>
      </c>
      <c r="C572" s="180">
        <v>19.97</v>
      </c>
      <c r="D572" s="181">
        <v>0.79</v>
      </c>
    </row>
    <row r="573" spans="1:4" x14ac:dyDescent="0.25">
      <c r="A573" s="202" t="s">
        <v>1157</v>
      </c>
      <c r="B573" s="184" t="s">
        <v>1158</v>
      </c>
      <c r="C573" s="180">
        <v>15.64</v>
      </c>
      <c r="D573" s="181">
        <v>0.72</v>
      </c>
    </row>
    <row r="574" spans="1:4" x14ac:dyDescent="0.25">
      <c r="A574" s="202" t="s">
        <v>1159</v>
      </c>
      <c r="B574" s="184" t="s">
        <v>1160</v>
      </c>
      <c r="C574" s="180">
        <v>24.99</v>
      </c>
      <c r="D574" s="181">
        <v>1.1000000000000001</v>
      </c>
    </row>
    <row r="575" spans="1:4" x14ac:dyDescent="0.25">
      <c r="A575" s="202" t="s">
        <v>1161</v>
      </c>
      <c r="B575" s="184" t="s">
        <v>1162</v>
      </c>
      <c r="C575" s="180">
        <v>23.99</v>
      </c>
      <c r="D575" s="181">
        <v>1.1060000000000001</v>
      </c>
    </row>
    <row r="576" spans="1:4" x14ac:dyDescent="0.25">
      <c r="A576" s="202" t="s">
        <v>1163</v>
      </c>
      <c r="B576" s="184" t="s">
        <v>1164</v>
      </c>
      <c r="C576" s="180">
        <v>53.99</v>
      </c>
      <c r="D576" s="181">
        <v>2.39</v>
      </c>
    </row>
    <row r="577" spans="1:4" x14ac:dyDescent="0.25">
      <c r="A577" s="202" t="s">
        <v>1165</v>
      </c>
      <c r="B577" s="184" t="s">
        <v>1166</v>
      </c>
      <c r="C577" s="180">
        <v>83.99</v>
      </c>
      <c r="D577" s="181">
        <v>3.44</v>
      </c>
    </row>
    <row r="578" spans="1:4" x14ac:dyDescent="0.25">
      <c r="A578" s="202" t="s">
        <v>1167</v>
      </c>
      <c r="B578" s="184" t="s">
        <v>1168</v>
      </c>
      <c r="C578" s="180">
        <v>285.97000000000003</v>
      </c>
      <c r="D578" s="181">
        <v>10.5</v>
      </c>
    </row>
    <row r="579" spans="1:4" x14ac:dyDescent="0.25">
      <c r="A579" s="202" t="s">
        <v>1169</v>
      </c>
      <c r="B579" s="184" t="s">
        <v>1170</v>
      </c>
      <c r="C579" s="180">
        <v>11.34</v>
      </c>
      <c r="D579" s="181">
        <v>0.3</v>
      </c>
    </row>
    <row r="580" spans="1:4" x14ac:dyDescent="0.25">
      <c r="A580" s="202" t="s">
        <v>1171</v>
      </c>
      <c r="B580" s="184" t="s">
        <v>1172</v>
      </c>
      <c r="C580" s="180">
        <v>14.2</v>
      </c>
      <c r="D580" s="181">
        <v>0.34399999999999997</v>
      </c>
    </row>
    <row r="581" spans="1:4" x14ac:dyDescent="0.25">
      <c r="A581" s="202" t="s">
        <v>1173</v>
      </c>
      <c r="B581" s="184" t="s">
        <v>1174</v>
      </c>
      <c r="C581" s="180">
        <v>2.2400000000000002</v>
      </c>
      <c r="D581" s="181">
        <v>0.05</v>
      </c>
    </row>
    <row r="582" spans="1:4" x14ac:dyDescent="0.25">
      <c r="A582" s="202" t="s">
        <v>1175</v>
      </c>
      <c r="B582" s="184" t="s">
        <v>1176</v>
      </c>
      <c r="C582" s="180">
        <v>2.2400000000000002</v>
      </c>
      <c r="D582" s="181">
        <v>0.05</v>
      </c>
    </row>
    <row r="583" spans="1:4" x14ac:dyDescent="0.25">
      <c r="A583" s="202" t="s">
        <v>133</v>
      </c>
      <c r="B583" s="184" t="s">
        <v>1177</v>
      </c>
      <c r="C583" s="180">
        <v>6.57</v>
      </c>
      <c r="D583" s="181">
        <v>0.32</v>
      </c>
    </row>
    <row r="584" spans="1:4" x14ac:dyDescent="0.25">
      <c r="A584" s="202" t="s">
        <v>1178</v>
      </c>
      <c r="B584" s="184" t="s">
        <v>1179</v>
      </c>
      <c r="C584" s="180">
        <v>8.9700000000000006</v>
      </c>
      <c r="D584" s="181">
        <v>0.25</v>
      </c>
    </row>
    <row r="585" spans="1:4" x14ac:dyDescent="0.25">
      <c r="A585" s="202" t="s">
        <v>1180</v>
      </c>
      <c r="B585" s="184" t="s">
        <v>1181</v>
      </c>
      <c r="C585" s="180">
        <v>8.94</v>
      </c>
      <c r="D585" s="181">
        <v>0.22</v>
      </c>
    </row>
    <row r="586" spans="1:4" x14ac:dyDescent="0.25">
      <c r="A586" s="202" t="s">
        <v>1182</v>
      </c>
      <c r="B586" s="184" t="s">
        <v>1183</v>
      </c>
      <c r="C586" s="180">
        <v>9.9700000000000006</v>
      </c>
      <c r="D586" s="181">
        <v>0.28999999999999998</v>
      </c>
    </row>
    <row r="587" spans="1:4" x14ac:dyDescent="0.25">
      <c r="A587" s="202" t="s">
        <v>130</v>
      </c>
      <c r="B587" s="184" t="s">
        <v>1184</v>
      </c>
      <c r="C587" s="180">
        <v>10.74</v>
      </c>
      <c r="D587" s="181">
        <v>0.32</v>
      </c>
    </row>
    <row r="588" spans="1:4" x14ac:dyDescent="0.25">
      <c r="A588" s="202" t="s">
        <v>131</v>
      </c>
      <c r="B588" s="184" t="s">
        <v>1185</v>
      </c>
      <c r="C588" s="180">
        <v>10.74</v>
      </c>
      <c r="D588" s="181">
        <v>0.25</v>
      </c>
    </row>
    <row r="589" spans="1:4" x14ac:dyDescent="0.25">
      <c r="A589" s="202" t="s">
        <v>132</v>
      </c>
      <c r="B589" s="184" t="s">
        <v>1186</v>
      </c>
      <c r="C589" s="180">
        <v>12.19</v>
      </c>
      <c r="D589" s="181">
        <v>0.32</v>
      </c>
    </row>
    <row r="590" spans="1:4" x14ac:dyDescent="0.25">
      <c r="A590" s="202" t="s">
        <v>1187</v>
      </c>
      <c r="B590" s="184" t="s">
        <v>1188</v>
      </c>
      <c r="C590" s="180">
        <v>3.89</v>
      </c>
      <c r="D590" s="181">
        <v>0.06</v>
      </c>
    </row>
    <row r="591" spans="1:4" x14ac:dyDescent="0.25">
      <c r="A591" s="202" t="s">
        <v>1189</v>
      </c>
      <c r="B591" s="184" t="s">
        <v>1190</v>
      </c>
      <c r="C591" s="180">
        <v>4.2699999999999996</v>
      </c>
      <c r="D591" s="181">
        <v>0.06</v>
      </c>
    </row>
    <row r="592" spans="1:4" x14ac:dyDescent="0.25">
      <c r="A592" s="202" t="s">
        <v>1191</v>
      </c>
      <c r="B592" s="184" t="s">
        <v>1192</v>
      </c>
      <c r="C592" s="180">
        <v>4.9400000000000004</v>
      </c>
      <c r="D592" s="181">
        <v>0.12</v>
      </c>
    </row>
    <row r="593" spans="1:4" x14ac:dyDescent="0.25">
      <c r="A593" s="202" t="s">
        <v>1193</v>
      </c>
      <c r="B593" s="184" t="s">
        <v>1194</v>
      </c>
      <c r="C593" s="180">
        <v>4.9400000000000004</v>
      </c>
      <c r="D593" s="181">
        <v>0.12</v>
      </c>
    </row>
    <row r="594" spans="1:4" x14ac:dyDescent="0.25">
      <c r="A594" s="202" t="s">
        <v>1195</v>
      </c>
      <c r="B594" s="184" t="s">
        <v>1196</v>
      </c>
      <c r="C594" s="180">
        <v>5.84</v>
      </c>
      <c r="D594" s="181">
        <v>0.19</v>
      </c>
    </row>
    <row r="595" spans="1:4" x14ac:dyDescent="0.25">
      <c r="A595" s="202" t="s">
        <v>1197</v>
      </c>
      <c r="B595" s="184" t="s">
        <v>1198</v>
      </c>
      <c r="C595" s="180">
        <v>5.57</v>
      </c>
      <c r="D595" s="181">
        <v>0.19</v>
      </c>
    </row>
    <row r="596" spans="1:4" x14ac:dyDescent="0.25">
      <c r="A596" s="202" t="s">
        <v>1199</v>
      </c>
      <c r="B596" s="184" t="s">
        <v>1200</v>
      </c>
      <c r="C596" s="180">
        <v>24.24</v>
      </c>
      <c r="D596" s="181">
        <v>0.75</v>
      </c>
    </row>
    <row r="597" spans="1:4" x14ac:dyDescent="0.25">
      <c r="A597" s="202" t="s">
        <v>1201</v>
      </c>
      <c r="B597" s="184" t="s">
        <v>1202</v>
      </c>
      <c r="C597" s="180">
        <v>33.06</v>
      </c>
      <c r="D597" s="181">
        <v>1.43</v>
      </c>
    </row>
    <row r="598" spans="1:4" x14ac:dyDescent="0.25">
      <c r="A598" s="202" t="s">
        <v>1203</v>
      </c>
      <c r="B598" s="184" t="s">
        <v>1204</v>
      </c>
      <c r="C598" s="180">
        <v>38.58</v>
      </c>
      <c r="D598" s="181">
        <v>2</v>
      </c>
    </row>
    <row r="599" spans="1:4" x14ac:dyDescent="0.25">
      <c r="A599" s="202" t="s">
        <v>1205</v>
      </c>
      <c r="B599" s="184" t="s">
        <v>1206</v>
      </c>
      <c r="C599" s="180">
        <v>38.58</v>
      </c>
      <c r="D599" s="181">
        <v>0.74</v>
      </c>
    </row>
    <row r="600" spans="1:4" x14ac:dyDescent="0.25">
      <c r="A600" s="202" t="s">
        <v>1207</v>
      </c>
      <c r="B600" s="184" t="s">
        <v>1208</v>
      </c>
      <c r="C600" s="180">
        <v>44.09</v>
      </c>
      <c r="D600" s="181">
        <v>1.4</v>
      </c>
    </row>
    <row r="601" spans="1:4" x14ac:dyDescent="0.25">
      <c r="A601" s="202" t="s">
        <v>1209</v>
      </c>
      <c r="B601" s="184" t="s">
        <v>1210</v>
      </c>
      <c r="C601" s="180">
        <v>55.11</v>
      </c>
      <c r="D601" s="181">
        <v>1.54</v>
      </c>
    </row>
    <row r="602" spans="1:4" x14ac:dyDescent="0.25">
      <c r="A602" s="202" t="s">
        <v>1211</v>
      </c>
      <c r="B602" s="184" t="s">
        <v>1212</v>
      </c>
      <c r="C602" s="180">
        <v>77.16</v>
      </c>
      <c r="D602" s="181">
        <v>2.21</v>
      </c>
    </row>
    <row r="603" spans="1:4" x14ac:dyDescent="0.25">
      <c r="A603" s="202" t="s">
        <v>1213</v>
      </c>
      <c r="B603" s="184" t="s">
        <v>1214</v>
      </c>
      <c r="C603" s="180">
        <v>99.21</v>
      </c>
      <c r="D603" s="181">
        <v>4.78</v>
      </c>
    </row>
    <row r="604" spans="1:4" x14ac:dyDescent="0.25">
      <c r="A604" s="202" t="s">
        <v>1215</v>
      </c>
      <c r="B604" s="184" t="s">
        <v>1216</v>
      </c>
      <c r="C604" s="180">
        <v>115.75</v>
      </c>
      <c r="D604" s="181">
        <v>5</v>
      </c>
    </row>
    <row r="605" spans="1:4" x14ac:dyDescent="0.25">
      <c r="A605" s="202" t="s">
        <v>1217</v>
      </c>
      <c r="B605" s="184" t="s">
        <v>1218</v>
      </c>
      <c r="C605" s="180">
        <v>20.95</v>
      </c>
      <c r="D605" s="181">
        <v>0.32</v>
      </c>
    </row>
    <row r="606" spans="1:4" x14ac:dyDescent="0.25">
      <c r="A606" s="202" t="s">
        <v>1219</v>
      </c>
      <c r="B606" s="184" t="s">
        <v>1220</v>
      </c>
      <c r="C606" s="180">
        <v>20.95</v>
      </c>
      <c r="D606" s="181">
        <v>0.32</v>
      </c>
    </row>
    <row r="607" spans="1:4" x14ac:dyDescent="0.25">
      <c r="A607" s="202" t="s">
        <v>1221</v>
      </c>
      <c r="B607" s="184" t="s">
        <v>1222</v>
      </c>
      <c r="C607" s="180">
        <v>21.45</v>
      </c>
      <c r="D607" s="181">
        <v>0.38</v>
      </c>
    </row>
    <row r="608" spans="1:4" x14ac:dyDescent="0.25">
      <c r="A608" s="202" t="s">
        <v>1223</v>
      </c>
      <c r="B608" s="184" t="s">
        <v>1224</v>
      </c>
      <c r="C608" s="180">
        <v>21.45</v>
      </c>
      <c r="D608" s="181">
        <v>0.38</v>
      </c>
    </row>
    <row r="609" spans="1:4" x14ac:dyDescent="0.25">
      <c r="A609" s="202" t="s">
        <v>1225</v>
      </c>
      <c r="B609" s="184" t="s">
        <v>1226</v>
      </c>
      <c r="C609" s="180">
        <v>43.78</v>
      </c>
      <c r="D609" s="181">
        <v>0.7</v>
      </c>
    </row>
    <row r="610" spans="1:4" x14ac:dyDescent="0.25">
      <c r="A610" s="202" t="s">
        <v>1227</v>
      </c>
      <c r="B610" s="184" t="s">
        <v>1228</v>
      </c>
      <c r="C610" s="180">
        <v>54.97</v>
      </c>
      <c r="D610" s="181">
        <v>1.1200000000000001</v>
      </c>
    </row>
    <row r="611" spans="1:4" x14ac:dyDescent="0.25">
      <c r="A611" s="202" t="s">
        <v>1229</v>
      </c>
      <c r="B611" s="184" t="s">
        <v>1230</v>
      </c>
      <c r="C611" s="180">
        <v>71.16</v>
      </c>
      <c r="D611" s="181">
        <v>2.27</v>
      </c>
    </row>
    <row r="612" spans="1:4" x14ac:dyDescent="0.25">
      <c r="A612" s="202" t="s">
        <v>162</v>
      </c>
      <c r="B612" s="184" t="s">
        <v>1231</v>
      </c>
      <c r="C612" s="180">
        <v>52.91</v>
      </c>
      <c r="D612" s="181">
        <v>1.48</v>
      </c>
    </row>
    <row r="613" spans="1:4" x14ac:dyDescent="0.25">
      <c r="A613" s="202" t="s">
        <v>164</v>
      </c>
      <c r="B613" s="184" t="s">
        <v>1232</v>
      </c>
      <c r="C613" s="180">
        <v>78.7</v>
      </c>
      <c r="D613" s="181">
        <v>3.08</v>
      </c>
    </row>
    <row r="614" spans="1:4" x14ac:dyDescent="0.25">
      <c r="A614" s="202" t="s">
        <v>165</v>
      </c>
      <c r="B614" s="184" t="s">
        <v>1233</v>
      </c>
      <c r="C614" s="180">
        <v>99.21</v>
      </c>
      <c r="D614" s="181">
        <v>3.15</v>
      </c>
    </row>
    <row r="615" spans="1:4" x14ac:dyDescent="0.25">
      <c r="A615" s="202" t="s">
        <v>166</v>
      </c>
      <c r="B615" s="184" t="s">
        <v>1234</v>
      </c>
      <c r="C615" s="180">
        <v>110.2</v>
      </c>
      <c r="D615" s="181">
        <v>4.6399999999999997</v>
      </c>
    </row>
    <row r="616" spans="1:4" x14ac:dyDescent="0.25">
      <c r="A616" s="202" t="s">
        <v>1235</v>
      </c>
      <c r="B616" s="184" t="s">
        <v>1236</v>
      </c>
      <c r="C616" s="180">
        <v>129.97</v>
      </c>
      <c r="D616" s="181">
        <v>5</v>
      </c>
    </row>
    <row r="617" spans="1:4" x14ac:dyDescent="0.25">
      <c r="A617" s="202" t="s">
        <v>167</v>
      </c>
      <c r="B617" s="184" t="s">
        <v>1237</v>
      </c>
      <c r="C617" s="180">
        <v>129.97</v>
      </c>
      <c r="D617" s="181">
        <v>5</v>
      </c>
    </row>
    <row r="618" spans="1:4" x14ac:dyDescent="0.25">
      <c r="A618" s="202" t="s">
        <v>20</v>
      </c>
      <c r="B618" s="184" t="s">
        <v>1238</v>
      </c>
      <c r="C618" s="180">
        <v>264.94</v>
      </c>
      <c r="D618" s="181">
        <v>1.21</v>
      </c>
    </row>
    <row r="619" spans="1:4" x14ac:dyDescent="0.25">
      <c r="A619" s="202" t="s">
        <v>113</v>
      </c>
      <c r="B619" s="184" t="s">
        <v>1239</v>
      </c>
      <c r="C619" s="180">
        <v>38.79</v>
      </c>
      <c r="D619" s="181">
        <v>0.56999999999999995</v>
      </c>
    </row>
    <row r="620" spans="1:4" x14ac:dyDescent="0.25">
      <c r="A620" s="202" t="s">
        <v>114</v>
      </c>
      <c r="B620" s="184" t="s">
        <v>1240</v>
      </c>
      <c r="C620" s="180">
        <v>47.56</v>
      </c>
      <c r="D620" s="181">
        <v>1.18</v>
      </c>
    </row>
    <row r="621" spans="1:4" x14ac:dyDescent="0.25">
      <c r="A621" s="202" t="s">
        <v>127</v>
      </c>
      <c r="B621" s="184" t="s">
        <v>1241</v>
      </c>
      <c r="C621" s="180">
        <v>46.75</v>
      </c>
      <c r="D621" s="181">
        <v>0</v>
      </c>
    </row>
    <row r="622" spans="1:4" x14ac:dyDescent="0.25">
      <c r="A622" s="202" t="s">
        <v>1242</v>
      </c>
      <c r="B622" s="184" t="s">
        <v>1243</v>
      </c>
      <c r="C622" s="180">
        <v>46.84</v>
      </c>
      <c r="D622" s="181">
        <v>3</v>
      </c>
    </row>
    <row r="623" spans="1:4" x14ac:dyDescent="0.25">
      <c r="A623" s="202" t="s">
        <v>1244</v>
      </c>
      <c r="B623" s="184" t="s">
        <v>1245</v>
      </c>
      <c r="C623" s="180">
        <v>13.97</v>
      </c>
      <c r="D623" s="181">
        <v>10</v>
      </c>
    </row>
    <row r="624" spans="1:4" x14ac:dyDescent="0.25">
      <c r="A624" s="202" t="s">
        <v>27</v>
      </c>
      <c r="B624" s="184" t="s">
        <v>1246</v>
      </c>
      <c r="C624" s="180">
        <v>95.99</v>
      </c>
      <c r="D624" s="181">
        <v>10</v>
      </c>
    </row>
    <row r="625" spans="1:4" x14ac:dyDescent="0.25">
      <c r="A625" s="202" t="s">
        <v>1247</v>
      </c>
      <c r="B625" s="184" t="s">
        <v>1248</v>
      </c>
      <c r="C625" s="180">
        <v>25.15</v>
      </c>
      <c r="D625" s="181">
        <v>5</v>
      </c>
    </row>
    <row r="626" spans="1:4" x14ac:dyDescent="0.25">
      <c r="A626" s="202" t="s">
        <v>1249</v>
      </c>
      <c r="B626" s="184" t="s">
        <v>1250</v>
      </c>
      <c r="C626" s="180">
        <v>49.74</v>
      </c>
      <c r="D626" s="181">
        <v>7</v>
      </c>
    </row>
    <row r="627" spans="1:4" x14ac:dyDescent="0.25">
      <c r="A627" s="202" t="s">
        <v>38</v>
      </c>
      <c r="B627" s="184" t="s">
        <v>1251</v>
      </c>
      <c r="C627" s="180">
        <v>100.45</v>
      </c>
      <c r="D627" s="181">
        <v>27</v>
      </c>
    </row>
    <row r="628" spans="1:4" x14ac:dyDescent="0.25">
      <c r="A628" s="202" t="s">
        <v>28</v>
      </c>
      <c r="B628" s="184" t="s">
        <v>1252</v>
      </c>
      <c r="C628" s="180">
        <v>272.98</v>
      </c>
      <c r="D628" s="181">
        <v>27</v>
      </c>
    </row>
    <row r="629" spans="1:4" x14ac:dyDescent="0.25">
      <c r="A629" s="202" t="s">
        <v>39</v>
      </c>
      <c r="B629" s="184" t="s">
        <v>1253</v>
      </c>
      <c r="C629" s="180">
        <v>284.47000000000003</v>
      </c>
      <c r="D629" s="181">
        <v>18</v>
      </c>
    </row>
    <row r="630" spans="1:4" x14ac:dyDescent="0.25">
      <c r="A630" s="202" t="s">
        <v>29</v>
      </c>
      <c r="B630" s="184" t="s">
        <v>1254</v>
      </c>
      <c r="C630" s="180">
        <v>197.15</v>
      </c>
      <c r="D630" s="181">
        <v>18</v>
      </c>
    </row>
    <row r="631" spans="1:4" x14ac:dyDescent="0.25">
      <c r="A631" s="202" t="s">
        <v>1255</v>
      </c>
      <c r="B631" s="184" t="s">
        <v>1256</v>
      </c>
      <c r="C631" s="180">
        <v>50.57</v>
      </c>
      <c r="D631" s="181">
        <v>10</v>
      </c>
    </row>
    <row r="632" spans="1:4" x14ac:dyDescent="0.25">
      <c r="A632" s="202" t="s">
        <v>1257</v>
      </c>
      <c r="B632" s="184" t="s">
        <v>1258</v>
      </c>
      <c r="C632" s="180">
        <v>100.94</v>
      </c>
      <c r="D632" s="181">
        <v>7</v>
      </c>
    </row>
    <row r="633" spans="1:4" x14ac:dyDescent="0.25">
      <c r="A633" s="202" t="s">
        <v>40</v>
      </c>
      <c r="B633" s="184" t="s">
        <v>1259</v>
      </c>
      <c r="C633" s="180">
        <v>204.96</v>
      </c>
      <c r="D633" s="181">
        <v>50</v>
      </c>
    </row>
    <row r="634" spans="1:4" x14ac:dyDescent="0.25">
      <c r="A634" s="202" t="s">
        <v>30</v>
      </c>
      <c r="B634" s="184" t="s">
        <v>1260</v>
      </c>
      <c r="C634" s="180">
        <v>494.99</v>
      </c>
      <c r="D634" s="181">
        <v>50</v>
      </c>
    </row>
    <row r="635" spans="1:4" x14ac:dyDescent="0.25">
      <c r="A635" s="202" t="s">
        <v>41</v>
      </c>
      <c r="B635" s="184" t="s">
        <v>1261</v>
      </c>
      <c r="C635" s="180">
        <v>516.95000000000005</v>
      </c>
      <c r="D635" s="181">
        <v>26</v>
      </c>
    </row>
    <row r="636" spans="1:4" x14ac:dyDescent="0.25">
      <c r="A636" s="202" t="s">
        <v>31</v>
      </c>
      <c r="B636" s="184" t="s">
        <v>1262</v>
      </c>
      <c r="C636" s="180">
        <v>257.99</v>
      </c>
      <c r="D636" s="181">
        <v>26</v>
      </c>
    </row>
    <row r="637" spans="1:4" x14ac:dyDescent="0.25">
      <c r="A637" s="202" t="s">
        <v>1263</v>
      </c>
      <c r="B637" s="184" t="s">
        <v>1264</v>
      </c>
      <c r="C637" s="180">
        <v>67.94</v>
      </c>
      <c r="D637" s="181">
        <v>15</v>
      </c>
    </row>
    <row r="638" spans="1:4" x14ac:dyDescent="0.25">
      <c r="A638" s="202" t="s">
        <v>1265</v>
      </c>
      <c r="B638" s="184" t="s">
        <v>1266</v>
      </c>
      <c r="C638" s="180">
        <v>135.97</v>
      </c>
      <c r="D638" s="181">
        <v>100</v>
      </c>
    </row>
    <row r="639" spans="1:4" x14ac:dyDescent="0.25">
      <c r="A639" s="202" t="s">
        <v>42</v>
      </c>
      <c r="B639" s="184" t="s">
        <v>1267</v>
      </c>
      <c r="C639" s="180">
        <v>272.95</v>
      </c>
      <c r="D639" s="181">
        <v>71</v>
      </c>
    </row>
    <row r="640" spans="1:4" x14ac:dyDescent="0.25">
      <c r="A640" s="202" t="s">
        <v>33</v>
      </c>
      <c r="B640" s="184" t="s">
        <v>1268</v>
      </c>
      <c r="C640" s="180">
        <v>679.97</v>
      </c>
      <c r="D640" s="181">
        <v>71</v>
      </c>
    </row>
    <row r="641" spans="1:4" x14ac:dyDescent="0.25">
      <c r="A641" s="202" t="s">
        <v>43</v>
      </c>
      <c r="B641" s="184" t="s">
        <v>1269</v>
      </c>
      <c r="C641" s="180">
        <v>709.94</v>
      </c>
      <c r="D641" s="181">
        <v>166</v>
      </c>
    </row>
    <row r="642" spans="1:4" x14ac:dyDescent="0.25">
      <c r="A642" s="202" t="s">
        <v>36</v>
      </c>
      <c r="B642" s="184" t="s">
        <v>1270</v>
      </c>
      <c r="C642" s="180">
        <v>1139.97</v>
      </c>
      <c r="D642" s="181">
        <v>1.1200000000000001</v>
      </c>
    </row>
    <row r="643" spans="1:4" x14ac:dyDescent="0.25">
      <c r="A643" s="202" t="s">
        <v>34</v>
      </c>
      <c r="B643" s="184" t="s">
        <v>1271</v>
      </c>
      <c r="C643" s="180">
        <v>589.97</v>
      </c>
      <c r="D643" s="181">
        <v>0</v>
      </c>
    </row>
    <row r="644" spans="1:4" x14ac:dyDescent="0.25">
      <c r="A644" s="202" t="s">
        <v>1272</v>
      </c>
      <c r="B644" s="184" t="s">
        <v>1273</v>
      </c>
      <c r="C644" s="180">
        <v>1022.24</v>
      </c>
      <c r="D644" s="181">
        <v>23</v>
      </c>
    </row>
    <row r="645" spans="1:4" x14ac:dyDescent="0.25">
      <c r="A645" s="202" t="s">
        <v>23</v>
      </c>
      <c r="B645" s="184" t="s">
        <v>1274</v>
      </c>
      <c r="C645" s="180">
        <v>314.99</v>
      </c>
      <c r="D645" s="181">
        <v>7</v>
      </c>
    </row>
    <row r="646" spans="1:4" x14ac:dyDescent="0.25">
      <c r="A646" s="202" t="s">
        <v>117</v>
      </c>
      <c r="B646" s="184" t="s">
        <v>1275</v>
      </c>
      <c r="C646" s="180">
        <v>45.69</v>
      </c>
      <c r="D646" s="181">
        <v>0.15</v>
      </c>
    </row>
    <row r="647" spans="1:4" s="133" customFormat="1" x14ac:dyDescent="0.25">
      <c r="A647" s="202" t="s">
        <v>1276</v>
      </c>
      <c r="B647" s="184" t="s">
        <v>1277</v>
      </c>
      <c r="C647" s="180">
        <v>52.45</v>
      </c>
      <c r="D647" s="181">
        <v>2</v>
      </c>
    </row>
    <row r="648" spans="1:4" s="133" customFormat="1" x14ac:dyDescent="0.25">
      <c r="A648" s="202" t="s">
        <v>1278</v>
      </c>
      <c r="B648" s="184" t="s">
        <v>1279</v>
      </c>
      <c r="C648" s="180">
        <v>61.97</v>
      </c>
      <c r="D648" s="181">
        <v>1.58</v>
      </c>
    </row>
    <row r="649" spans="1:4" s="133" customFormat="1" x14ac:dyDescent="0.25">
      <c r="A649" s="202" t="s">
        <v>1280</v>
      </c>
      <c r="B649" s="184" t="s">
        <v>1281</v>
      </c>
      <c r="C649" s="180">
        <v>20.97</v>
      </c>
      <c r="D649" s="181">
        <v>0.16</v>
      </c>
    </row>
    <row r="650" spans="1:4" s="133" customFormat="1" x14ac:dyDescent="0.25">
      <c r="A650" s="202" t="s">
        <v>118</v>
      </c>
      <c r="B650" s="184" t="s">
        <v>1282</v>
      </c>
      <c r="C650" s="180">
        <v>53.49</v>
      </c>
      <c r="D650" s="181">
        <v>1.96</v>
      </c>
    </row>
    <row r="651" spans="1:4" s="133" customFormat="1" x14ac:dyDescent="0.25">
      <c r="A651" s="202" t="s">
        <v>128</v>
      </c>
      <c r="B651" s="184" t="s">
        <v>1283</v>
      </c>
      <c r="C651" s="180">
        <v>58.97</v>
      </c>
      <c r="D651" s="181">
        <v>57</v>
      </c>
    </row>
    <row r="652" spans="1:4" s="133" customFormat="1" x14ac:dyDescent="0.25">
      <c r="A652" s="202" t="s">
        <v>26</v>
      </c>
      <c r="B652" s="184" t="s">
        <v>1284</v>
      </c>
      <c r="C652" s="180">
        <v>679.47</v>
      </c>
      <c r="D652" s="181">
        <v>0</v>
      </c>
    </row>
    <row r="653" spans="1:4" s="133" customFormat="1" x14ac:dyDescent="0.25">
      <c r="A653" s="202" t="s">
        <v>85</v>
      </c>
      <c r="B653" s="184" t="s">
        <v>1285</v>
      </c>
      <c r="C653" s="180">
        <v>8.2899999999999991</v>
      </c>
      <c r="D653" s="181">
        <v>0.18</v>
      </c>
    </row>
    <row r="654" spans="1:4" s="133" customFormat="1" x14ac:dyDescent="0.25">
      <c r="A654" s="202" t="s">
        <v>86</v>
      </c>
      <c r="B654" s="184" t="s">
        <v>1286</v>
      </c>
      <c r="C654" s="180">
        <v>8.7899999999999991</v>
      </c>
      <c r="D654" s="181">
        <v>0.35</v>
      </c>
    </row>
    <row r="655" spans="1:4" s="133" customFormat="1" x14ac:dyDescent="0.25">
      <c r="A655" s="202" t="s">
        <v>88</v>
      </c>
      <c r="B655" s="184" t="s">
        <v>1287</v>
      </c>
      <c r="C655" s="180">
        <v>18.84</v>
      </c>
      <c r="D655" s="181">
        <v>0.54</v>
      </c>
    </row>
    <row r="656" spans="1:4" s="133" customFormat="1" x14ac:dyDescent="0.25">
      <c r="A656" s="202" t="s">
        <v>90</v>
      </c>
      <c r="B656" s="184" t="s">
        <v>1288</v>
      </c>
      <c r="C656" s="180">
        <v>23.29</v>
      </c>
      <c r="D656" s="181">
        <v>0.35</v>
      </c>
    </row>
    <row r="657" spans="1:4" s="133" customFormat="1" x14ac:dyDescent="0.25">
      <c r="A657" s="202" t="s">
        <v>87</v>
      </c>
      <c r="B657" s="184" t="s">
        <v>1289</v>
      </c>
      <c r="C657" s="180">
        <v>17.579999999999998</v>
      </c>
      <c r="D657" s="181">
        <v>0.18</v>
      </c>
    </row>
    <row r="658" spans="1:4" s="133" customFormat="1" x14ac:dyDescent="0.25">
      <c r="A658" s="202" t="s">
        <v>101</v>
      </c>
      <c r="B658" s="184" t="s">
        <v>1290</v>
      </c>
      <c r="C658" s="180">
        <v>9.9700000000000006</v>
      </c>
      <c r="D658" s="181">
        <v>0.33</v>
      </c>
    </row>
    <row r="659" spans="1:4" s="133" customFormat="1" x14ac:dyDescent="0.25">
      <c r="A659" s="202" t="s">
        <v>102</v>
      </c>
      <c r="B659" s="184" t="s">
        <v>1291</v>
      </c>
      <c r="C659" s="180">
        <v>20.97</v>
      </c>
      <c r="D659" s="181">
        <v>0.28000000000000003</v>
      </c>
    </row>
    <row r="660" spans="1:4" s="133" customFormat="1" x14ac:dyDescent="0.25">
      <c r="A660" s="202" t="s">
        <v>107</v>
      </c>
      <c r="B660" s="184" t="s">
        <v>1292</v>
      </c>
      <c r="C660" s="180">
        <v>15.15</v>
      </c>
      <c r="D660" s="181">
        <v>0.38</v>
      </c>
    </row>
    <row r="661" spans="1:4" s="133" customFormat="1" x14ac:dyDescent="0.25">
      <c r="A661" s="202" t="s">
        <v>67</v>
      </c>
      <c r="B661" s="184" t="s">
        <v>1293</v>
      </c>
      <c r="C661" s="180">
        <v>14.94</v>
      </c>
      <c r="D661" s="181">
        <v>0.83</v>
      </c>
    </row>
    <row r="662" spans="1:4" s="133" customFormat="1" x14ac:dyDescent="0.25">
      <c r="A662" s="202" t="s">
        <v>68</v>
      </c>
      <c r="B662" s="184" t="s">
        <v>1294</v>
      </c>
      <c r="C662" s="180">
        <v>26.95</v>
      </c>
      <c r="D662" s="181">
        <v>1.38</v>
      </c>
    </row>
    <row r="663" spans="1:4" s="133" customFormat="1" x14ac:dyDescent="0.25">
      <c r="A663" s="202" t="s">
        <v>69</v>
      </c>
      <c r="B663" s="184" t="s">
        <v>424</v>
      </c>
      <c r="C663" s="180">
        <v>35.47</v>
      </c>
      <c r="D663" s="181">
        <v>0.65</v>
      </c>
    </row>
    <row r="664" spans="1:4" s="133" customFormat="1" x14ac:dyDescent="0.25">
      <c r="A664" s="202" t="s">
        <v>77</v>
      </c>
      <c r="B664" s="184" t="s">
        <v>1295</v>
      </c>
      <c r="C664" s="180">
        <v>27.49</v>
      </c>
      <c r="D664" s="181">
        <v>0.61</v>
      </c>
    </row>
    <row r="665" spans="1:4" s="133" customFormat="1" x14ac:dyDescent="0.25">
      <c r="A665" s="202" t="s">
        <v>89</v>
      </c>
      <c r="B665" s="184" t="s">
        <v>1296</v>
      </c>
      <c r="C665" s="180">
        <v>22.74</v>
      </c>
      <c r="D665" s="181">
        <v>1.1100000000000001</v>
      </c>
    </row>
    <row r="666" spans="1:4" s="133" customFormat="1" x14ac:dyDescent="0.25">
      <c r="A666" s="202" t="s">
        <v>78</v>
      </c>
      <c r="B666" s="184" t="s">
        <v>1295</v>
      </c>
      <c r="C666" s="180">
        <v>35.590000000000003</v>
      </c>
      <c r="D666" s="181">
        <v>1.18</v>
      </c>
    </row>
    <row r="667" spans="1:4" s="133" customFormat="1" x14ac:dyDescent="0.25">
      <c r="A667" s="202" t="s">
        <v>79</v>
      </c>
      <c r="B667" s="184" t="s">
        <v>1297</v>
      </c>
      <c r="C667" s="180">
        <v>36.700000000000003</v>
      </c>
      <c r="D667" s="181">
        <v>0.34</v>
      </c>
    </row>
    <row r="668" spans="1:4" s="133" customFormat="1" x14ac:dyDescent="0.25">
      <c r="A668" s="202" t="s">
        <v>80</v>
      </c>
      <c r="B668" s="184" t="s">
        <v>1298</v>
      </c>
      <c r="C668" s="180">
        <v>15.25</v>
      </c>
      <c r="D668" s="181">
        <v>0.26</v>
      </c>
    </row>
    <row r="669" spans="1:4" s="133" customFormat="1" x14ac:dyDescent="0.25">
      <c r="A669" s="202" t="s">
        <v>59</v>
      </c>
      <c r="B669" s="184" t="s">
        <v>1299</v>
      </c>
      <c r="C669" s="180">
        <v>28.45</v>
      </c>
      <c r="D669" s="181">
        <v>0.26</v>
      </c>
    </row>
    <row r="670" spans="1:4" s="133" customFormat="1" x14ac:dyDescent="0.25">
      <c r="A670" s="202" t="s">
        <v>54</v>
      </c>
      <c r="B670" s="184" t="s">
        <v>1300</v>
      </c>
      <c r="C670" s="180">
        <v>11.15</v>
      </c>
      <c r="D670" s="181">
        <v>0.57999999999999996</v>
      </c>
    </row>
    <row r="671" spans="1:4" s="133" customFormat="1" x14ac:dyDescent="0.25">
      <c r="A671" s="202" t="s">
        <v>55</v>
      </c>
      <c r="B671" s="184" t="s">
        <v>1301</v>
      </c>
      <c r="C671" s="180">
        <v>21.51</v>
      </c>
      <c r="D671" s="181">
        <v>0.81</v>
      </c>
    </row>
    <row r="672" spans="1:4" s="133" customFormat="1" x14ac:dyDescent="0.25">
      <c r="A672" s="202" t="s">
        <v>56</v>
      </c>
      <c r="B672" s="184" t="s">
        <v>1302</v>
      </c>
      <c r="C672" s="180">
        <v>28.82</v>
      </c>
      <c r="D672" s="181">
        <v>0.48</v>
      </c>
    </row>
    <row r="673" spans="1:4" s="133" customFormat="1" x14ac:dyDescent="0.25">
      <c r="A673" s="202" t="s">
        <v>58</v>
      </c>
      <c r="B673" s="184" t="s">
        <v>1303</v>
      </c>
      <c r="C673" s="180">
        <v>21.15</v>
      </c>
      <c r="D673" s="181">
        <v>0.83</v>
      </c>
    </row>
    <row r="674" spans="1:4" s="133" customFormat="1" x14ac:dyDescent="0.25">
      <c r="A674" s="202" t="s">
        <v>60</v>
      </c>
      <c r="B674" s="184" t="s">
        <v>1304</v>
      </c>
      <c r="C674" s="180">
        <v>29.25</v>
      </c>
      <c r="D674" s="181">
        <v>0.13</v>
      </c>
    </row>
    <row r="675" spans="1:4" s="133" customFormat="1" x14ac:dyDescent="0.25">
      <c r="A675" s="202" t="s">
        <v>104</v>
      </c>
      <c r="B675" s="184" t="s">
        <v>426</v>
      </c>
      <c r="C675" s="180">
        <v>14.75</v>
      </c>
      <c r="D675" s="181">
        <v>0.28999999999999998</v>
      </c>
    </row>
    <row r="676" spans="1:4" s="133" customFormat="1" x14ac:dyDescent="0.25">
      <c r="A676" s="202" t="s">
        <v>105</v>
      </c>
      <c r="B676" s="184" t="s">
        <v>426</v>
      </c>
      <c r="C676" s="180">
        <v>16.97</v>
      </c>
      <c r="D676" s="181">
        <v>0.5</v>
      </c>
    </row>
    <row r="677" spans="1:4" s="133" customFormat="1" x14ac:dyDescent="0.25">
      <c r="A677" s="202" t="s">
        <v>106</v>
      </c>
      <c r="B677" s="184" t="s">
        <v>426</v>
      </c>
      <c r="C677" s="180">
        <v>20.99</v>
      </c>
      <c r="D677" s="181">
        <v>0.156</v>
      </c>
    </row>
    <row r="678" spans="1:4" s="133" customFormat="1" x14ac:dyDescent="0.25">
      <c r="A678" s="202" t="s">
        <v>93</v>
      </c>
      <c r="B678" s="184" t="s">
        <v>1305</v>
      </c>
      <c r="C678" s="180">
        <v>18.809999999999999</v>
      </c>
      <c r="D678" s="181">
        <v>0.313</v>
      </c>
    </row>
    <row r="679" spans="1:4" s="133" customFormat="1" x14ac:dyDescent="0.25">
      <c r="A679" s="202" t="s">
        <v>94</v>
      </c>
      <c r="B679" s="184" t="s">
        <v>1306</v>
      </c>
      <c r="C679" s="180">
        <v>37.97</v>
      </c>
      <c r="D679" s="181">
        <v>0.59399999999999997</v>
      </c>
    </row>
    <row r="680" spans="1:4" s="133" customFormat="1" x14ac:dyDescent="0.25">
      <c r="A680" s="202" t="s">
        <v>95</v>
      </c>
      <c r="B680" s="184" t="s">
        <v>1307</v>
      </c>
      <c r="C680" s="180">
        <v>49.95</v>
      </c>
      <c r="D680" s="181">
        <v>0.35</v>
      </c>
    </row>
    <row r="681" spans="1:4" s="133" customFormat="1" x14ac:dyDescent="0.25">
      <c r="A681" s="202" t="s">
        <v>71</v>
      </c>
      <c r="B681" s="184" t="s">
        <v>1308</v>
      </c>
      <c r="C681" s="180">
        <v>20.97</v>
      </c>
      <c r="D681" s="181">
        <v>0.79400000000000004</v>
      </c>
    </row>
    <row r="682" spans="1:4" s="133" customFormat="1" x14ac:dyDescent="0.25">
      <c r="A682" s="202" t="s">
        <v>72</v>
      </c>
      <c r="B682" s="184" t="s">
        <v>1308</v>
      </c>
      <c r="C682" s="180">
        <v>42.75</v>
      </c>
      <c r="D682" s="181">
        <v>1.288</v>
      </c>
    </row>
    <row r="683" spans="1:4" s="133" customFormat="1" x14ac:dyDescent="0.25">
      <c r="A683" s="202" t="s">
        <v>73</v>
      </c>
      <c r="B683" s="184" t="s">
        <v>1308</v>
      </c>
      <c r="C683" s="180">
        <v>58.45</v>
      </c>
      <c r="D683" s="181">
        <v>0.45</v>
      </c>
    </row>
    <row r="684" spans="1:4" s="133" customFormat="1" x14ac:dyDescent="0.25">
      <c r="A684" s="202" t="s">
        <v>109</v>
      </c>
      <c r="B684" s="184" t="s">
        <v>1309</v>
      </c>
      <c r="C684" s="180">
        <v>20.97</v>
      </c>
      <c r="D684" s="181">
        <v>0.5</v>
      </c>
    </row>
    <row r="685" spans="1:4" s="133" customFormat="1" x14ac:dyDescent="0.25">
      <c r="A685" s="202" t="s">
        <v>1310</v>
      </c>
      <c r="B685" s="184" t="s">
        <v>1311</v>
      </c>
      <c r="C685" s="180">
        <v>19.989999999999998</v>
      </c>
      <c r="D685" s="181">
        <v>0.81</v>
      </c>
    </row>
    <row r="686" spans="1:4" s="133" customFormat="1" x14ac:dyDescent="0.25">
      <c r="A686" s="202" t="s">
        <v>110</v>
      </c>
      <c r="B686" s="184" t="s">
        <v>1309</v>
      </c>
      <c r="C686" s="180">
        <v>40.72</v>
      </c>
      <c r="D686" s="181">
        <v>1.63</v>
      </c>
    </row>
    <row r="687" spans="1:4" s="133" customFormat="1" x14ac:dyDescent="0.25">
      <c r="A687" s="202" t="s">
        <v>111</v>
      </c>
      <c r="B687" s="184" t="s">
        <v>1309</v>
      </c>
      <c r="C687" s="180">
        <v>50.95</v>
      </c>
      <c r="D687" s="181">
        <v>0.47</v>
      </c>
    </row>
    <row r="688" spans="1:4" s="133" customFormat="1" x14ac:dyDescent="0.25">
      <c r="A688" s="202" t="s">
        <v>74</v>
      </c>
      <c r="B688" s="184" t="s">
        <v>450</v>
      </c>
      <c r="C688" s="180">
        <v>18.989999999999998</v>
      </c>
      <c r="D688" s="181">
        <v>1</v>
      </c>
    </row>
    <row r="689" spans="1:4" s="133" customFormat="1" x14ac:dyDescent="0.25">
      <c r="A689" s="202" t="s">
        <v>75</v>
      </c>
      <c r="B689" s="184" t="s">
        <v>450</v>
      </c>
      <c r="C689" s="180">
        <v>30.94</v>
      </c>
      <c r="D689" s="181">
        <v>1.5</v>
      </c>
    </row>
    <row r="690" spans="1:4" s="133" customFormat="1" x14ac:dyDescent="0.25">
      <c r="A690" s="202" t="s">
        <v>76</v>
      </c>
      <c r="B690" s="184" t="s">
        <v>450</v>
      </c>
      <c r="C690" s="180">
        <v>43.45</v>
      </c>
      <c r="D690" s="181">
        <v>0.02</v>
      </c>
    </row>
    <row r="691" spans="1:4" s="133" customFormat="1" x14ac:dyDescent="0.25">
      <c r="A691" s="202" t="s">
        <v>135</v>
      </c>
      <c r="B691" s="184" t="s">
        <v>1312</v>
      </c>
      <c r="C691" s="180">
        <v>2.99</v>
      </c>
      <c r="D691" s="181">
        <v>0.03</v>
      </c>
    </row>
    <row r="692" spans="1:4" s="133" customFormat="1" x14ac:dyDescent="0.25">
      <c r="A692" s="202" t="s">
        <v>136</v>
      </c>
      <c r="B692" s="184" t="s">
        <v>1312</v>
      </c>
      <c r="C692" s="180">
        <v>3.95</v>
      </c>
      <c r="D692" s="181">
        <v>0</v>
      </c>
    </row>
    <row r="693" spans="1:4" s="133" customFormat="1" x14ac:dyDescent="0.25">
      <c r="A693" s="202" t="s">
        <v>137</v>
      </c>
      <c r="B693" s="184" t="s">
        <v>1312</v>
      </c>
      <c r="C693" s="180">
        <v>5.07</v>
      </c>
      <c r="D693" s="181">
        <v>0.375</v>
      </c>
    </row>
    <row r="694" spans="1:4" s="133" customFormat="1" x14ac:dyDescent="0.25">
      <c r="A694" s="202" t="s">
        <v>146</v>
      </c>
      <c r="B694" s="184" t="s">
        <v>1313</v>
      </c>
      <c r="C694" s="180">
        <v>27.99</v>
      </c>
      <c r="D694" s="181">
        <v>0</v>
      </c>
    </row>
    <row r="695" spans="1:4" s="133" customFormat="1" x14ac:dyDescent="0.25">
      <c r="A695" s="202" t="s">
        <v>140</v>
      </c>
      <c r="B695" s="184" t="s">
        <v>1314</v>
      </c>
      <c r="C695" s="180">
        <v>2.99</v>
      </c>
      <c r="D695" s="181">
        <v>0</v>
      </c>
    </row>
    <row r="696" spans="1:4" s="133" customFormat="1" x14ac:dyDescent="0.25">
      <c r="A696" s="202" t="s">
        <v>1315</v>
      </c>
      <c r="B696" s="184" t="s">
        <v>1316</v>
      </c>
      <c r="C696" s="180">
        <v>6.45</v>
      </c>
      <c r="D696" s="181">
        <v>0.25</v>
      </c>
    </row>
    <row r="697" spans="1:4" s="133" customFormat="1" x14ac:dyDescent="0.25">
      <c r="A697" s="202" t="s">
        <v>141</v>
      </c>
      <c r="B697" s="184" t="s">
        <v>1314</v>
      </c>
      <c r="C697" s="180">
        <v>2.99</v>
      </c>
      <c r="D697" s="181">
        <v>0.04</v>
      </c>
    </row>
    <row r="698" spans="1:4" s="133" customFormat="1" x14ac:dyDescent="0.25">
      <c r="A698" s="202" t="s">
        <v>1317</v>
      </c>
      <c r="B698" s="184" t="s">
        <v>1318</v>
      </c>
      <c r="C698" s="180">
        <v>7.45</v>
      </c>
      <c r="D698" s="181">
        <v>0</v>
      </c>
    </row>
    <row r="699" spans="1:4" s="133" customFormat="1" x14ac:dyDescent="0.25">
      <c r="A699" s="202" t="s">
        <v>142</v>
      </c>
      <c r="B699" s="184" t="s">
        <v>1314</v>
      </c>
      <c r="C699" s="180">
        <v>2.99</v>
      </c>
      <c r="D699" s="181">
        <v>0</v>
      </c>
    </row>
    <row r="700" spans="1:4" s="133" customFormat="1" x14ac:dyDescent="0.25">
      <c r="A700" s="202" t="s">
        <v>1319</v>
      </c>
      <c r="B700" s="184" t="s">
        <v>1320</v>
      </c>
      <c r="C700" s="180">
        <v>8.9499999999999993</v>
      </c>
      <c r="D700" s="181">
        <v>1.55</v>
      </c>
    </row>
    <row r="701" spans="1:4" s="133" customFormat="1" x14ac:dyDescent="0.25">
      <c r="A701" s="202" t="s">
        <v>1321</v>
      </c>
      <c r="B701" s="184" t="s">
        <v>1322</v>
      </c>
      <c r="C701" s="180">
        <v>3.45</v>
      </c>
      <c r="D701" s="181">
        <v>0</v>
      </c>
    </row>
    <row r="702" spans="1:4" s="133" customFormat="1" x14ac:dyDescent="0.25">
      <c r="A702" s="202" t="s">
        <v>1323</v>
      </c>
      <c r="B702" s="184" t="s">
        <v>1324</v>
      </c>
      <c r="C702" s="180">
        <v>5.45</v>
      </c>
      <c r="D702" s="181">
        <v>0</v>
      </c>
    </row>
    <row r="703" spans="1:4" s="133" customFormat="1" x14ac:dyDescent="0.25">
      <c r="A703" s="202" t="s">
        <v>1325</v>
      </c>
      <c r="B703" s="184" t="s">
        <v>1326</v>
      </c>
      <c r="C703" s="180">
        <v>7.95</v>
      </c>
      <c r="D703" s="181">
        <v>0.12</v>
      </c>
    </row>
    <row r="704" spans="1:4" s="133" customFormat="1" x14ac:dyDescent="0.25">
      <c r="A704" s="202" t="s">
        <v>45</v>
      </c>
      <c r="B704" s="184" t="s">
        <v>1327</v>
      </c>
      <c r="C704" s="180">
        <v>13.95</v>
      </c>
      <c r="D704" s="181">
        <v>0.18</v>
      </c>
    </row>
    <row r="705" spans="1:4" s="133" customFormat="1" x14ac:dyDescent="0.25">
      <c r="A705" s="202" t="s">
        <v>46</v>
      </c>
      <c r="B705" s="184" t="s">
        <v>1328</v>
      </c>
      <c r="C705" s="180">
        <v>19.45</v>
      </c>
      <c r="D705" s="181">
        <v>0.38</v>
      </c>
    </row>
    <row r="706" spans="1:4" s="133" customFormat="1" x14ac:dyDescent="0.25">
      <c r="A706" s="202" t="s">
        <v>47</v>
      </c>
      <c r="B706" s="184" t="s">
        <v>1329</v>
      </c>
      <c r="C706" s="180">
        <v>25.35</v>
      </c>
      <c r="D706" s="181">
        <v>0.57999999999999996</v>
      </c>
    </row>
    <row r="707" spans="1:4" s="133" customFormat="1" x14ac:dyDescent="0.25">
      <c r="A707" s="202" t="s">
        <v>63</v>
      </c>
      <c r="B707" s="184" t="s">
        <v>1330</v>
      </c>
      <c r="C707" s="180">
        <v>24.49</v>
      </c>
      <c r="D707" s="181">
        <v>0.96</v>
      </c>
    </row>
    <row r="708" spans="1:4" s="133" customFormat="1" x14ac:dyDescent="0.25">
      <c r="A708" s="202" t="s">
        <v>64</v>
      </c>
      <c r="B708" s="184" t="s">
        <v>1330</v>
      </c>
      <c r="C708" s="180">
        <v>32.94</v>
      </c>
      <c r="D708" s="181">
        <v>0.61</v>
      </c>
    </row>
    <row r="709" spans="1:4" s="133" customFormat="1" x14ac:dyDescent="0.25">
      <c r="A709" s="202" t="s">
        <v>81</v>
      </c>
      <c r="B709" s="184" t="s">
        <v>1331</v>
      </c>
      <c r="C709" s="180">
        <v>23.64</v>
      </c>
      <c r="D709" s="181">
        <v>0.25</v>
      </c>
    </row>
    <row r="710" spans="1:4" s="133" customFormat="1" x14ac:dyDescent="0.25">
      <c r="A710" s="202" t="s">
        <v>62</v>
      </c>
      <c r="B710" s="184" t="s">
        <v>1330</v>
      </c>
      <c r="C710" s="180">
        <v>11.25</v>
      </c>
      <c r="D710" s="181">
        <v>0.3</v>
      </c>
    </row>
    <row r="711" spans="1:4" s="133" customFormat="1" x14ac:dyDescent="0.25">
      <c r="A711" s="202" t="s">
        <v>96</v>
      </c>
      <c r="B711" s="184" t="s">
        <v>1332</v>
      </c>
      <c r="C711" s="180">
        <v>7.87</v>
      </c>
      <c r="D711" s="181">
        <v>0.33100000000000002</v>
      </c>
    </row>
    <row r="712" spans="1:4" s="133" customFormat="1" x14ac:dyDescent="0.25">
      <c r="A712" s="202" t="s">
        <v>97</v>
      </c>
      <c r="B712" s="184" t="s">
        <v>1333</v>
      </c>
      <c r="C712" s="180">
        <v>20.149999999999999</v>
      </c>
      <c r="D712" s="181">
        <v>0.8</v>
      </c>
    </row>
    <row r="713" spans="1:4" s="133" customFormat="1" x14ac:dyDescent="0.25">
      <c r="A713" s="202" t="s">
        <v>98</v>
      </c>
      <c r="B713" s="184" t="s">
        <v>1334</v>
      </c>
      <c r="C713" s="180">
        <v>20.87</v>
      </c>
      <c r="D713" s="181">
        <v>1.0249999999999999</v>
      </c>
    </row>
    <row r="714" spans="1:4" s="133" customFormat="1" x14ac:dyDescent="0.25">
      <c r="A714" s="202" t="s">
        <v>82</v>
      </c>
      <c r="B714" s="184" t="s">
        <v>1335</v>
      </c>
      <c r="C714" s="180">
        <v>32.81</v>
      </c>
      <c r="D714" s="181">
        <v>0.65</v>
      </c>
    </row>
    <row r="715" spans="1:4" s="133" customFormat="1" x14ac:dyDescent="0.25">
      <c r="A715" s="202" t="s">
        <v>99</v>
      </c>
      <c r="B715" s="184" t="s">
        <v>1336</v>
      </c>
      <c r="C715" s="180">
        <v>23.99</v>
      </c>
      <c r="D715" s="181">
        <v>0.32</v>
      </c>
    </row>
    <row r="716" spans="1:4" s="133" customFormat="1" x14ac:dyDescent="0.25">
      <c r="A716" s="202" t="s">
        <v>144</v>
      </c>
      <c r="B716" s="184" t="s">
        <v>1337</v>
      </c>
      <c r="C716" s="180">
        <v>13.89</v>
      </c>
      <c r="D716" s="181">
        <v>0.19</v>
      </c>
    </row>
    <row r="717" spans="1:4" s="133" customFormat="1" x14ac:dyDescent="0.25">
      <c r="A717" s="202" t="s">
        <v>147</v>
      </c>
      <c r="B717" s="184" t="s">
        <v>1338</v>
      </c>
      <c r="C717" s="180">
        <v>10.17</v>
      </c>
      <c r="D717" s="181">
        <v>6.6</v>
      </c>
    </row>
    <row r="718" spans="1:4" s="133" customFormat="1" x14ac:dyDescent="0.25">
      <c r="A718" s="202" t="s">
        <v>152</v>
      </c>
      <c r="B718" s="184" t="s">
        <v>1339</v>
      </c>
      <c r="C718" s="180">
        <v>179.95</v>
      </c>
      <c r="D718" s="181">
        <v>8</v>
      </c>
    </row>
    <row r="719" spans="1:4" s="133" customFormat="1" x14ac:dyDescent="0.25">
      <c r="A719" s="202" t="s">
        <v>151</v>
      </c>
      <c r="B719" s="184" t="s">
        <v>1340</v>
      </c>
      <c r="C719" s="180">
        <v>177.94</v>
      </c>
      <c r="D719" s="181">
        <v>1</v>
      </c>
    </row>
    <row r="720" spans="1:4" s="133" customFormat="1" x14ac:dyDescent="0.25">
      <c r="A720" s="202" t="s">
        <v>187</v>
      </c>
      <c r="B720" s="184" t="s">
        <v>1341</v>
      </c>
      <c r="C720" s="180">
        <v>19.95</v>
      </c>
      <c r="D720" s="181">
        <v>0.43</v>
      </c>
    </row>
    <row r="721" spans="1:4" s="133" customFormat="1" x14ac:dyDescent="0.25">
      <c r="A721" s="202" t="s">
        <v>115</v>
      </c>
      <c r="B721" s="184" t="s">
        <v>1275</v>
      </c>
      <c r="C721" s="180">
        <v>42.57</v>
      </c>
      <c r="D721" s="181">
        <v>0.43</v>
      </c>
    </row>
    <row r="722" spans="1:4" s="133" customFormat="1" x14ac:dyDescent="0.25">
      <c r="A722" s="202" t="s">
        <v>1342</v>
      </c>
      <c r="B722" s="184" t="s">
        <v>1343</v>
      </c>
      <c r="C722" s="180">
        <v>19.47</v>
      </c>
      <c r="D722" s="181">
        <v>1.9379999999999999</v>
      </c>
    </row>
    <row r="723" spans="1:4" s="133" customFormat="1" x14ac:dyDescent="0.25">
      <c r="A723" s="202" t="s">
        <v>1344</v>
      </c>
      <c r="B723" s="184" t="s">
        <v>1345</v>
      </c>
      <c r="C723" s="180">
        <v>20.98</v>
      </c>
      <c r="D723" s="181">
        <v>2</v>
      </c>
    </row>
    <row r="724" spans="1:4" s="133" customFormat="1" x14ac:dyDescent="0.25">
      <c r="A724" s="202" t="s">
        <v>116</v>
      </c>
      <c r="B724" s="184" t="s">
        <v>1282</v>
      </c>
      <c r="C724" s="180">
        <v>51.25</v>
      </c>
      <c r="D724" s="181">
        <v>1.89</v>
      </c>
    </row>
    <row r="725" spans="1:4" s="133" customFormat="1" x14ac:dyDescent="0.25">
      <c r="A725" s="202" t="s">
        <v>120</v>
      </c>
      <c r="B725" s="184" t="s">
        <v>1346</v>
      </c>
      <c r="C725" s="180">
        <v>47.95</v>
      </c>
      <c r="D725" s="181">
        <v>2.36</v>
      </c>
    </row>
    <row r="726" spans="1:4" s="133" customFormat="1" x14ac:dyDescent="0.25">
      <c r="A726" s="202" t="s">
        <v>121</v>
      </c>
      <c r="B726" s="184" t="s">
        <v>1347</v>
      </c>
      <c r="C726" s="180">
        <v>57.98</v>
      </c>
      <c r="D726" s="181">
        <v>1.99</v>
      </c>
    </row>
    <row r="727" spans="1:4" s="133" customFormat="1" x14ac:dyDescent="0.25">
      <c r="A727" s="202" t="s">
        <v>122</v>
      </c>
      <c r="B727" s="184" t="s">
        <v>1346</v>
      </c>
      <c r="C727" s="180">
        <v>55.32</v>
      </c>
      <c r="D727" s="181">
        <v>2.72</v>
      </c>
    </row>
    <row r="728" spans="1:4" s="133" customFormat="1" x14ac:dyDescent="0.25">
      <c r="A728" s="202" t="s">
        <v>123</v>
      </c>
      <c r="B728" s="184" t="s">
        <v>1348</v>
      </c>
      <c r="C728" s="180">
        <v>65.959999999999994</v>
      </c>
      <c r="D728" s="181">
        <v>2.25</v>
      </c>
    </row>
    <row r="729" spans="1:4" s="133" customFormat="1" x14ac:dyDescent="0.25">
      <c r="A729" s="202" t="s">
        <v>124</v>
      </c>
      <c r="B729" s="184" t="s">
        <v>1346</v>
      </c>
      <c r="C729" s="180">
        <v>65.48</v>
      </c>
      <c r="D729" s="181">
        <v>1.74</v>
      </c>
    </row>
    <row r="730" spans="1:4" s="133" customFormat="1" x14ac:dyDescent="0.25">
      <c r="A730" s="202" t="s">
        <v>125</v>
      </c>
      <c r="B730" s="184" t="s">
        <v>1349</v>
      </c>
      <c r="C730" s="180">
        <v>72.89</v>
      </c>
      <c r="D730" s="181">
        <v>10</v>
      </c>
    </row>
    <row r="731" spans="1:4" s="133" customFormat="1" x14ac:dyDescent="0.25">
      <c r="A731" s="202" t="s">
        <v>57</v>
      </c>
      <c r="B731" s="184" t="s">
        <v>1350</v>
      </c>
      <c r="C731" s="180">
        <v>76.97</v>
      </c>
      <c r="D731" s="181">
        <v>3.3130000000000002</v>
      </c>
    </row>
    <row r="732" spans="1:4" s="133" customFormat="1" x14ac:dyDescent="0.25">
      <c r="A732" s="202" t="s">
        <v>70</v>
      </c>
      <c r="B732" s="184" t="s">
        <v>1351</v>
      </c>
      <c r="C732" s="180">
        <v>96.24</v>
      </c>
      <c r="D732" s="181">
        <v>2.2000000000000002</v>
      </c>
    </row>
    <row r="733" spans="1:4" s="133" customFormat="1" x14ac:dyDescent="0.25">
      <c r="A733" s="202" t="s">
        <v>83</v>
      </c>
      <c r="B733" s="184" t="s">
        <v>1352</v>
      </c>
      <c r="C733" s="180">
        <v>89.77</v>
      </c>
      <c r="D733" s="181">
        <v>2.5</v>
      </c>
    </row>
    <row r="734" spans="1:4" s="133" customFormat="1" x14ac:dyDescent="0.25">
      <c r="A734" s="202" t="s">
        <v>65</v>
      </c>
      <c r="B734" s="184" t="s">
        <v>1353</v>
      </c>
      <c r="C734" s="180">
        <v>76.97</v>
      </c>
      <c r="D734" s="181">
        <v>1.3129999999999999</v>
      </c>
    </row>
    <row r="735" spans="1:4" s="133" customFormat="1" x14ac:dyDescent="0.25">
      <c r="A735" s="202" t="s">
        <v>91</v>
      </c>
      <c r="B735" s="184" t="s">
        <v>1354</v>
      </c>
      <c r="C735" s="180">
        <v>72.489999999999995</v>
      </c>
      <c r="D735" s="181">
        <v>1.75</v>
      </c>
    </row>
    <row r="736" spans="1:4" s="133" customFormat="1" x14ac:dyDescent="0.25">
      <c r="A736" s="202" t="s">
        <v>92</v>
      </c>
      <c r="B736" s="184" t="s">
        <v>1355</v>
      </c>
      <c r="C736" s="180">
        <v>76.55</v>
      </c>
      <c r="D736" s="181">
        <v>0.188</v>
      </c>
    </row>
    <row r="737" spans="1:4" s="133" customFormat="1" x14ac:dyDescent="0.25">
      <c r="A737" s="202" t="s">
        <v>138</v>
      </c>
      <c r="B737" s="184" t="s">
        <v>1356</v>
      </c>
      <c r="C737" s="180">
        <v>13.95</v>
      </c>
      <c r="D737" s="181">
        <v>4</v>
      </c>
    </row>
    <row r="738" spans="1:4" s="133" customFormat="1" x14ac:dyDescent="0.25">
      <c r="A738" s="202" t="s">
        <v>148</v>
      </c>
      <c r="B738" s="184" t="s">
        <v>1357</v>
      </c>
      <c r="C738" s="180">
        <v>50.95</v>
      </c>
      <c r="D738" s="181">
        <v>6.3E-2</v>
      </c>
    </row>
    <row r="739" spans="1:4" s="133" customFormat="1" x14ac:dyDescent="0.25">
      <c r="A739" s="202" t="s">
        <v>143</v>
      </c>
      <c r="B739" s="184" t="s">
        <v>1314</v>
      </c>
      <c r="C739" s="180">
        <v>7.45</v>
      </c>
      <c r="D739" s="181">
        <v>60</v>
      </c>
    </row>
    <row r="740" spans="1:4" s="133" customFormat="1" x14ac:dyDescent="0.25">
      <c r="A740" s="202" t="s">
        <v>150</v>
      </c>
      <c r="B740" s="184" t="s">
        <v>1358</v>
      </c>
      <c r="C740" s="180">
        <v>1019.85</v>
      </c>
      <c r="D740" s="181">
        <v>0</v>
      </c>
    </row>
    <row r="741" spans="1:4" s="133" customFormat="1" x14ac:dyDescent="0.25">
      <c r="A741" s="202" t="s">
        <v>1359</v>
      </c>
      <c r="B741" s="184" t="s">
        <v>1524</v>
      </c>
      <c r="C741" s="180">
        <v>431.51</v>
      </c>
      <c r="D741" s="181">
        <v>1.0629999999999999</v>
      </c>
    </row>
    <row r="742" spans="1:4" s="133" customFormat="1" x14ac:dyDescent="0.25">
      <c r="A742" s="202" t="s">
        <v>1360</v>
      </c>
      <c r="B742" s="184" t="s">
        <v>1361</v>
      </c>
      <c r="C742" s="180" t="e">
        <v>#N/A</v>
      </c>
      <c r="D742" s="181"/>
    </row>
    <row r="743" spans="1:4" s="133" customFormat="1" x14ac:dyDescent="0.25">
      <c r="A743" s="202" t="s">
        <v>149</v>
      </c>
      <c r="B743" s="184" t="s">
        <v>1362</v>
      </c>
      <c r="C743" s="180">
        <v>49.52</v>
      </c>
      <c r="D743" s="181">
        <v>16</v>
      </c>
    </row>
    <row r="744" spans="1:4" s="133" customFormat="1" x14ac:dyDescent="0.25">
      <c r="A744" s="200" t="s">
        <v>1363</v>
      </c>
      <c r="B744" s="179" t="s">
        <v>1364</v>
      </c>
      <c r="C744" s="180">
        <v>41.62</v>
      </c>
      <c r="D744" s="183">
        <v>1.04</v>
      </c>
    </row>
    <row r="745" spans="1:4" s="133" customFormat="1" x14ac:dyDescent="0.25">
      <c r="A745" s="200" t="s">
        <v>1365</v>
      </c>
      <c r="B745" s="179" t="s">
        <v>1366</v>
      </c>
      <c r="C745" s="180">
        <v>52.42</v>
      </c>
      <c r="D745" s="183">
        <v>1.23</v>
      </c>
    </row>
    <row r="746" spans="1:4" s="133" customFormat="1" x14ac:dyDescent="0.25">
      <c r="A746" s="200" t="s">
        <v>1367</v>
      </c>
      <c r="B746" s="179" t="s">
        <v>1368</v>
      </c>
      <c r="C746" s="180">
        <v>64.69</v>
      </c>
      <c r="D746" s="183">
        <v>1.2</v>
      </c>
    </row>
    <row r="747" spans="1:4" s="133" customFormat="1" x14ac:dyDescent="0.25">
      <c r="A747" s="200" t="s">
        <v>1369</v>
      </c>
      <c r="B747" s="179" t="s">
        <v>1370</v>
      </c>
      <c r="C747" s="180">
        <v>49.25</v>
      </c>
      <c r="D747" s="183">
        <v>1.06</v>
      </c>
    </row>
    <row r="748" spans="1:4" s="133" customFormat="1" x14ac:dyDescent="0.25">
      <c r="A748" s="200" t="s">
        <v>1371</v>
      </c>
      <c r="B748" s="179" t="s">
        <v>1372</v>
      </c>
      <c r="C748" s="180">
        <v>60.06</v>
      </c>
      <c r="D748" s="183">
        <v>1.1000000000000001</v>
      </c>
    </row>
    <row r="749" spans="1:4" s="133" customFormat="1" x14ac:dyDescent="0.25">
      <c r="A749" s="200" t="s">
        <v>1373</v>
      </c>
      <c r="B749" s="179" t="s">
        <v>1374</v>
      </c>
      <c r="C749" s="180">
        <v>91.72</v>
      </c>
      <c r="D749" s="183">
        <v>1.43</v>
      </c>
    </row>
    <row r="750" spans="1:4" s="133" customFormat="1" x14ac:dyDescent="0.25">
      <c r="A750" s="200" t="s">
        <v>1375</v>
      </c>
      <c r="B750" s="179" t="s">
        <v>1376</v>
      </c>
      <c r="C750" s="180">
        <v>69.44</v>
      </c>
      <c r="D750" s="183">
        <v>1.58</v>
      </c>
    </row>
    <row r="751" spans="1:4" s="133" customFormat="1" x14ac:dyDescent="0.25">
      <c r="A751" s="200" t="s">
        <v>1377</v>
      </c>
      <c r="B751" s="179" t="s">
        <v>1378</v>
      </c>
      <c r="C751" s="180">
        <v>80.22</v>
      </c>
      <c r="D751" s="183">
        <v>1.29</v>
      </c>
    </row>
    <row r="752" spans="1:4" s="133" customFormat="1" x14ac:dyDescent="0.25">
      <c r="A752" s="204" t="s">
        <v>1379</v>
      </c>
      <c r="B752" s="179" t="s">
        <v>1380</v>
      </c>
      <c r="C752" s="180">
        <v>9.7100000000000009</v>
      </c>
      <c r="D752" s="183">
        <v>0.09</v>
      </c>
    </row>
    <row r="753" spans="1:4" s="133" customFormat="1" x14ac:dyDescent="0.25">
      <c r="A753" s="204" t="s">
        <v>1381</v>
      </c>
      <c r="B753" s="179" t="s">
        <v>1382</v>
      </c>
      <c r="C753" s="180">
        <v>10.3</v>
      </c>
      <c r="D753" s="183">
        <v>0.09</v>
      </c>
    </row>
    <row r="754" spans="1:4" s="133" customFormat="1" x14ac:dyDescent="0.25">
      <c r="A754" s="204" t="s">
        <v>1383</v>
      </c>
      <c r="B754" s="179" t="s">
        <v>1384</v>
      </c>
      <c r="C754" s="180">
        <v>22.32</v>
      </c>
      <c r="D754" s="183">
        <v>0.18</v>
      </c>
    </row>
    <row r="755" spans="1:4" s="133" customFormat="1" x14ac:dyDescent="0.25">
      <c r="A755" s="204" t="s">
        <v>1385</v>
      </c>
      <c r="B755" s="179" t="s">
        <v>1386</v>
      </c>
      <c r="C755" s="180">
        <v>27.24</v>
      </c>
      <c r="D755" s="183">
        <v>0.33</v>
      </c>
    </row>
    <row r="756" spans="1:4" s="133" customFormat="1" x14ac:dyDescent="0.25">
      <c r="A756" s="200" t="s">
        <v>1387</v>
      </c>
      <c r="B756" s="179" t="s">
        <v>1388</v>
      </c>
      <c r="C756" s="180">
        <v>20.81</v>
      </c>
      <c r="D756" s="183">
        <v>0.18</v>
      </c>
    </row>
    <row r="757" spans="1:4" s="133" customFormat="1" x14ac:dyDescent="0.25">
      <c r="A757" s="204" t="s">
        <v>1389</v>
      </c>
      <c r="B757" s="179" t="s">
        <v>1390</v>
      </c>
      <c r="C757" s="180">
        <v>11.69</v>
      </c>
      <c r="D757" s="183">
        <v>0.09</v>
      </c>
    </row>
    <row r="758" spans="1:4" s="133" customFormat="1" x14ac:dyDescent="0.25">
      <c r="A758" s="204" t="s">
        <v>1391</v>
      </c>
      <c r="B758" s="179" t="s">
        <v>1392</v>
      </c>
      <c r="C758" s="180">
        <v>24.89</v>
      </c>
      <c r="D758" s="183">
        <v>0.18</v>
      </c>
    </row>
    <row r="759" spans="1:4" s="133" customFormat="1" x14ac:dyDescent="0.25">
      <c r="A759" s="204" t="s">
        <v>1393</v>
      </c>
      <c r="B759" s="179" t="s">
        <v>1394</v>
      </c>
      <c r="C759" s="180">
        <v>17.829999999999998</v>
      </c>
      <c r="D759" s="183">
        <v>0.14000000000000001</v>
      </c>
    </row>
    <row r="760" spans="1:4" s="133" customFormat="1" x14ac:dyDescent="0.25">
      <c r="A760" s="204" t="s">
        <v>1395</v>
      </c>
      <c r="B760" s="179" t="s">
        <v>1396</v>
      </c>
      <c r="C760" s="180">
        <v>17.579999999999998</v>
      </c>
      <c r="D760" s="183">
        <v>0.15</v>
      </c>
    </row>
    <row r="761" spans="1:4" s="133" customFormat="1" x14ac:dyDescent="0.25">
      <c r="A761" s="204" t="s">
        <v>1397</v>
      </c>
      <c r="B761" s="179" t="s">
        <v>738</v>
      </c>
      <c r="C761" s="180">
        <v>31.9</v>
      </c>
      <c r="D761" s="183">
        <v>0.38</v>
      </c>
    </row>
    <row r="762" spans="1:4" x14ac:dyDescent="0.25">
      <c r="A762" s="204" t="s">
        <v>1398</v>
      </c>
      <c r="B762" s="179" t="s">
        <v>1399</v>
      </c>
      <c r="C762" s="180">
        <v>41.45</v>
      </c>
      <c r="D762" s="183">
        <v>0.57999999999999996</v>
      </c>
    </row>
    <row r="763" spans="1:4" x14ac:dyDescent="0.25">
      <c r="A763" s="205" t="s">
        <v>1400</v>
      </c>
      <c r="B763" s="179" t="s">
        <v>1401</v>
      </c>
      <c r="C763" s="180">
        <v>27.84</v>
      </c>
      <c r="D763" s="183">
        <v>0.31</v>
      </c>
    </row>
    <row r="764" spans="1:4" x14ac:dyDescent="0.25">
      <c r="A764" s="204" t="s">
        <v>1402</v>
      </c>
      <c r="B764" s="179" t="s">
        <v>1403</v>
      </c>
      <c r="C764" s="180">
        <v>55.42</v>
      </c>
      <c r="D764" s="183">
        <v>0.33</v>
      </c>
    </row>
    <row r="765" spans="1:4" x14ac:dyDescent="0.25">
      <c r="A765" s="204" t="s">
        <v>1404</v>
      </c>
      <c r="B765" s="179" t="s">
        <v>1405</v>
      </c>
      <c r="C765" s="180">
        <v>49.59</v>
      </c>
      <c r="D765" s="183">
        <v>0.46</v>
      </c>
    </row>
    <row r="766" spans="1:4" x14ac:dyDescent="0.25">
      <c r="A766" s="204" t="s">
        <v>1406</v>
      </c>
      <c r="B766" s="179" t="s">
        <v>1407</v>
      </c>
      <c r="C766" s="180">
        <v>42.84</v>
      </c>
      <c r="D766" s="183">
        <v>0.56000000000000005</v>
      </c>
    </row>
    <row r="767" spans="1:4" x14ac:dyDescent="0.25">
      <c r="A767" s="205" t="s">
        <v>1408</v>
      </c>
      <c r="B767" s="179" t="s">
        <v>1409</v>
      </c>
      <c r="C767" s="180">
        <v>17.829999999999998</v>
      </c>
      <c r="D767" s="183">
        <v>0.16</v>
      </c>
    </row>
    <row r="768" spans="1:4" x14ac:dyDescent="0.25">
      <c r="A768" s="204" t="s">
        <v>1410</v>
      </c>
      <c r="B768" s="179" t="s">
        <v>1411</v>
      </c>
      <c r="C768" s="180">
        <v>32.71</v>
      </c>
      <c r="D768" s="183">
        <v>0.21</v>
      </c>
    </row>
    <row r="769" spans="1:4" x14ac:dyDescent="0.25">
      <c r="A769" s="205" t="s">
        <v>1412</v>
      </c>
      <c r="B769" s="179" t="s">
        <v>1413</v>
      </c>
      <c r="C769" s="180">
        <v>13.1</v>
      </c>
      <c r="D769" s="183">
        <v>0.08</v>
      </c>
    </row>
    <row r="770" spans="1:4" x14ac:dyDescent="0.25">
      <c r="A770" s="204" t="s">
        <v>1414</v>
      </c>
      <c r="B770" s="179" t="s">
        <v>1415</v>
      </c>
      <c r="C770" s="180">
        <v>25.52</v>
      </c>
      <c r="D770" s="183">
        <v>0.21</v>
      </c>
    </row>
    <row r="771" spans="1:4" x14ac:dyDescent="0.25">
      <c r="A771" s="204" t="s">
        <v>1416</v>
      </c>
      <c r="B771" s="179" t="s">
        <v>1417</v>
      </c>
      <c r="C771" s="180">
        <v>33.58</v>
      </c>
      <c r="D771" s="183">
        <v>0.32</v>
      </c>
    </row>
    <row r="772" spans="1:4" x14ac:dyDescent="0.25">
      <c r="A772" s="204" t="s">
        <v>1418</v>
      </c>
      <c r="B772" s="179" t="s">
        <v>1419</v>
      </c>
      <c r="C772" s="180">
        <v>25.04</v>
      </c>
      <c r="D772" s="183">
        <v>0.15</v>
      </c>
    </row>
    <row r="773" spans="1:4" x14ac:dyDescent="0.25">
      <c r="A773" s="204" t="s">
        <v>1420</v>
      </c>
      <c r="B773" s="179" t="s">
        <v>1421</v>
      </c>
      <c r="C773" s="180">
        <v>33.979999999999997</v>
      </c>
      <c r="D773" s="183">
        <v>0.27</v>
      </c>
    </row>
    <row r="774" spans="1:4" x14ac:dyDescent="0.25">
      <c r="A774" s="204" t="s">
        <v>1422</v>
      </c>
      <c r="B774" s="179" t="s">
        <v>1423</v>
      </c>
      <c r="C774" s="180">
        <v>17.29</v>
      </c>
      <c r="D774" s="183">
        <v>7.0000000000000007E-2</v>
      </c>
    </row>
    <row r="775" spans="1:4" x14ac:dyDescent="0.25">
      <c r="A775" s="204" t="s">
        <v>1424</v>
      </c>
      <c r="B775" s="179" t="s">
        <v>1425</v>
      </c>
      <c r="C775" s="180">
        <v>19.82</v>
      </c>
      <c r="D775" s="183">
        <v>0.17</v>
      </c>
    </row>
    <row r="776" spans="1:4" x14ac:dyDescent="0.25">
      <c r="A776" s="200" t="s">
        <v>1426</v>
      </c>
      <c r="B776" s="179" t="s">
        <v>1427</v>
      </c>
      <c r="C776" s="180">
        <v>24.48</v>
      </c>
      <c r="D776" s="183">
        <v>0.2</v>
      </c>
    </row>
    <row r="777" spans="1:4" x14ac:dyDescent="0.25">
      <c r="A777" s="204" t="s">
        <v>1428</v>
      </c>
      <c r="B777" s="179" t="s">
        <v>1429</v>
      </c>
      <c r="C777" s="180">
        <v>47.28</v>
      </c>
      <c r="D777" s="183">
        <v>0.27</v>
      </c>
    </row>
    <row r="778" spans="1:4" x14ac:dyDescent="0.25">
      <c r="A778" s="200" t="s">
        <v>1430</v>
      </c>
      <c r="B778" s="179" t="s">
        <v>1431</v>
      </c>
      <c r="C778" s="180">
        <v>47.84</v>
      </c>
      <c r="D778" s="183">
        <v>0.55000000000000004</v>
      </c>
    </row>
    <row r="779" spans="1:4" x14ac:dyDescent="0.25">
      <c r="A779" s="204" t="s">
        <v>1430</v>
      </c>
      <c r="B779" s="179" t="s">
        <v>1432</v>
      </c>
      <c r="C779" s="180">
        <v>47.84</v>
      </c>
      <c r="D779" s="183">
        <v>0.55000000000000004</v>
      </c>
    </row>
    <row r="780" spans="1:4" x14ac:dyDescent="0.25">
      <c r="A780" s="204" t="s">
        <v>1433</v>
      </c>
      <c r="B780" s="179" t="s">
        <v>1434</v>
      </c>
      <c r="C780" s="180">
        <v>82.1</v>
      </c>
      <c r="D780" s="183">
        <v>0.84</v>
      </c>
    </row>
    <row r="781" spans="1:4" x14ac:dyDescent="0.25">
      <c r="A781" s="206" t="s">
        <v>1435</v>
      </c>
      <c r="B781" s="186" t="s">
        <v>1436</v>
      </c>
      <c r="C781" s="180">
        <v>5.99</v>
      </c>
      <c r="D781" s="183">
        <v>0.02</v>
      </c>
    </row>
    <row r="782" spans="1:4" x14ac:dyDescent="0.25">
      <c r="A782" s="206" t="s">
        <v>1437</v>
      </c>
      <c r="B782" s="186" t="s">
        <v>1438</v>
      </c>
      <c r="C782" s="180">
        <v>6.99</v>
      </c>
      <c r="D782" s="183">
        <v>0.03</v>
      </c>
    </row>
    <row r="783" spans="1:4" x14ac:dyDescent="0.25">
      <c r="A783" s="206" t="s">
        <v>1439</v>
      </c>
      <c r="B783" s="186" t="s">
        <v>1440</v>
      </c>
      <c r="C783" s="180">
        <v>7.99</v>
      </c>
      <c r="D783" s="183">
        <v>0.04</v>
      </c>
    </row>
    <row r="784" spans="1:4" x14ac:dyDescent="0.25">
      <c r="A784" s="204" t="s">
        <v>1441</v>
      </c>
      <c r="B784" s="179" t="s">
        <v>1442</v>
      </c>
      <c r="C784" s="180">
        <v>29.02</v>
      </c>
      <c r="D784" s="183">
        <v>0.27</v>
      </c>
    </row>
    <row r="785" spans="1:4" x14ac:dyDescent="0.25">
      <c r="A785" s="204" t="s">
        <v>1443</v>
      </c>
      <c r="B785" s="179" t="s">
        <v>1444</v>
      </c>
      <c r="C785" s="180">
        <v>38.380000000000003</v>
      </c>
      <c r="D785" s="183">
        <v>0.42</v>
      </c>
    </row>
    <row r="786" spans="1:4" x14ac:dyDescent="0.25">
      <c r="A786" s="204" t="s">
        <v>1445</v>
      </c>
      <c r="B786" s="179" t="s">
        <v>1446</v>
      </c>
      <c r="C786" s="180">
        <v>32.229999999999997</v>
      </c>
      <c r="D786" s="183">
        <v>0.34</v>
      </c>
    </row>
    <row r="787" spans="1:4" x14ac:dyDescent="0.25">
      <c r="A787" s="205" t="s">
        <v>1447</v>
      </c>
      <c r="B787" s="179" t="s">
        <v>1448</v>
      </c>
      <c r="C787" s="180">
        <v>13.18</v>
      </c>
      <c r="D787" s="183">
        <v>0.11</v>
      </c>
    </row>
    <row r="788" spans="1:4" x14ac:dyDescent="0.25">
      <c r="A788" s="204" t="s">
        <v>1449</v>
      </c>
      <c r="B788" s="179" t="s">
        <v>1450</v>
      </c>
      <c r="C788" s="180">
        <v>19.97</v>
      </c>
      <c r="D788" s="183">
        <v>0.1</v>
      </c>
    </row>
    <row r="789" spans="1:4" x14ac:dyDescent="0.25">
      <c r="A789" s="204" t="s">
        <v>1451</v>
      </c>
      <c r="B789" s="179" t="s">
        <v>1452</v>
      </c>
      <c r="C789" s="180">
        <v>31.91</v>
      </c>
      <c r="D789" s="183">
        <v>0.36</v>
      </c>
    </row>
    <row r="790" spans="1:4" x14ac:dyDescent="0.25">
      <c r="A790" s="204" t="s">
        <v>1453</v>
      </c>
      <c r="B790" s="179" t="s">
        <v>1454</v>
      </c>
      <c r="C790" s="180">
        <v>36.03</v>
      </c>
      <c r="D790" s="183">
        <v>0.41</v>
      </c>
    </row>
    <row r="791" spans="1:4" x14ac:dyDescent="0.25">
      <c r="A791" s="204" t="s">
        <v>1455</v>
      </c>
      <c r="B791" s="179" t="s">
        <v>1456</v>
      </c>
      <c r="C791" s="180">
        <v>38.380000000000003</v>
      </c>
      <c r="D791" s="183">
        <v>0.48</v>
      </c>
    </row>
    <row r="792" spans="1:4" x14ac:dyDescent="0.25">
      <c r="A792" s="204" t="s">
        <v>1457</v>
      </c>
      <c r="B792" s="179" t="s">
        <v>1458</v>
      </c>
      <c r="C792" s="180">
        <v>28.06</v>
      </c>
      <c r="D792" s="183">
        <v>0.47</v>
      </c>
    </row>
    <row r="793" spans="1:4" x14ac:dyDescent="0.25">
      <c r="A793" s="200" t="s">
        <v>1459</v>
      </c>
      <c r="B793" s="179" t="s">
        <v>1460</v>
      </c>
      <c r="C793" s="180">
        <v>204.35</v>
      </c>
      <c r="D793" s="183">
        <v>13</v>
      </c>
    </row>
    <row r="794" spans="1:4" x14ac:dyDescent="0.25">
      <c r="A794" s="200" t="s">
        <v>1461</v>
      </c>
      <c r="B794" s="179" t="s">
        <v>1462</v>
      </c>
      <c r="C794" s="180">
        <v>49.25</v>
      </c>
      <c r="D794" s="183">
        <v>0.9</v>
      </c>
    </row>
    <row r="795" spans="1:4" x14ac:dyDescent="0.25">
      <c r="A795" s="200" t="s">
        <v>1463</v>
      </c>
      <c r="B795" s="179" t="s">
        <v>1464</v>
      </c>
      <c r="C795" s="180">
        <v>69.41</v>
      </c>
      <c r="D795" s="183">
        <v>1.32</v>
      </c>
    </row>
    <row r="796" spans="1:4" x14ac:dyDescent="0.25">
      <c r="A796" s="200" t="s">
        <v>1465</v>
      </c>
      <c r="B796" s="179" t="s">
        <v>1466</v>
      </c>
      <c r="C796" s="180">
        <v>71.900000000000006</v>
      </c>
      <c r="D796" s="183">
        <v>1.32</v>
      </c>
    </row>
    <row r="797" spans="1:4" x14ac:dyDescent="0.25">
      <c r="A797" s="200" t="s">
        <v>1467</v>
      </c>
      <c r="B797" s="179" t="s">
        <v>1468</v>
      </c>
      <c r="C797" s="180">
        <v>92.06</v>
      </c>
      <c r="D797" s="183">
        <v>2.15</v>
      </c>
    </row>
    <row r="798" spans="1:4" x14ac:dyDescent="0.25">
      <c r="A798" s="200" t="s">
        <v>1469</v>
      </c>
      <c r="B798" s="179" t="s">
        <v>1470</v>
      </c>
      <c r="C798" s="180">
        <v>81.709999999999994</v>
      </c>
      <c r="D798" s="183">
        <v>1.5</v>
      </c>
    </row>
    <row r="799" spans="1:4" x14ac:dyDescent="0.25">
      <c r="A799" s="200" t="s">
        <v>1471</v>
      </c>
      <c r="B799" s="179" t="s">
        <v>1472</v>
      </c>
      <c r="C799" s="180">
        <v>115.04</v>
      </c>
      <c r="D799" s="183">
        <v>2.1</v>
      </c>
    </row>
    <row r="800" spans="1:4" x14ac:dyDescent="0.25">
      <c r="A800" s="200" t="s">
        <v>1473</v>
      </c>
      <c r="B800" s="179" t="s">
        <v>1474</v>
      </c>
      <c r="C800" s="180">
        <v>105.02</v>
      </c>
      <c r="D800" s="183">
        <v>1.7</v>
      </c>
    </row>
    <row r="801" spans="1:4" x14ac:dyDescent="0.25">
      <c r="A801" s="200" t="s">
        <v>1475</v>
      </c>
      <c r="B801" s="179" t="s">
        <v>1476</v>
      </c>
      <c r="C801" s="180">
        <v>136.68</v>
      </c>
      <c r="D801" s="183">
        <v>2.4</v>
      </c>
    </row>
    <row r="802" spans="1:4" x14ac:dyDescent="0.25">
      <c r="A802" s="202" t="s">
        <v>1477</v>
      </c>
      <c r="B802" s="184" t="s">
        <v>1478</v>
      </c>
      <c r="C802" s="180">
        <v>189.37</v>
      </c>
      <c r="D802" s="181">
        <v>11.5</v>
      </c>
    </row>
    <row r="803" spans="1:4" x14ac:dyDescent="0.25">
      <c r="A803" s="202" t="s">
        <v>181</v>
      </c>
      <c r="B803" s="184" t="s">
        <v>1479</v>
      </c>
      <c r="C803" s="180">
        <v>242.94</v>
      </c>
      <c r="D803" s="181">
        <v>35</v>
      </c>
    </row>
    <row r="804" spans="1:4" x14ac:dyDescent="0.25">
      <c r="A804" s="202" t="s">
        <v>183</v>
      </c>
      <c r="B804" s="184" t="s">
        <v>1480</v>
      </c>
      <c r="C804" s="180">
        <v>329.95</v>
      </c>
      <c r="D804" s="181">
        <v>55</v>
      </c>
    </row>
    <row r="805" spans="1:4" x14ac:dyDescent="0.25">
      <c r="A805" s="202" t="s">
        <v>184</v>
      </c>
      <c r="B805" s="184" t="s">
        <v>1481</v>
      </c>
      <c r="C805" s="180">
        <v>295.94</v>
      </c>
      <c r="D805" s="181">
        <v>50</v>
      </c>
    </row>
    <row r="806" spans="1:4" x14ac:dyDescent="0.25">
      <c r="A806" s="202" t="s">
        <v>185</v>
      </c>
      <c r="B806" s="184" t="s">
        <v>1482</v>
      </c>
      <c r="C806" s="180">
        <v>687.94</v>
      </c>
      <c r="D806" s="181">
        <v>75</v>
      </c>
    </row>
    <row r="807" spans="1:4" x14ac:dyDescent="0.25">
      <c r="A807" s="202" t="s">
        <v>186</v>
      </c>
      <c r="B807" s="184" t="s">
        <v>1483</v>
      </c>
      <c r="C807" s="180">
        <v>64.95</v>
      </c>
      <c r="D807" s="181">
        <v>3.5</v>
      </c>
    </row>
    <row r="808" spans="1:4" x14ac:dyDescent="0.25">
      <c r="A808" s="202" t="s">
        <v>48</v>
      </c>
      <c r="B808" s="184" t="s">
        <v>50</v>
      </c>
      <c r="C808" s="180">
        <v>3.24</v>
      </c>
      <c r="D808" s="181">
        <v>0.125</v>
      </c>
    </row>
    <row r="809" spans="1:4" x14ac:dyDescent="0.25">
      <c r="A809" s="202" t="s">
        <v>51</v>
      </c>
      <c r="B809" s="184" t="s">
        <v>50</v>
      </c>
      <c r="C809" s="180">
        <v>3.54</v>
      </c>
      <c r="D809" s="181">
        <v>0.21249999999999999</v>
      </c>
    </row>
    <row r="810" spans="1:4" x14ac:dyDescent="0.25">
      <c r="A810" s="202" t="s">
        <v>52</v>
      </c>
      <c r="B810" s="184" t="s">
        <v>50</v>
      </c>
      <c r="C810" s="180">
        <v>5.34</v>
      </c>
      <c r="D810" s="181">
        <v>0.45</v>
      </c>
    </row>
    <row r="811" spans="1:4" x14ac:dyDescent="0.25">
      <c r="A811" s="201" t="s">
        <v>1484</v>
      </c>
      <c r="B811" s="182" t="s">
        <v>1485</v>
      </c>
      <c r="C811" s="180">
        <v>21.25</v>
      </c>
      <c r="D811" s="183">
        <v>0.1</v>
      </c>
    </row>
    <row r="812" spans="1:4" x14ac:dyDescent="0.25">
      <c r="A812" s="201" t="s">
        <v>1486</v>
      </c>
      <c r="B812" s="182" t="s">
        <v>1487</v>
      </c>
      <c r="C812" s="180">
        <v>36.85</v>
      </c>
      <c r="D812" s="183">
        <v>0.17</v>
      </c>
    </row>
    <row r="813" spans="1:4" x14ac:dyDescent="0.25">
      <c r="A813" s="201" t="s">
        <v>1488</v>
      </c>
      <c r="B813" s="182" t="s">
        <v>1489</v>
      </c>
      <c r="C813" s="180">
        <v>226.96</v>
      </c>
      <c r="D813" s="183">
        <v>1.52</v>
      </c>
    </row>
    <row r="814" spans="1:4" x14ac:dyDescent="0.25">
      <c r="A814" s="201" t="s">
        <v>1490</v>
      </c>
      <c r="B814" s="182" t="s">
        <v>1491</v>
      </c>
      <c r="C814" s="180">
        <v>361.3</v>
      </c>
      <c r="D814" s="183">
        <v>4</v>
      </c>
    </row>
    <row r="815" spans="1:4" x14ac:dyDescent="0.25">
      <c r="A815" s="201" t="s">
        <v>1492</v>
      </c>
      <c r="B815" s="182" t="s">
        <v>1493</v>
      </c>
      <c r="C815" s="180">
        <v>430.21</v>
      </c>
      <c r="D815" s="183">
        <v>10</v>
      </c>
    </row>
    <row r="816" spans="1:4" x14ac:dyDescent="0.25">
      <c r="A816" s="201" t="s">
        <v>1494</v>
      </c>
      <c r="B816" s="182" t="s">
        <v>1495</v>
      </c>
      <c r="C816" s="180">
        <v>439.57</v>
      </c>
      <c r="D816" s="183">
        <v>5.6</v>
      </c>
    </row>
    <row r="817" spans="1:4" x14ac:dyDescent="0.25">
      <c r="A817" s="201" t="s">
        <v>1496</v>
      </c>
      <c r="B817" s="182" t="s">
        <v>1497</v>
      </c>
      <c r="C817" s="180">
        <v>70.209999999999994</v>
      </c>
      <c r="D817" s="183">
        <v>0.33</v>
      </c>
    </row>
    <row r="818" spans="1:4" x14ac:dyDescent="0.25">
      <c r="A818" s="201" t="s">
        <v>1498</v>
      </c>
      <c r="B818" s="182" t="s">
        <v>1499</v>
      </c>
      <c r="C818" s="180">
        <v>87.03</v>
      </c>
      <c r="D818" s="183">
        <v>0.65</v>
      </c>
    </row>
    <row r="819" spans="1:4" x14ac:dyDescent="0.25">
      <c r="A819" s="201" t="s">
        <v>1500</v>
      </c>
      <c r="B819" s="182" t="s">
        <v>1501</v>
      </c>
      <c r="C819" s="180">
        <v>122.83</v>
      </c>
      <c r="D819" s="183">
        <v>0.96</v>
      </c>
    </row>
    <row r="820" spans="1:4" x14ac:dyDescent="0.25">
      <c r="A820" s="201" t="s">
        <v>1502</v>
      </c>
      <c r="B820" s="182" t="s">
        <v>1503</v>
      </c>
      <c r="C820" s="180">
        <v>220</v>
      </c>
      <c r="D820" s="183">
        <v>1.47</v>
      </c>
    </row>
    <row r="821" spans="1:4" x14ac:dyDescent="0.25">
      <c r="A821" s="201" t="s">
        <v>1504</v>
      </c>
      <c r="B821" s="182" t="s">
        <v>1505</v>
      </c>
      <c r="C821" s="180">
        <v>364.44</v>
      </c>
      <c r="D821" s="183">
        <v>3.5</v>
      </c>
    </row>
    <row r="822" spans="1:4" x14ac:dyDescent="0.25">
      <c r="A822" s="201" t="s">
        <v>1506</v>
      </c>
      <c r="B822" s="182" t="s">
        <v>1507</v>
      </c>
      <c r="C822" s="180">
        <v>437.87</v>
      </c>
      <c r="D822" s="183">
        <v>4.9000000000000004</v>
      </c>
    </row>
    <row r="823" spans="1:4" x14ac:dyDescent="0.25">
      <c r="A823" s="201" t="s">
        <v>1508</v>
      </c>
      <c r="B823" s="182" t="s">
        <v>1509</v>
      </c>
      <c r="C823" s="180">
        <v>32.03</v>
      </c>
      <c r="D823" s="183">
        <v>0.05</v>
      </c>
    </row>
    <row r="824" spans="1:4" x14ac:dyDescent="0.25">
      <c r="A824" s="201" t="s">
        <v>1510</v>
      </c>
      <c r="B824" s="182" t="s">
        <v>1511</v>
      </c>
      <c r="C824" s="180">
        <v>45.58</v>
      </c>
      <c r="D824" s="183">
        <v>0.6</v>
      </c>
    </row>
    <row r="825" spans="1:4" x14ac:dyDescent="0.25">
      <c r="A825" s="201" t="s">
        <v>1512</v>
      </c>
      <c r="B825" s="182" t="s">
        <v>1513</v>
      </c>
      <c r="C825" s="180">
        <v>185.14</v>
      </c>
      <c r="D825" s="183">
        <v>1.4</v>
      </c>
    </row>
    <row r="826" spans="1:4" x14ac:dyDescent="0.25">
      <c r="A826" s="201" t="s">
        <v>1514</v>
      </c>
      <c r="B826" s="182" t="s">
        <v>1515</v>
      </c>
      <c r="C826" s="180">
        <v>310</v>
      </c>
      <c r="D826" s="183">
        <v>3.54</v>
      </c>
    </row>
    <row r="827" spans="1:4" x14ac:dyDescent="0.25">
      <c r="A827" s="201" t="s">
        <v>1516</v>
      </c>
      <c r="B827" s="182" t="s">
        <v>1517</v>
      </c>
      <c r="C827" s="180">
        <v>49.27</v>
      </c>
      <c r="D827" s="183">
        <v>0.05</v>
      </c>
    </row>
    <row r="828" spans="1:4" x14ac:dyDescent="0.25">
      <c r="A828" s="201" t="s">
        <v>1518</v>
      </c>
      <c r="B828" s="182" t="s">
        <v>1519</v>
      </c>
      <c r="C828" s="180">
        <v>94.85</v>
      </c>
      <c r="D828" s="183">
        <v>0.14000000000000001</v>
      </c>
    </row>
    <row r="829" spans="1:4" x14ac:dyDescent="0.25">
      <c r="A829" s="201" t="s">
        <v>1520</v>
      </c>
      <c r="B829" s="182" t="s">
        <v>1521</v>
      </c>
      <c r="C829" s="180">
        <v>700.85</v>
      </c>
      <c r="D829" s="183">
        <v>4.54</v>
      </c>
    </row>
    <row r="830" spans="1:4" x14ac:dyDescent="0.25">
      <c r="A830" s="201" t="s">
        <v>1522</v>
      </c>
      <c r="B830" s="182" t="s">
        <v>1523</v>
      </c>
      <c r="C830" s="180">
        <v>1109.3599999999999</v>
      </c>
      <c r="D830" s="183">
        <v>14.59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B23D-1AFC-4102-9ABA-48D70BCCF68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7" ma:contentTypeDescription="Create a new document." ma:contentTypeScope="" ma:versionID="53437da489f8f373d2f4b7d64b20f60d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9f91b252598389ba31db08b56f32b0a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Props1.xml><?xml version="1.0" encoding="utf-8"?>
<ds:datastoreItem xmlns:ds="http://schemas.openxmlformats.org/officeDocument/2006/customXml" ds:itemID="{6981500C-0878-46D9-9206-F43087B0F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88D365-DC07-4FDF-9E0F-CB087805B2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D6829C-B25F-4594-B0FE-A8F5C150456E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9ccbf296-4c76-46c2-947b-07b5333d0a2d"/>
    <ds:schemaRef ds:uri="4403f5c9-7e89-41c3-89cb-e0593acc0371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Brogan (Rapid Air)</dc:creator>
  <cp:keywords/>
  <dc:description/>
  <cp:lastModifiedBy>Mitch Halverson (Rapid Air)</cp:lastModifiedBy>
  <cp:revision/>
  <cp:lastPrinted>2023-03-31T15:21:34Z</cp:lastPrinted>
  <dcterms:created xsi:type="dcterms:W3CDTF">2017-02-16T21:15:36Z</dcterms:created>
  <dcterms:modified xsi:type="dcterms:W3CDTF">2023-12-26T19:15:41Z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  <property fmtid="{D5CDD505-2E9C-101B-9397-08002B2CF9AE}" pid="11" name="Jet Reports Function Literals">
    <vt:lpwstr>,	;	,	{	}	[@[{0}]]	1033	1033</vt:lpwstr>
  </property>
</Properties>
</file>