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igid System" sheetId="1" r:id="rId4"/>
    <sheet state="visible" name="1" sheetId="2" r:id="rId5"/>
  </sheets>
  <definedNames/>
  <calcPr/>
  <extLst>
    <ext uri="GoogleSheetsCustomDataVersion2">
      <go:sheetsCustomData xmlns:go="http://customooxmlschemas.google.com/" r:id="rId6" roundtripDataChecksum="+8IIdFIZf1WVmM89ydb2HpIE2LxNP/CnPZG5Vu/5lkc="/>
    </ext>
  </extLst>
</workbook>
</file>

<file path=xl/sharedStrings.xml><?xml version="1.0" encoding="utf-8"?>
<sst xmlns="http://schemas.openxmlformats.org/spreadsheetml/2006/main" count="2017" uniqueCount="1537">
  <si>
    <t>NAME</t>
  </si>
  <si>
    <t xml:space="preserve"> PRICE SHEET</t>
  </si>
  <si>
    <t>DATE</t>
  </si>
  <si>
    <t>QUOTE FILE NAME</t>
  </si>
  <si>
    <t>Price list 1-2023</t>
  </si>
  <si>
    <t>ENTER</t>
  </si>
  <si>
    <t>info@rapidairproducts.com</t>
  </si>
  <si>
    <t>QTY</t>
  </si>
  <si>
    <t>PIPE</t>
  </si>
  <si>
    <t xml:space="preserve">lbs </t>
  </si>
  <si>
    <t>PH 800-954-3310</t>
  </si>
  <si>
    <t>PART #</t>
  </si>
  <si>
    <t>PRICE</t>
  </si>
  <si>
    <t>HERE</t>
  </si>
  <si>
    <t>TOTAL</t>
  </si>
  <si>
    <t>SIZE</t>
  </si>
  <si>
    <t>DESCRIPTION</t>
  </si>
  <si>
    <t>LBS</t>
  </si>
  <si>
    <t>total</t>
  </si>
  <si>
    <t>PIPE BLUE</t>
  </si>
  <si>
    <t>F1000</t>
  </si>
  <si>
    <t>3/4"</t>
  </si>
  <si>
    <t>F2000</t>
  </si>
  <si>
    <t>1"</t>
  </si>
  <si>
    <t>F4000</t>
  </si>
  <si>
    <t>1 1/2"</t>
  </si>
  <si>
    <t>F5000</t>
  </si>
  <si>
    <t>2"</t>
  </si>
  <si>
    <t>FI7000</t>
  </si>
  <si>
    <t>3"</t>
  </si>
  <si>
    <t>FI8000</t>
  </si>
  <si>
    <t>4"</t>
  </si>
  <si>
    <t>F1863</t>
  </si>
  <si>
    <t>F2863</t>
  </si>
  <si>
    <t>F4863</t>
  </si>
  <si>
    <t>F5863</t>
  </si>
  <si>
    <t>FI7863</t>
  </si>
  <si>
    <t>PIPE GREEN</t>
  </si>
  <si>
    <t>F1000GREEN</t>
  </si>
  <si>
    <t>F2000GREEN</t>
  </si>
  <si>
    <t>F4000GREEN</t>
  </si>
  <si>
    <t>F5000GREEN</t>
  </si>
  <si>
    <t>PIPE STAINLESS STEEL 304 GRADE</t>
  </si>
  <si>
    <t>F1000SS</t>
  </si>
  <si>
    <t>F2000SS</t>
  </si>
  <si>
    <t>F4000SS</t>
  </si>
  <si>
    <t>F5000SS</t>
  </si>
  <si>
    <t>MOUNTING -SUPPORT PIPE EVERY 10FT AND ONE SIDE OF FITTING</t>
  </si>
  <si>
    <t>PIPE CLIP</t>
  </si>
  <si>
    <t>F1022-10</t>
  </si>
  <si>
    <t>F2022-10</t>
  </si>
  <si>
    <t>F4022-10</t>
  </si>
  <si>
    <t>1-1/2"</t>
  </si>
  <si>
    <t>F5022-10</t>
  </si>
  <si>
    <t>FI7022</t>
  </si>
  <si>
    <t>THREADED ROD</t>
  </si>
  <si>
    <t>F0028</t>
  </si>
  <si>
    <t>F0029</t>
  </si>
  <si>
    <t>BEAM CLAMP</t>
  </si>
  <si>
    <t>F0018</t>
  </si>
  <si>
    <t>F0019</t>
  </si>
  <si>
    <t>3/4-1"</t>
  </si>
  <si>
    <t>F0020</t>
  </si>
  <si>
    <t>F0024</t>
  </si>
  <si>
    <t>LOOP HANGER</t>
  </si>
  <si>
    <t>FI0030</t>
  </si>
  <si>
    <t>FI0031</t>
  </si>
  <si>
    <t>F0017</t>
  </si>
  <si>
    <t>F0022</t>
  </si>
  <si>
    <t>STRUT CLAMP</t>
  </si>
  <si>
    <t>F0023</t>
  </si>
  <si>
    <t>F0025</t>
  </si>
  <si>
    <t>FI0028</t>
  </si>
  <si>
    <t>FI0035</t>
  </si>
  <si>
    <t>C-LEVER ARM</t>
  </si>
  <si>
    <t>F0021</t>
  </si>
  <si>
    <t>UNION</t>
  </si>
  <si>
    <t>FC1002</t>
  </si>
  <si>
    <t>FC2002</t>
  </si>
  <si>
    <t>FC4002</t>
  </si>
  <si>
    <t>FC5002</t>
  </si>
  <si>
    <t>FC7002</t>
  </si>
  <si>
    <t>FC8002</t>
  </si>
  <si>
    <t>SLIDE UNION</t>
  </si>
  <si>
    <t>FC1023</t>
  </si>
  <si>
    <t>FC2023</t>
  </si>
  <si>
    <t>FC4023</t>
  </si>
  <si>
    <t>FC5023</t>
  </si>
  <si>
    <t>FC7023</t>
  </si>
  <si>
    <t>FC8023</t>
  </si>
  <si>
    <t>REDUCING UNION</t>
  </si>
  <si>
    <t>FC2121</t>
  </si>
  <si>
    <t>FC4223</t>
  </si>
  <si>
    <t>FC4221</t>
  </si>
  <si>
    <t>FC5223</t>
  </si>
  <si>
    <t>FC5221</t>
  </si>
  <si>
    <t>FC5421</t>
  </si>
  <si>
    <t>FC7421</t>
  </si>
  <si>
    <t>FC8221</t>
  </si>
  <si>
    <t>FC8321</t>
  </si>
  <si>
    <t>90 DEG ELBOW</t>
  </si>
  <si>
    <t>FC1003</t>
  </si>
  <si>
    <t>FC2003</t>
  </si>
  <si>
    <t>FC4003</t>
  </si>
  <si>
    <t>FC5003</t>
  </si>
  <si>
    <t>FC7003</t>
  </si>
  <si>
    <t>FC8003</t>
  </si>
  <si>
    <t>45 DEG ELBOW</t>
  </si>
  <si>
    <t>FC1004</t>
  </si>
  <si>
    <t>FC2004</t>
  </si>
  <si>
    <t>FC4004</t>
  </si>
  <si>
    <t>FC5004</t>
  </si>
  <si>
    <t>FC7004</t>
  </si>
  <si>
    <t>FC8004</t>
  </si>
  <si>
    <t>REDUCING ELBOW</t>
  </si>
  <si>
    <t>FC1093</t>
  </si>
  <si>
    <t>FC2093</t>
  </si>
  <si>
    <t>EQUAL TEE</t>
  </si>
  <si>
    <t>FC1005</t>
  </si>
  <si>
    <t>FC2005</t>
  </si>
  <si>
    <t>FC4005</t>
  </si>
  <si>
    <t>FC5005</t>
  </si>
  <si>
    <t>FC7005</t>
  </si>
  <si>
    <t>FC8005</t>
  </si>
  <si>
    <t>EQUAL CROSS</t>
  </si>
  <si>
    <t>FC1051</t>
  </si>
  <si>
    <t>FC2051</t>
  </si>
  <si>
    <t>FC4051</t>
  </si>
  <si>
    <t>FC5051</t>
  </si>
  <si>
    <t>FC7051</t>
  </si>
  <si>
    <t>FC8051</t>
  </si>
  <si>
    <t>REDUCING TEE                                                                                                MAIN PIPE      DROP PIPE</t>
  </si>
  <si>
    <t>FC2107</t>
  </si>
  <si>
    <t>FC4206</t>
  </si>
  <si>
    <t>FC4207</t>
  </si>
  <si>
    <t>FC5206</t>
  </si>
  <si>
    <t>FC5207</t>
  </si>
  <si>
    <t>FC7207</t>
  </si>
  <si>
    <t>FC8207</t>
  </si>
  <si>
    <t>REDUCING TEE  NPT                                                                                        MAIN PIPE      DROP FEMALE NPT</t>
  </si>
  <si>
    <t>FC1009</t>
  </si>
  <si>
    <t>FC2009</t>
  </si>
  <si>
    <t>FC4009</t>
  </si>
  <si>
    <t>FC5009</t>
  </si>
  <si>
    <t>INLINE VALVE</t>
  </si>
  <si>
    <t>FC1111</t>
  </si>
  <si>
    <t>FC2222</t>
  </si>
  <si>
    <t>FC4444</t>
  </si>
  <si>
    <t>FC5555</t>
  </si>
  <si>
    <t>FC7777</t>
  </si>
  <si>
    <t>FC8888</t>
  </si>
  <si>
    <t>SADDLE DROP                                                                                                      MAIN PIPE                 DROP PIPE</t>
  </si>
  <si>
    <t>FC2110</t>
  </si>
  <si>
    <t>FC4110</t>
  </si>
  <si>
    <t>FC4210</t>
  </si>
  <si>
    <t>FC5110</t>
  </si>
  <si>
    <t>FC5210</t>
  </si>
  <si>
    <t>FC7110</t>
  </si>
  <si>
    <t>FC7210</t>
  </si>
  <si>
    <t>FI8312</t>
  </si>
  <si>
    <t>SADDLE DROP NPT                                                                                            MAIN PIPE      DROP FEMALE NPT</t>
  </si>
  <si>
    <t>FC2012</t>
  </si>
  <si>
    <t>FC4012</t>
  </si>
  <si>
    <t>FC5012</t>
  </si>
  <si>
    <t>FC7012</t>
  </si>
  <si>
    <t>MALE THREADED ADAPTER NPT</t>
  </si>
  <si>
    <t>FC1018</t>
  </si>
  <si>
    <t>FC1118</t>
  </si>
  <si>
    <t>FC2018</t>
  </si>
  <si>
    <t>FC2118</t>
  </si>
  <si>
    <t>FC2218</t>
  </si>
  <si>
    <t>FC4218</t>
  </si>
  <si>
    <t>FC4418</t>
  </si>
  <si>
    <t>FC5418</t>
  </si>
  <si>
    <t>FC5518</t>
  </si>
  <si>
    <t>FC7618</t>
  </si>
  <si>
    <t>FC7718</t>
  </si>
  <si>
    <t>FC8818</t>
  </si>
  <si>
    <t>FEMALE THREADED ADAPTER NPT</t>
  </si>
  <si>
    <t>FC1120</t>
  </si>
  <si>
    <t>FC2220</t>
  </si>
  <si>
    <t>FC4420</t>
  </si>
  <si>
    <t>REMOVABLE UNION NPT</t>
  </si>
  <si>
    <t>FC1033</t>
  </si>
  <si>
    <t>FC2033</t>
  </si>
  <si>
    <t>FC4033</t>
  </si>
  <si>
    <t>FC5033</t>
  </si>
  <si>
    <t>END CAP</t>
  </si>
  <si>
    <t>FC1006</t>
  </si>
  <si>
    <t>FC2006</t>
  </si>
  <si>
    <t>FC4006</t>
  </si>
  <si>
    <t>FC5006</t>
  </si>
  <si>
    <t>FC7006</t>
  </si>
  <si>
    <t>FC8006</t>
  </si>
  <si>
    <t>TRANSITION FITTING                                                                                                               RIGID    X     ROLLED TUBING</t>
  </si>
  <si>
    <t>FC1050</t>
  </si>
  <si>
    <t>FC1075</t>
  </si>
  <si>
    <t>FC1100</t>
  </si>
  <si>
    <t>FC2050</t>
  </si>
  <si>
    <t>FC2075</t>
  </si>
  <si>
    <t>FC2100</t>
  </si>
  <si>
    <t>WALL OUTLET (ON WALL)</t>
  </si>
  <si>
    <t>FC1024</t>
  </si>
  <si>
    <t>FC2024</t>
  </si>
  <si>
    <t>FC1024V</t>
  </si>
  <si>
    <t>FC2024V</t>
  </si>
  <si>
    <t>FC1014</t>
  </si>
  <si>
    <t>FC2014</t>
  </si>
  <si>
    <t>THRU WALL OUTLET</t>
  </si>
  <si>
    <t>FC1024W</t>
  </si>
  <si>
    <t>FC2024W</t>
  </si>
  <si>
    <t>EXPANSION JOINTS</t>
  </si>
  <si>
    <t>F0615</t>
  </si>
  <si>
    <t>F0616</t>
  </si>
  <si>
    <t>F0617</t>
  </si>
  <si>
    <t>F0619</t>
  </si>
  <si>
    <t>F0621</t>
  </si>
  <si>
    <t>FLANGE CONNECTIONS</t>
  </si>
  <si>
    <t>FC7900</t>
  </si>
  <si>
    <t>FC8900</t>
  </si>
  <si>
    <t>FI7905</t>
  </si>
  <si>
    <t>FI8905</t>
  </si>
  <si>
    <t>SPARE PARTS</t>
  </si>
  <si>
    <t>FC1076-10</t>
  </si>
  <si>
    <t>FC2076-10</t>
  </si>
  <si>
    <t>FC4076-10</t>
  </si>
  <si>
    <t>FC5076-10</t>
  </si>
  <si>
    <t>FC7076-10</t>
  </si>
  <si>
    <t>FC8076-10</t>
  </si>
  <si>
    <t>FC2210C</t>
  </si>
  <si>
    <t>FC4210C</t>
  </si>
  <si>
    <t>FC5210C</t>
  </si>
  <si>
    <t>FC7210C</t>
  </si>
  <si>
    <t>FI8210C</t>
  </si>
  <si>
    <t>INSTALLATION TOOLS</t>
  </si>
  <si>
    <t>F0142</t>
  </si>
  <si>
    <t>F0141</t>
  </si>
  <si>
    <t>F0140</t>
  </si>
  <si>
    <t>FI0148</t>
  </si>
  <si>
    <t>FI0149</t>
  </si>
  <si>
    <t>FC0162</t>
  </si>
  <si>
    <t>FC0165</t>
  </si>
  <si>
    <t>FC0166</t>
  </si>
  <si>
    <t>FC0167</t>
  </si>
  <si>
    <t>FC0168</t>
  </si>
  <si>
    <t>FC0169</t>
  </si>
  <si>
    <t>FC0170</t>
  </si>
  <si>
    <t>FI9020</t>
  </si>
  <si>
    <t>FI9050</t>
  </si>
  <si>
    <t>FI0153</t>
  </si>
  <si>
    <t>FI0154</t>
  </si>
  <si>
    <t>FC0190</t>
  </si>
  <si>
    <t>F0043</t>
  </si>
  <si>
    <t>F0044</t>
  </si>
  <si>
    <t>ADDITIONAL PARTS</t>
  </si>
  <si>
    <t>ADDITIONAL DISCOUNT 5% if applicable.</t>
  </si>
  <si>
    <t>Ship rate based on fully commercial delivery/semi access    no added services-rates subject to change</t>
  </si>
  <si>
    <t>Purchases made for these goods subject to Terms &amp; Conditions of Sale/Limited Warranty found @ rapidairproducts.com    Applicable sales tax added at time of purchase. QUOTE GOOD FOR 30 DAYS</t>
  </si>
  <si>
    <t>WEIGHTS LBS</t>
  </si>
  <si>
    <t xml:space="preserve">PIPE(7') </t>
  </si>
  <si>
    <t>PIPE(19')</t>
  </si>
  <si>
    <t>FITTINGS</t>
  </si>
  <si>
    <t>Quoted Carrier</t>
  </si>
  <si>
    <t>Price</t>
  </si>
  <si>
    <t>lbs</t>
  </si>
  <si>
    <t>OUTLET STAND KIT</t>
  </si>
  <si>
    <t>RAPIDAIR, 100 FT ROLL, NYLON</t>
  </si>
  <si>
    <t>RAPIDAIR, TUBING CLAMP, 12 PACK</t>
  </si>
  <si>
    <t>RAPIDAIR, 3/8" NPT STRAIGHT FITTING</t>
  </si>
  <si>
    <t>RAPIDAIR, 1/2" MALE NPT STRAIGHT FITTING</t>
  </si>
  <si>
    <t>DRAIN VALVE, 3/8" MALE NPT X 3/8" FEMALE NPT</t>
  </si>
  <si>
    <t>CLOSE NIPPLE, 1/4" NPT</t>
  </si>
  <si>
    <t>STREET ELBOW 45 DEG  1/4" NPT BRASS</t>
  </si>
  <si>
    <t>STREET ELBOW 45 DEG  1/2" NPT BRASS</t>
  </si>
  <si>
    <t>STREET ELBOW 45 DEG  3/4" NPT BRASS(28-234)</t>
  </si>
  <si>
    <t>1/4" NPT ALLEN HEAD PLUG</t>
  </si>
  <si>
    <t>3/8" NPT ALLEN HEAD PLUG BRASS</t>
  </si>
  <si>
    <t>1/2" NPT COUNTERSUNK HEAD PLUG BRASS</t>
  </si>
  <si>
    <t>3/4" NPT HEX HEAD PLUG BRASS (28-205S)</t>
  </si>
  <si>
    <t>1" NPT HEX HEAD PLUG BRASS (28-206S)</t>
  </si>
  <si>
    <t>RAPIDAIR, TEE FITTING</t>
  </si>
  <si>
    <t>RAPIDAIR, ELBOW FITTING</t>
  </si>
  <si>
    <t>RAPIDAIR, 3/8" NPT ELBOW</t>
  </si>
  <si>
    <t>RAPIDAIR, UNION</t>
  </si>
  <si>
    <t>3/8" FEM NPT  X 3/8"  FEM NPT BRASS  ELBOW (28003)</t>
  </si>
  <si>
    <t xml:space="preserve">3/8" FEMALE NPT X 3/8" FEMALE NPT ELBOW </t>
  </si>
  <si>
    <t>1/2" FEM NPT  X 3/4"  FEM NPT BRASS REDUCING ELBOW (44127)</t>
  </si>
  <si>
    <t>1/2" FEMALE NPT X 3/4" FEMALE NPT REDUCING ELBOW</t>
  </si>
  <si>
    <t>3/4" FEM NPT  X 3/4"  FEM NPT BRASS  ELBOW (44104)</t>
  </si>
  <si>
    <t>3/4" FEMALE NPT X 3/4" FEMALE NPT ELBOW</t>
  </si>
  <si>
    <t>1/2" FEMALE NPT X 1/2" FEMALE NPT ELBOW</t>
  </si>
  <si>
    <t xml:space="preserve">3/8" NPT X 1/4" NPT HEX REDUCING NIPPLE </t>
  </si>
  <si>
    <t xml:space="preserve">1/4" NPT HEX NIPPLE, BRASS </t>
  </si>
  <si>
    <t xml:space="preserve">1/2" NPT X 1/4" NPT HEX REDUCING NIPPLE </t>
  </si>
  <si>
    <t xml:space="preserve">1/4" NPT, 90 DEGREE, STREET ELBOW </t>
  </si>
  <si>
    <t xml:space="preserve">3/8" NPT STREET ELBOW, BRASS </t>
  </si>
  <si>
    <t xml:space="preserve">1/2" NPT, 90 DEGREE, STREET ELBOW </t>
  </si>
  <si>
    <t>3/8" NPT HEX NIPPLE (28-213L)</t>
  </si>
  <si>
    <t>1/2" NPT HEX NIPPLE (28-214L)</t>
  </si>
  <si>
    <t>3/4" NPT HEX NIPPLE (28-215)</t>
  </si>
  <si>
    <t>3/8" X 1/2" NPT HEX NIPPLE (28-224L)</t>
  </si>
  <si>
    <t>3/4" X 1" NPT HEX NIPPLE</t>
  </si>
  <si>
    <t>1/2" X 3/4" NPT HEX NIPPLE (28-225)</t>
  </si>
  <si>
    <t>1" NPT HEX NIPPLE (28-216)</t>
  </si>
  <si>
    <t>3/4" NPT STREET ELBOW 90 DEGREE (28-169)</t>
  </si>
  <si>
    <t>(1) BOTTLE OF PIPE SEALANT, (1) BOTTLE OF TEFLON TAP</t>
  </si>
  <si>
    <t>HARVEY SEAL 4 OZ, 025020</t>
  </si>
  <si>
    <t>TEFLON  TAPE - 1/2" WIDE X 520 INCHES</t>
  </si>
  <si>
    <t>REDUCING BUSHING 2" MALE X 1-1/2" FEM NPT GALV (64531)</t>
  </si>
  <si>
    <t xml:space="preserve">2" MALE NPT X 1" FEMALE NPT REDUCING BUSHING, </t>
  </si>
  <si>
    <t>2" MALE NPT X 3/4" FEMALE NPT REDUCING BUSHING</t>
  </si>
  <si>
    <t xml:space="preserve">1-1/2" MALE NPT X 1" FEMALE NPT REDUCING BUSHING, BRONZE </t>
  </si>
  <si>
    <t>1-1/2" MALE NPT X 3/4" FEMALE NPT REDUCING BUSHING, BRONZE</t>
  </si>
  <si>
    <t xml:space="preserve">1" MALE NPT X 3/4" FEMALE NPT REDUCING BUSHING </t>
  </si>
  <si>
    <t>1" MALE NPT X 1/2" FEMALE NPT REDUCING BUSHING</t>
  </si>
  <si>
    <t>1" MALE NPT X 3/8" FEMALE NPT REDUCING BUSHING</t>
  </si>
  <si>
    <t>3/4" MALE NPT X 1/2" FEMALE NPT REDUCING BUSHING</t>
  </si>
  <si>
    <t>3/4" MALE NPT X 3/8" FEMALE NPT REDUCING BUSHING</t>
  </si>
  <si>
    <t>3/4" MALE NPT X 1/4" FEMALE NPT REDUCING BUSHING</t>
  </si>
  <si>
    <t>1/2" MALE NPT X 3/8" FEMALE NPT REDUCING BUSHING</t>
  </si>
  <si>
    <t>1/2" MALE NPT X 1/4" FEMALE NPT REDUCING BUSHING</t>
  </si>
  <si>
    <t xml:space="preserve">3/8" MALE NPT X 1/4" FEMALE NPT REDUCING </t>
  </si>
  <si>
    <t>MEGABUBBLE LEAK DETECTOR, 8 OZ</t>
  </si>
  <si>
    <t xml:space="preserve">1/4" MALE NPT X 3/8" FEMALE NPT BUSHING </t>
  </si>
  <si>
    <t>1/4" MALE NPT X 1/2" FEMALE NPT BUSHING</t>
  </si>
  <si>
    <t xml:space="preserve">3/8" MALE NPT X 1/2" FEMALE NPT BUSHING </t>
  </si>
  <si>
    <t xml:space="preserve">1/2" MALE NPT X 3/4" FEMALE NPT BUSHING </t>
  </si>
  <si>
    <t xml:space="preserve">1/4" FEMALE NPT X FEMALE COUPLING, </t>
  </si>
  <si>
    <t>3/8" NPT FEMALE X FEMALE COUPLING</t>
  </si>
  <si>
    <t xml:space="preserve">1/2" FEMALE NPT X FEMALE COUPLING, BRASS </t>
  </si>
  <si>
    <t>3/4" FEMALE NPT X FEMALE COUPLING</t>
  </si>
  <si>
    <t>1" FEMALE NPT X FEMALE COUPLING</t>
  </si>
  <si>
    <t>3/8" NPT FEMALE X 1/4" FEMALE COUPLING</t>
  </si>
  <si>
    <t xml:space="preserve">1/2" FEMALE NPT X 1/4" FEMALE COUPLING </t>
  </si>
  <si>
    <t>1/2" FEMALE NPT X 3/8" FEMALE COUPLING</t>
  </si>
  <si>
    <t>3/4" FEMALE NPT X 1/2" FEMALE COUPLING</t>
  </si>
  <si>
    <t xml:space="preserve">1" FEMALE NPT X 3/4" FEMALE COUPLING, </t>
  </si>
  <si>
    <t xml:space="preserve">1-1/2" FEMALE NPT X 3/4" FEMALE NPT COUPLING, </t>
  </si>
  <si>
    <t xml:space="preserve">1-1/2" FEMALE NPT X 1" FEMALE NPT COUPLING, </t>
  </si>
  <si>
    <t>2" FEMALE NPT X 1-1/2" FEMALE NPT COUPLING</t>
  </si>
  <si>
    <t>2-1/2" FEMALE NPT X 2" FEMALE NPT COUPLING</t>
  </si>
  <si>
    <t>3" FEMALE NPT X 2" FEMALE NPT COUPLING</t>
  </si>
  <si>
    <t>1/4" NPT TEE, BRASS (28-025)</t>
  </si>
  <si>
    <t>3/8" NPT TEE, BRASS (28-026)</t>
  </si>
  <si>
    <t>1/2" NPT TEE, BRASS (44253LF)</t>
  </si>
  <si>
    <t>3/4" NPT TEE, BRASS  (44254LF)</t>
  </si>
  <si>
    <t>1" NPT TEE, BRASS  (44255LF)</t>
  </si>
  <si>
    <t>COMPRESSED AIR OUTLET BLOCK ONLY RAPIDAIR</t>
  </si>
  <si>
    <t>50120-HANDLE</t>
  </si>
  <si>
    <t>BLACK HANDLE FOR 50120 DRAIN VALVE</t>
  </si>
  <si>
    <t>BS-0008</t>
  </si>
  <si>
    <t>PRESS FITTING SAMPLE CASE</t>
  </si>
  <si>
    <t>CH-101</t>
  </si>
  <si>
    <t>1/2" CHEMAIR X 1/2" FNPT..CHEMAIR OD .840</t>
  </si>
  <si>
    <t>CH-102</t>
  </si>
  <si>
    <t>3/4" CHEMAIR X 3/4" FNPT..CHEMAIR OD 1.050</t>
  </si>
  <si>
    <t>CH-103</t>
  </si>
  <si>
    <t>1" CHEMAIR X 1" FNPT..CHEMAIR OD 1.315</t>
  </si>
  <si>
    <t>CH-104</t>
  </si>
  <si>
    <t>1-1/2" CHEMAIR X 1-1/2" FNPT..CHEMAIR OD 1.900</t>
  </si>
  <si>
    <t>CH-105</t>
  </si>
  <si>
    <t>2" CHEMAIR X 2" FNPT....CHEMAIR OD 2.375"</t>
  </si>
  <si>
    <t>CH-108</t>
  </si>
  <si>
    <t>CHEMAIR CLEANER -  16 OZ</t>
  </si>
  <si>
    <t>CH-109</t>
  </si>
  <si>
    <t>CHEMAIR CEMENT - 16 OZ, 24 HOUR CURE..</t>
  </si>
  <si>
    <t>CP-0100</t>
  </si>
  <si>
    <t xml:space="preserve">COMPRESSED AIR PIPE LABEL,  BLUE, </t>
  </si>
  <si>
    <t>CP-0101</t>
  </si>
  <si>
    <t xml:space="preserve">NITROGEN PIPE LABEL,  GREEN, </t>
  </si>
  <si>
    <t>CP-0102</t>
  </si>
  <si>
    <t xml:space="preserve">INERT GAS PIPE LABEL, GREEN, </t>
  </si>
  <si>
    <t>CP-0103</t>
  </si>
  <si>
    <t xml:space="preserve">ARGON PIPE LABEL,  GREEN, </t>
  </si>
  <si>
    <t>CP-0104</t>
  </si>
  <si>
    <t xml:space="preserve">CARBON DIOXIDE PIPE LABEL,  GREEN, </t>
  </si>
  <si>
    <t>CP-0150</t>
  </si>
  <si>
    <t>AIR TOOL HOLDER</t>
  </si>
  <si>
    <t>CP-0177</t>
  </si>
  <si>
    <t xml:space="preserve">AUTO TANK DRAIN, ELECTRIC, 1/2" MALE NPT INLET, 1/4 FEMALE NPT OUTLET  PORTS, </t>
  </si>
  <si>
    <t>CP-0190</t>
  </si>
  <si>
    <t>COMPRESSOR SHUT OFF VALVE, 110 VOLT, 3/4 FEMALE NPT</t>
  </si>
  <si>
    <t>CP-3825-20</t>
  </si>
  <si>
    <t>COIL HOSE 3/8 X 20 FT, 1/4 MALE NPT SWIVEL ENDS,</t>
  </si>
  <si>
    <t>1 lbs</t>
  </si>
  <si>
    <t>CP-441-4X</t>
  </si>
  <si>
    <t>VIBRATION PAD RUBBER/CORK..  SET OF 4,        4 X 4 X 1</t>
  </si>
  <si>
    <t>CP-4525-L</t>
  </si>
  <si>
    <t>PRESSURE GAUGE, BOTTOM MOUNT, 4-1/2" DIAMETER FACE, DRY, 0-200 PSI,  1/4" MALE NPT,</t>
  </si>
  <si>
    <t>CP-4525-R</t>
  </si>
  <si>
    <t>PRESSURE GAUGE, REAR MOUNT, 4-1/2" DIAMETER FACE, DRY, 0-200 PSI,  1/4" MALE NPT</t>
  </si>
  <si>
    <t>CLAMP FOR 1-5/8" UNISTRUT, EACH</t>
  </si>
  <si>
    <t>BEAM CLAMP, THRU HOLE,  5/16 OR 3/8 THREADED ROD</t>
  </si>
  <si>
    <t>LOOP HANGER, ACCEPTS  3/8 THREADED ROD, FOR 1" OR 3/4"</t>
  </si>
  <si>
    <t>LOOP HANGER, ACCEPTS  3/8 THREADED ROD</t>
  </si>
  <si>
    <t>CANTILEVER ARM,  12",  1-5/8 UNISTRUT</t>
  </si>
  <si>
    <t xml:space="preserve">3/8-16 THREADED ROD,  6 FT LONG   </t>
  </si>
  <si>
    <t>3/8-16  HEX NUT,  100/BAG</t>
  </si>
  <si>
    <t>SADDLE DROP DRILL BIT - 1" MAIN PIPE (9/16 DIAM)</t>
  </si>
  <si>
    <t>SADDLE DROP DRILL BIT - 1-1/2", 2", 3" MAIN PIPE (3/4 DIAM)</t>
  </si>
  <si>
    <t>F0045</t>
  </si>
  <si>
    <t>SADDLE DROP DRILL BIT - 4", 6" MAIN PIPE (15/16" DIAM)</t>
  </si>
  <si>
    <t>F0136</t>
  </si>
  <si>
    <t>TOOL KIT: SPANNERS,DEBURR, CUTTER, SPRAY BOTTLE</t>
  </si>
  <si>
    <t>F0137</t>
  </si>
  <si>
    <t>F0138</t>
  </si>
  <si>
    <t>F0139</t>
  </si>
  <si>
    <t>SPRAY BOTTLE</t>
  </si>
  <si>
    <t>PIPE CUTTER 3/4" THRU 2"</t>
  </si>
  <si>
    <t>PIPE DEBURRING TOOL 3/4" THRU 2"</t>
  </si>
  <si>
    <t>PIPE DEBURRING TOOL 3/4" AND 1"</t>
  </si>
  <si>
    <t>F0143</t>
  </si>
  <si>
    <t>PIPE CUTTER REPLACEMENT WHEELS  FOR F0140,   2 PACK</t>
  </si>
  <si>
    <t>F0145</t>
  </si>
  <si>
    <t>F0212</t>
  </si>
  <si>
    <t>JUMPER HOSE RUBBER  1/2" NPT MALE X FEM X 2 FT</t>
  </si>
  <si>
    <t>F0213</t>
  </si>
  <si>
    <t>JUMPER HOSE RUBBER  1/2" NPT MALE X FEM X 3 FT</t>
  </si>
  <si>
    <t>F0214</t>
  </si>
  <si>
    <t>JUMPER HOSE RUBBER  3/4" NPT MALE X FEM X 2 FT</t>
  </si>
  <si>
    <t>F0215</t>
  </si>
  <si>
    <t>JUMPER HOSE RUBBER  3/4" NPT MALE X FEM X 3 FT</t>
  </si>
  <si>
    <t>F0216</t>
  </si>
  <si>
    <t>JUMPER HOSE RUBBER  1" NPT MALE X FEM X 2 FT</t>
  </si>
  <si>
    <t>F0217</t>
  </si>
  <si>
    <t>JUMPER HOSE RUBBER  1" NPT MALE X FEM X 3 FT</t>
  </si>
  <si>
    <t>F0221</t>
  </si>
  <si>
    <t>JUMPER HOSE RUBBER  3/4" NPT MALE X FEM X 5 FT</t>
  </si>
  <si>
    <t>F0225</t>
  </si>
  <si>
    <t>JUMPER HOSE BRAIDED SS   1-1/2 " NPT MALE X FEM X 18"</t>
  </si>
  <si>
    <t>F0226</t>
  </si>
  <si>
    <t>JUMPER HOSE BRAIDED SS   1-1/2 " NPT MALE X FEM X 36"</t>
  </si>
  <si>
    <t>F0227</t>
  </si>
  <si>
    <t>JUMPER HOSE BRAIDED SS    2 " NPT MALE X FEM X 36"</t>
  </si>
  <si>
    <t>F0228</t>
  </si>
  <si>
    <t>JUMPER HOSE BRAIDED SS   3" NPT MALE X FEM X 36"</t>
  </si>
  <si>
    <t>F0234</t>
  </si>
  <si>
    <t>JUMPER HOSE BRAIDED SS    4" FLANGE  X 36"</t>
  </si>
  <si>
    <t>F0236</t>
  </si>
  <si>
    <t>JUMPER HOSE BRAIDED SS    6" FLANGE  X 36"</t>
  </si>
  <si>
    <t>F0238-160</t>
  </si>
  <si>
    <t>3/8" PUSH ON HOSE 160 FT ROLL</t>
  </si>
  <si>
    <t>F0238-FT</t>
  </si>
  <si>
    <t>3/8" PUSH ON HOSE, SOLD BY THE FOOT</t>
  </si>
  <si>
    <t>F0239</t>
  </si>
  <si>
    <t xml:space="preserve">3/8  HOSE STRAIN RELIEF                 </t>
  </si>
  <si>
    <t>F0240</t>
  </si>
  <si>
    <t>3/8" PUSH ON HOSE FITTING X 1/4" MALE NPT</t>
  </si>
  <si>
    <t>F0241</t>
  </si>
  <si>
    <t>3/8" PUSH ON HOSE FITTING X 3/8" MALE NPT</t>
  </si>
  <si>
    <t>F0242</t>
  </si>
  <si>
    <t>3/8" PUSH ON HOSE FITTING X 1/2" MALE NPT</t>
  </si>
  <si>
    <t>F0243</t>
  </si>
  <si>
    <t>3/8" PUSH ON HOSE FITTING X 1/4" FEMALE SWIVEL NPT</t>
  </si>
  <si>
    <t>F0244</t>
  </si>
  <si>
    <t>3/8" PUSH ON HOSE FITTING X 1/2" FEMALE SWIVEL NPT</t>
  </si>
  <si>
    <t>F0250</t>
  </si>
  <si>
    <t>1/2" PUSH ON HOSE,   DO NOT USE FOR INVENTORY ONLY   USE F0250-160 OR F0250-FT</t>
  </si>
  <si>
    <t>F0250-160</t>
  </si>
  <si>
    <t>1/2" PUSH ON HOSE 160 FT ROLL</t>
  </si>
  <si>
    <t>F0250-FT</t>
  </si>
  <si>
    <t>1/2" PUSH ON HOSE PER FT</t>
  </si>
  <si>
    <t>F0251</t>
  </si>
  <si>
    <t>1/2" PUSH ON HOSE FITTING X 1/2" MALE NPT</t>
  </si>
  <si>
    <t>F0252</t>
  </si>
  <si>
    <t>1/2" PUSH ON HOSE FITTING X 1/2" FEMALE SWIVEL NPT</t>
  </si>
  <si>
    <t>F0259</t>
  </si>
  <si>
    <t xml:space="preserve">1/2  HOSE STRAIN RELIEF             </t>
  </si>
  <si>
    <t>F0325</t>
  </si>
  <si>
    <t>3/8" X 25 FT AIR HOSE WITH 1/4" NPT MALE ENDS, RUBBER, TEKTON</t>
  </si>
  <si>
    <t>F0350</t>
  </si>
  <si>
    <t>3/8" X 50 FT AIR HOSE WITH 1/4" NPT MALE ENDS, RUBBER, TEKTON</t>
  </si>
  <si>
    <t>EXPANSION JOINT FEM X FEM  NPT      (2 F2218'S NEEDED)</t>
  </si>
  <si>
    <t>EXPANSION JOINT FEM X FEM  NPT       (2 F4418'S NEEDED)</t>
  </si>
  <si>
    <t>EXPANSION JOINT FEM X FEM  NPT      (2 F5518'S NEEDED)</t>
  </si>
  <si>
    <t>EXPANSION JOINT FEM X FEM  NPT        (2 F7718'S NEEDED)</t>
  </si>
  <si>
    <t xml:space="preserve">EXPANSION JOINT FLANGE,  ANSI 150#     8 BOLT X  9.0" O.D. </t>
  </si>
  <si>
    <t>F0622</t>
  </si>
  <si>
    <t xml:space="preserve">EXPANSION JOINT FLANGE,  ANSI 150#    8 BOLT X  11.0" O.D.  </t>
  </si>
  <si>
    <t>BLUE ALUMINUM PIPE (19FT 2 INCH) EACH   20MM OD</t>
  </si>
  <si>
    <t>GREEN ALUMINUM PIPE (19FT 2 INCH) EACH   20MM OD</t>
  </si>
  <si>
    <t xml:space="preserve">3/4" STAINLESS STEEL 304 GRADE PIPE 19 FT LONG </t>
  </si>
  <si>
    <t>F1002</t>
  </si>
  <si>
    <t>F1003</t>
  </si>
  <si>
    <t>90° ELBOW</t>
  </si>
  <si>
    <t>F1005</t>
  </si>
  <si>
    <t>F1006</t>
  </si>
  <si>
    <t>F1007</t>
  </si>
  <si>
    <t>REDUCTION TEE          3/4"                  1/4" NPT</t>
  </si>
  <si>
    <t>F1009</t>
  </si>
  <si>
    <t>REDUCTION TEE          3/4"                  1/2" NPT</t>
  </si>
  <si>
    <t>F1014</t>
  </si>
  <si>
    <t xml:space="preserve">3/4" FASTPIPE SINGLE PORT OUTLET KIT  </t>
  </si>
  <si>
    <t>F1018</t>
  </si>
  <si>
    <t>THREADED MALE ADAPTER   1/2" MALE NPT</t>
  </si>
  <si>
    <t>F1020</t>
  </si>
  <si>
    <t>SPANNER WRENCH, 2 REQUIRED</t>
  </si>
  <si>
    <t>F1021</t>
  </si>
  <si>
    <t>3/4" TOOLSET FASTPIPE,  (2) F2020 SPANNER, DEBURR TOOL</t>
  </si>
  <si>
    <t>PIPE CLIP  10 PACK     THRU HOLE, OR USE 5/16 THREADED ROD</t>
  </si>
  <si>
    <t>F1024</t>
  </si>
  <si>
    <t>WALL OUTLET, ¾” INLET, (4) ½” FEM NPT OUTLETS</t>
  </si>
  <si>
    <t>F1024 TOP KIT</t>
  </si>
  <si>
    <t xml:space="preserve">FASTPIPE 3/4 OUTLET KIT CONVERSION TO SHUTOFF  </t>
  </si>
  <si>
    <t>F1024V</t>
  </si>
  <si>
    <t>WALL OUTLET W/SHUTOFF, ¾” INLET, (4) ½” FEM NPT OUTLETS</t>
  </si>
  <si>
    <t>F1024W</t>
  </si>
  <si>
    <t>OUTSIDE OR THRU WALL OUTLET, (1) 1/2" FEM NPT OUTLET</t>
  </si>
  <si>
    <t>F1051</t>
  </si>
  <si>
    <t>CROSS</t>
  </si>
  <si>
    <t>F1071</t>
  </si>
  <si>
    <t>3/4" FASTPIPE TENSION ORING BLUE</t>
  </si>
  <si>
    <t>F1073</t>
  </si>
  <si>
    <t>90° ELBOW X 1/4" FEMALE NPT</t>
  </si>
  <si>
    <t>F1076</t>
  </si>
  <si>
    <t xml:space="preserve">INNER PARTS SET ORING AND SS BITE RING </t>
  </si>
  <si>
    <t>F1076-10</t>
  </si>
  <si>
    <t>3/4 FASTPIPE ORING/BITE RING 10 PACK</t>
  </si>
  <si>
    <t>F1093</t>
  </si>
  <si>
    <t>90° ELBOW X 1/2" FEMALE NPT</t>
  </si>
  <si>
    <t>F1111</t>
  </si>
  <si>
    <t>VALVE KIT (BALL VALVE + (2) THREADED ADAPTERS</t>
  </si>
  <si>
    <t>F1118</t>
  </si>
  <si>
    <t>THREADED MALE ADAPTER   3/4" MALE NPT</t>
  </si>
  <si>
    <t>F1120</t>
  </si>
  <si>
    <t>THREADED FEMALE ADAPTER   3/4"  FEMALE NPT</t>
  </si>
  <si>
    <t>F1221</t>
  </si>
  <si>
    <t>THREADED FEMALE ADAPTER   1/2"  FEMALE NPT</t>
  </si>
  <si>
    <t>BLUE ALUMINUM PIPE (7FT 6INCH)  EACH    20MM OD</t>
  </si>
  <si>
    <t>F1863-12</t>
  </si>
  <si>
    <t>3/4" ALUMINUM PIPE (7" 6") FASTPIPE 12 PACK</t>
  </si>
  <si>
    <t>F1863Green</t>
  </si>
  <si>
    <t xml:space="preserve">GREEN 3/4" ALUMINUM PIPE (7" 6") FASTPIPE EACH, GREEN,  </t>
  </si>
  <si>
    <t>BLUE ALUMINUM PIPE (19FT 2 INCH) EACH   25MM OD</t>
  </si>
  <si>
    <t>F2000-12</t>
  </si>
  <si>
    <t>1" ALUMINUM TUBING 19 FT 8 INCHES LONG FASTPIPE  12 PACK</t>
  </si>
  <si>
    <t>GREEN ALUMINUM PIPE (19FT 2 INCH) EACH   25MM OD</t>
  </si>
  <si>
    <t>1" STAINLESS STEEL 304 GRADE PIPE 19 FT LONG</t>
  </si>
  <si>
    <t>F2002</t>
  </si>
  <si>
    <t>F2003</t>
  </si>
  <si>
    <t>F2004</t>
  </si>
  <si>
    <t>45° ELBOW</t>
  </si>
  <si>
    <t>F2005</t>
  </si>
  <si>
    <t>F2006</t>
  </si>
  <si>
    <t>F2007</t>
  </si>
  <si>
    <t>REDUCTION TEE             1"                  1/4" NPT</t>
  </si>
  <si>
    <t>F2008</t>
  </si>
  <si>
    <t>REDUCTION TEE             1"                  3/4" NPT</t>
  </si>
  <si>
    <t>F2009</t>
  </si>
  <si>
    <t>REDUCTION TEE             1"                  1/2" NPT</t>
  </si>
  <si>
    <t>F2011</t>
  </si>
  <si>
    <t>SADDLE DROP            1"                  1/4" NPT</t>
  </si>
  <si>
    <t>F2012</t>
  </si>
  <si>
    <t>SADDLE DROP            1"                  1/2" NPT</t>
  </si>
  <si>
    <t>F2014</t>
  </si>
  <si>
    <t xml:space="preserve">1"  FASTPIPE SINGLE PORT OUTLET KIT  </t>
  </si>
  <si>
    <t>F2018</t>
  </si>
  <si>
    <t>F2020</t>
  </si>
  <si>
    <t>F2021</t>
  </si>
  <si>
    <t>1" TOOLSET FASTPIPE,  (2) F2020 SPANNER, DEBURR TOOL</t>
  </si>
  <si>
    <t>F2024</t>
  </si>
  <si>
    <t>WALL OUTLET, 1” INLET, (4) ½” FEM NPT OUTLETS</t>
  </si>
  <si>
    <t>F2024 TOP KIT</t>
  </si>
  <si>
    <t>FASTPIPE OUTLET KIT CONVERSION TO SHUTOFF  (F3100-F3111-F3175-F2118-K35075M)</t>
  </si>
  <si>
    <t>F2024V</t>
  </si>
  <si>
    <t>WALL OUTLET W/SHUTOFF, 1” INLET, (4) ½” FEM NPT OUTLETS</t>
  </si>
  <si>
    <t>F2024W</t>
  </si>
  <si>
    <t>F2025</t>
  </si>
  <si>
    <t xml:space="preserve">DUAL PORT OUTLET, 1/2" NPT TOP PORT,  1/2" NPT OUTLET PORT (2X)   </t>
  </si>
  <si>
    <t>F2026</t>
  </si>
  <si>
    <t xml:space="preserve">DUAL PORT OUTLET, 3/4" NPT TOP PORT,  1/2" NPT OUTLET PORT (2X)  </t>
  </si>
  <si>
    <t>F2038-FT</t>
  </si>
  <si>
    <t>3/8" PUSH ON HOSE PER FT</t>
  </si>
  <si>
    <t>F2051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</si>
  <si>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</si>
  <si>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</si>
  <si>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</si>
  <si>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</si>
  <si>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</si>
  <si>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</si>
  <si>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F2073</t>
  </si>
  <si>
    <t>F2076</t>
  </si>
  <si>
    <t>INNER PARTS SET ORING AND SS BITE RING</t>
  </si>
  <si>
    <t>F2076-10</t>
  </si>
  <si>
    <t>1" FASTPIPE ORING/BITE RING 10 PACK</t>
  </si>
  <si>
    <t>F2083</t>
  </si>
  <si>
    <t>90° ELBOW X 3/4" FEMALE NPT</t>
  </si>
  <si>
    <t>F2093</t>
  </si>
  <si>
    <t>F2107</t>
  </si>
  <si>
    <t>REDUCTION TEE          1                     3/4"</t>
  </si>
  <si>
    <t>F2112</t>
  </si>
  <si>
    <t>SADDLE DROP            1"                  3/4" NPT</t>
  </si>
  <si>
    <t>F2118</t>
  </si>
  <si>
    <t>F2121</t>
  </si>
  <si>
    <t>REDUCTION UNION 1" X 3/4"</t>
  </si>
  <si>
    <t>F2210</t>
  </si>
  <si>
    <t>SADDLE DROP           1"                  1"</t>
  </si>
  <si>
    <t>F2210C</t>
  </si>
  <si>
    <t>SADDLE DROP GASKET</t>
  </si>
  <si>
    <t>F2218</t>
  </si>
  <si>
    <t>THREADED MALE ADAPTER   1" MALE NPT</t>
  </si>
  <si>
    <t>F2220</t>
  </si>
  <si>
    <t>THREADED FEMALE ADAPTER   1"  FEMALE NPT</t>
  </si>
  <si>
    <t>F2221</t>
  </si>
  <si>
    <t>F2222</t>
  </si>
  <si>
    <t>F2231</t>
  </si>
  <si>
    <t>F28070</t>
  </si>
  <si>
    <t xml:space="preserve">3/4" FASTPIPE MASTER KIT 90 FT, 3 OUTLETS </t>
  </si>
  <si>
    <t>F28072</t>
  </si>
  <si>
    <t>3/4" FASTPIPE COOLING KIT</t>
  </si>
  <si>
    <t>F28090</t>
  </si>
  <si>
    <t>1" FASTPIPE MASTER KIT 90FT, 3 OUTLETS</t>
  </si>
  <si>
    <t>F28092</t>
  </si>
  <si>
    <t>1" FASTPIPE COOLING KIT</t>
  </si>
  <si>
    <t>F28099</t>
  </si>
  <si>
    <t xml:space="preserve">3/4" FASTPIPE MASTER KIT 235FT, 5 OUTLETS </t>
  </si>
  <si>
    <t>F28235</t>
  </si>
  <si>
    <t xml:space="preserve">1" FASTPIPE MASTER KIT 235FT, 5 OUTLETS </t>
  </si>
  <si>
    <t>BLUE ALUMINUM PIPE (7FT 6INCH)  EACH    25MM OD</t>
  </si>
  <si>
    <t>F2863-12</t>
  </si>
  <si>
    <t>1" ALUMINUM PIPE (7" 6") FASTPIPE 12 PACK</t>
  </si>
  <si>
    <t>F2863Green</t>
  </si>
  <si>
    <t>GREEN 1" ALUMINUM PIPE (7" 6") FASTPIPE EACH, GREEN,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</si>
  <si>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</si>
  <si>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</si>
  <si>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</si>
  <si>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</si>
  <si>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</si>
  <si>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</si>
  <si>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</si>
  <si>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</si>
  <si>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</si>
  <si>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</si>
  <si>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</si>
  <si>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</si>
  <si>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</si>
  <si>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</si>
  <si>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</si>
  <si>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</si>
  <si>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</si>
  <si>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</si>
  <si>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BLUE ALUMINUM PIPE (19FT 2 INCH) EACH   40MM OD</t>
  </si>
  <si>
    <t>GREEN ALUMINUM PIPE (19FT 2 INCH) EACH   40MM OD</t>
  </si>
  <si>
    <t>F4000Green</t>
  </si>
  <si>
    <t xml:space="preserve">1-1/2" STAINLESS STEEL 304 GRADE PIPE 19 FT LONG </t>
  </si>
  <si>
    <t>F4002</t>
  </si>
  <si>
    <t>F4003</t>
  </si>
  <si>
    <t>F4004</t>
  </si>
  <si>
    <t>F4005</t>
  </si>
  <si>
    <t>F4006</t>
  </si>
  <si>
    <t>F4008</t>
  </si>
  <si>
    <t>REDUCTION TEE            1-1/2"            3/4" NPT</t>
  </si>
  <si>
    <t>F4009</t>
  </si>
  <si>
    <t>REDUCTION TEE            1-1/2"            1/2" NPT</t>
  </si>
  <si>
    <t>F4011</t>
  </si>
  <si>
    <t>SADDLE DROP            1-1/2"            1/4" NPT</t>
  </si>
  <si>
    <t>F4012</t>
  </si>
  <si>
    <t>SADDLE DROP            1-1/2"            1/2" NPT</t>
  </si>
  <si>
    <t>F4020</t>
  </si>
  <si>
    <t>F4051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</si>
  <si>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</si>
  <si>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</si>
  <si>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</si>
  <si>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</si>
  <si>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</si>
  <si>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</si>
  <si>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</si>
  <si>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</si>
  <si>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</si>
  <si>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</si>
  <si>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</si>
  <si>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</si>
  <si>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F4076</t>
  </si>
  <si>
    <t>F4076-10</t>
  </si>
  <si>
    <t>1-1/2 FASTPIPE ORING/BITE RING 10 PACK</t>
  </si>
  <si>
    <t>F4110</t>
  </si>
  <si>
    <t>SADDLE DROP        1-1/2"             3/4"</t>
  </si>
  <si>
    <t>F4112</t>
  </si>
  <si>
    <t>SADDLE DROP            1-1/2"            3/4" NPT</t>
  </si>
  <si>
    <t>F4206</t>
  </si>
  <si>
    <t>REDUCTION TEE        1-1/2"             3/4"</t>
  </si>
  <si>
    <t>F4207</t>
  </si>
  <si>
    <t>REDUCTION TEE        1-1/2"                1"</t>
  </si>
  <si>
    <t>F4210</t>
  </si>
  <si>
    <t>SADDLE DROP        1-1/2"              1"</t>
  </si>
  <si>
    <t>F4210C</t>
  </si>
  <si>
    <t xml:space="preserve">SADDLE DROP GASKET  </t>
  </si>
  <si>
    <t>F4218</t>
  </si>
  <si>
    <t xml:space="preserve">THREADED MALE ADAPTER   1" MALE NPT         </t>
  </si>
  <si>
    <t>F4221</t>
  </si>
  <si>
    <t>REDUCTION UNION 1-1/2" X 1"</t>
  </si>
  <si>
    <t>F4223</t>
  </si>
  <si>
    <t>REDUCTION UNION 1-1/2" X 3/4"</t>
  </si>
  <si>
    <t>F4231</t>
  </si>
  <si>
    <t>THREADED FEMALE ADAPTER   3/4" FEMALE NPT</t>
  </si>
  <si>
    <t>F4241</t>
  </si>
  <si>
    <t>1-1/2" REDUCING UNION X 1/2" FEMALE NPT  (F4221-1/2")  FASTPIPE</t>
  </si>
  <si>
    <t>F4418</t>
  </si>
  <si>
    <t>THREADED MALE ADAPTER   1-1/2" MALE NPT</t>
  </si>
  <si>
    <t>F4420</t>
  </si>
  <si>
    <t>THREADED FEMALE ADAPTER   1-1/2" FEMALE NPT</t>
  </si>
  <si>
    <t>F4444</t>
  </si>
  <si>
    <t>BLUE ALUMINUM PIPE (7FT 6INCH)  EACH    40MM OD</t>
  </si>
  <si>
    <t>F4863Green</t>
  </si>
  <si>
    <t xml:space="preserve">GREEN 1-1/2" ALUMINUM PIPE (7" 6") FASTPIPE EACH, GREEN, </t>
  </si>
  <si>
    <t>BLUE ALUMINUM PIPE (19FT 2 INCH) EACH   50MM OD</t>
  </si>
  <si>
    <t>GREEN ALUMINUM PIPE (19FT 2 INCH) EACH   50MM OD</t>
  </si>
  <si>
    <t>F5000Green</t>
  </si>
  <si>
    <t xml:space="preserve">2" STAINLESS STEEL 304 GRADE PIPE 19 FT LONG </t>
  </si>
  <si>
    <t>F5002</t>
  </si>
  <si>
    <t>F5003</t>
  </si>
  <si>
    <t>F5004</t>
  </si>
  <si>
    <t>F5005</t>
  </si>
  <si>
    <t>F5006</t>
  </si>
  <si>
    <t>F5008</t>
  </si>
  <si>
    <t>REDUCTION TEE               2"                3/4" NPT</t>
  </si>
  <si>
    <t>F5009</t>
  </si>
  <si>
    <t>REDUCTION TEE               2"                1/2" NPT</t>
  </si>
  <si>
    <t>F5011</t>
  </si>
  <si>
    <t>SADDLE DROP               2"            1/4" NPT</t>
  </si>
  <si>
    <t>F5012</t>
  </si>
  <si>
    <t>SADDLE DROP               2"            1/2" NPT</t>
  </si>
  <si>
    <t>F5020</t>
  </si>
  <si>
    <t>F5051</t>
  </si>
  <si>
    <t>F5065</t>
  </si>
  <si>
    <t>2" FASTPIPE  ORING</t>
  </si>
  <si>
    <t>F5070</t>
  </si>
  <si>
    <t>2" FASTPIPE STAINLESS STEEL BITE RING</t>
  </si>
  <si>
    <t>F5076</t>
  </si>
  <si>
    <t>F5076-10</t>
  </si>
  <si>
    <t>2" FASTPIPE ORING/BITE RING 10 PACK</t>
  </si>
  <si>
    <t>F5110</t>
  </si>
  <si>
    <t>SADDLE DROP            2"               3/4"</t>
  </si>
  <si>
    <t>F5112</t>
  </si>
  <si>
    <t>SADDLE DROP               2"            3/4" NPT</t>
  </si>
  <si>
    <t>F5206</t>
  </si>
  <si>
    <t>REDUCTION TEE          2"                    3/4"</t>
  </si>
  <si>
    <t>F5207</t>
  </si>
  <si>
    <t>REDUCTION TEE          2"                     1"</t>
  </si>
  <si>
    <t>F5210</t>
  </si>
  <si>
    <t>SADDLE DROP            2"                 1"</t>
  </si>
  <si>
    <t>F5210C</t>
  </si>
  <si>
    <t>F5221</t>
  </si>
  <si>
    <t>REDUCTION UNION 2" X 1"</t>
  </si>
  <si>
    <t>F5223</t>
  </si>
  <si>
    <t>REDUCTION UNION 2" X 3/4"</t>
  </si>
  <si>
    <t>F5231</t>
  </si>
  <si>
    <t>F5241</t>
  </si>
  <si>
    <t>THREADED FEMALE ADAPTER   1/2" FEMALE NPT</t>
  </si>
  <si>
    <t>F5418</t>
  </si>
  <si>
    <t>F5421</t>
  </si>
  <si>
    <t>REDUCTION UNION 2" X 1-1/2"</t>
  </si>
  <si>
    <t>F5518</t>
  </si>
  <si>
    <t>THREADED MALE ADAPTER     2" MALE NPT</t>
  </si>
  <si>
    <t>F5555</t>
  </si>
  <si>
    <t>BLUE ALUMINUM PIPE (7FT 6INCH)  EACH    50MM OD</t>
  </si>
  <si>
    <t>F5863Green</t>
  </si>
  <si>
    <t xml:space="preserve">GREEN 2" ALUMINUM PIPE (7" 6") FASTPIPE EACH, GREEN,   </t>
  </si>
  <si>
    <t xml:space="preserve">JAW SET  3/4", 1", 1-1/2", 2"  </t>
  </si>
  <si>
    <t xml:space="preserve">JAWS 3/4"  </t>
  </si>
  <si>
    <t xml:space="preserve">JAWS 1"  </t>
  </si>
  <si>
    <t xml:space="preserve">JAWS 1-1/2"  </t>
  </si>
  <si>
    <t xml:space="preserve">JAWS 2"  </t>
  </si>
  <si>
    <t xml:space="preserve">JAWS 3"  </t>
  </si>
  <si>
    <t xml:space="preserve">JAWS 4"  </t>
  </si>
  <si>
    <t>HAND PUMP PRESS TOOL</t>
  </si>
  <si>
    <t>3/4" UNION COMPRESSED  PIPE</t>
  </si>
  <si>
    <t xml:space="preserve">3/4" 90 DEGREE ELBOW </t>
  </si>
  <si>
    <t xml:space="preserve">3/4" 45 DEGREE ELBOW </t>
  </si>
  <si>
    <t xml:space="preserve">3/4" EQUAL TEE </t>
  </si>
  <si>
    <t xml:space="preserve">3/4" END CAP </t>
  </si>
  <si>
    <t xml:space="preserve">3/4"  REDUCING TEE X 1/2" FEMALE NPT </t>
  </si>
  <si>
    <t xml:space="preserve">3/4" SINGLE PORT WALL OUTLET, 1/2" NPT  </t>
  </si>
  <si>
    <t>3/4"  X 1/2" NPT MALE THREADED NIPPLE</t>
  </si>
  <si>
    <t xml:space="preserve">3/4" SLIDE UNION </t>
  </si>
  <si>
    <t xml:space="preserve">3/4" MULTI PORT WALL OUTLET, 1/2" NPT (4X) </t>
  </si>
  <si>
    <t xml:space="preserve">3/4" MULTI PORT WALL OUTLET W/SHUTOFF, 1/2" NPT (4X)  </t>
  </si>
  <si>
    <t>3/4" THRU WALL OUTLET KIT, 1/2" NPT ON FACE</t>
  </si>
  <si>
    <t xml:space="preserve">3/4"  X 3/4" NPT FEMALE SWIVEL </t>
  </si>
  <si>
    <t>3/4"  X 1/2" COMPRESSED TUBING TRANSITION UNION</t>
  </si>
  <si>
    <t xml:space="preserve">3/4" CROSS FITTING </t>
  </si>
  <si>
    <t>3/4"  X 3/4" COMPRESSED TUBING TRANSITION UNION</t>
  </si>
  <si>
    <t>3/4"  REPLACEMENT ORING</t>
  </si>
  <si>
    <t xml:space="preserve">3/4" 90 DEGREE REDUCING ELBOW X 1/2" FNPT </t>
  </si>
  <si>
    <t>3/4"  X 1" COMPRESSED TUBING TRANSITION UNION</t>
  </si>
  <si>
    <t>3/4" VALVE KIT  LOCKABLE</t>
  </si>
  <si>
    <t>3/4"  X 3/4" NPT MALE THREADED NIPPLE</t>
  </si>
  <si>
    <t>3/4"  X 3/4" NPT FEMALE THREADED NIPPLE</t>
  </si>
  <si>
    <t xml:space="preserve">1"  UNION </t>
  </si>
  <si>
    <t xml:space="preserve">1" 90 DEGREE ELBOW </t>
  </si>
  <si>
    <t xml:space="preserve">1" 45 DEGREE ELBOW </t>
  </si>
  <si>
    <t xml:space="preserve">1" EQUAL TEE </t>
  </si>
  <si>
    <t xml:space="preserve">1" END CAP </t>
  </si>
  <si>
    <t xml:space="preserve">1  REDUCING TEE X 1/2" FEMALE NPT  </t>
  </si>
  <si>
    <t xml:space="preserve">1" SADDLE DROP X 1/2" FNPT </t>
  </si>
  <si>
    <t xml:space="preserve">1" SINGLE PORT WALL OUTLET, 1/2" NPT </t>
  </si>
  <si>
    <t>1"  X 1/2" NPT MALE THREADED NIPPLE</t>
  </si>
  <si>
    <t xml:space="preserve">1" SLIDE UNION COMPRESSED </t>
  </si>
  <si>
    <t xml:space="preserve">1" MULTI PORT WALL OUTLET, 1/2" NPT (4X) </t>
  </si>
  <si>
    <t xml:space="preserve">1" MULTI PORT WALL OUTLET W/SHUTOFF, 1/2" NPT (4X)  </t>
  </si>
  <si>
    <t>1" THRU WALL OUTLET KIT, 1/2" NPT ON FACE</t>
  </si>
  <si>
    <t xml:space="preserve">1"  X 3/4" NPT FEMALE SWIVEL </t>
  </si>
  <si>
    <t>1"  X 1/2" COMPRESSED TUBING TRANSITION UNION</t>
  </si>
  <si>
    <t xml:space="preserve">1" CROSS FITTING </t>
  </si>
  <si>
    <t>1"  X 3/4" COMPRESSED TUBING TRANSITION UNION</t>
  </si>
  <si>
    <t>1"  REPLACEMENT ORING</t>
  </si>
  <si>
    <t xml:space="preserve">1" 90 DEGREE REDUCING ELBOW X 1/2" FNPT </t>
  </si>
  <si>
    <t>1"  X 1" COMPRESSED TUBING TRANSITION UNION</t>
  </si>
  <si>
    <t xml:space="preserve">1" REDUCTION TEE X 3/4" </t>
  </si>
  <si>
    <t xml:space="preserve">1" SADDLE DROP X  3/4" </t>
  </si>
  <si>
    <t>1"  X 3/4" NPT MALE THREADED NIPPLE</t>
  </si>
  <si>
    <t xml:space="preserve">1" X 3/4" REDUCTION UNION </t>
  </si>
  <si>
    <t xml:space="preserve">1" SADDLE DROP REPLACEMENT GASKET  </t>
  </si>
  <si>
    <t>1"  X 1" NPT MALE THREADED NIPPLE</t>
  </si>
  <si>
    <t>1"  X 1" NPT FEMALE THREADED NIPPLE</t>
  </si>
  <si>
    <t>1" VALVE KIT  LOCKABLE</t>
  </si>
  <si>
    <t xml:space="preserve">1-1/2" UNION </t>
  </si>
  <si>
    <t xml:space="preserve">1-1/2" 90 DEGREE ELBOW </t>
  </si>
  <si>
    <t xml:space="preserve">1-1/2" 45 DEGREE ELBOW </t>
  </si>
  <si>
    <t xml:space="preserve">1-1/2" EQUAL TEE </t>
  </si>
  <si>
    <t xml:space="preserve">1-1/2" END CAP </t>
  </si>
  <si>
    <t xml:space="preserve">1-1/2" REDUCING TEE X 1/2" FEMALE NPT </t>
  </si>
  <si>
    <t xml:space="preserve">1-1/2" SADDLE DROP X 1/2" FNPT </t>
  </si>
  <si>
    <t xml:space="preserve">1-1/2" SLIDE UNION COMPRESSED </t>
  </si>
  <si>
    <t xml:space="preserve">1-1/2"  X 3/4" NPT FEMALE SWIVEL </t>
  </si>
  <si>
    <t xml:space="preserve">1-1/2" CROSS FITTING </t>
  </si>
  <si>
    <t>1-1/2"  REPLACEMENT ORING</t>
  </si>
  <si>
    <t xml:space="preserve">1-1/2" SADDLE DROP X  3/4" </t>
  </si>
  <si>
    <t xml:space="preserve">1-1/2" REDUCTION TEE X  3/4" </t>
  </si>
  <si>
    <t xml:space="preserve">1-1/2" REDUCTION TEE X 1" </t>
  </si>
  <si>
    <t xml:space="preserve">1-1/2" SADDLE DROP X  1" </t>
  </si>
  <si>
    <t xml:space="preserve">1-1/2" SADDLE DROP REPLACEMENT GASKET  </t>
  </si>
  <si>
    <t>1-1/2"  X 1" NPT MALE THREADED NIPPLE</t>
  </si>
  <si>
    <t xml:space="preserve">1-1/2" X 1" REDUCTION UNION </t>
  </si>
  <si>
    <t xml:space="preserve">1-1/2" X 3/4" REDUCTION UNION </t>
  </si>
  <si>
    <t>1-1/2"  X 1-1/2" NPT MALE THREADED NIPPLE</t>
  </si>
  <si>
    <t>1-1/2"  X 1-1/2" NPT FEMALE THREADED NIPPLE</t>
  </si>
  <si>
    <t>1-1/2" VALVE KIT  LOCKABLE</t>
  </si>
  <si>
    <t xml:space="preserve">2" UNION </t>
  </si>
  <si>
    <t xml:space="preserve">2" 90 DEGREE ELBOW </t>
  </si>
  <si>
    <t xml:space="preserve">2" 45 DEGREE ELBOW </t>
  </si>
  <si>
    <t xml:space="preserve">2" EQUAL TEE </t>
  </si>
  <si>
    <t xml:space="preserve">2" END CAP </t>
  </si>
  <si>
    <t xml:space="preserve">2" REDUCING TEE X 1/2" FEMALE NPT  </t>
  </si>
  <si>
    <t xml:space="preserve">2" SADDLE DROP X 1/2" FNPT </t>
  </si>
  <si>
    <t xml:space="preserve">2" SLIDE UNION COMPRESSED </t>
  </si>
  <si>
    <t xml:space="preserve">2"  X 2" NPT FEMALE SWIVEL </t>
  </si>
  <si>
    <t xml:space="preserve">2" CROSS FITTING </t>
  </si>
  <si>
    <t>2"  REPLACEMENT ORING</t>
  </si>
  <si>
    <t xml:space="preserve">2" SADDLE DROP X  3/4" </t>
  </si>
  <si>
    <t xml:space="preserve">2" REDUCTION TEE X  3/4" </t>
  </si>
  <si>
    <t xml:space="preserve">2" REDUCTION TEE X 1" </t>
  </si>
  <si>
    <t xml:space="preserve">2" SADDLE DROP X  1" </t>
  </si>
  <si>
    <t xml:space="preserve">2" SADDLE DROP REPLACEMENT GASKET  </t>
  </si>
  <si>
    <t xml:space="preserve">2" X 1" REDUCTION UNION </t>
  </si>
  <si>
    <t xml:space="preserve">2" X 3/4" REDUCTION UNION </t>
  </si>
  <si>
    <t>2"  X 1-1/2" NPT MALE THREADED NIPPLE</t>
  </si>
  <si>
    <t xml:space="preserve">2" X 1-1/2" REDUCTION UNION </t>
  </si>
  <si>
    <t>2"  X 2" NPT MALE THREADED NIPPLE</t>
  </si>
  <si>
    <t>2" VALVE KIT  LOCKABLE</t>
  </si>
  <si>
    <t xml:space="preserve">3"  UNION </t>
  </si>
  <si>
    <t xml:space="preserve">3" 90 DEGREE ELBOW </t>
  </si>
  <si>
    <t xml:space="preserve">3" 45 DEGREE ELBOW </t>
  </si>
  <si>
    <t xml:space="preserve">3" EQUAL TEE </t>
  </si>
  <si>
    <t xml:space="preserve">3" END CAP </t>
  </si>
  <si>
    <t xml:space="preserve">3" SADDLE DROP X 1/2" FNPT </t>
  </si>
  <si>
    <t xml:space="preserve">3" SLIDE UNION COMPRESSED </t>
  </si>
  <si>
    <t xml:space="preserve">3" CROSS FITTING </t>
  </si>
  <si>
    <t>3"  REPLACEMENT ORING</t>
  </si>
  <si>
    <t xml:space="preserve">3" SADDLE DROP X  3/4" </t>
  </si>
  <si>
    <t xml:space="preserve">3" REDUCTION TEE X 2" </t>
  </si>
  <si>
    <t xml:space="preserve">3" SADDLE DROP X  1" </t>
  </si>
  <si>
    <t xml:space="preserve">3" SADDLE DROP REPLACEMENT GASKET  </t>
  </si>
  <si>
    <t xml:space="preserve">3" X 2" REDUCTION UNION </t>
  </si>
  <si>
    <t>3"  X 2" NPT MALE THREADED NIPPLE</t>
  </si>
  <si>
    <t>3"  X 3" NPT MALE THREADED NIPPLE</t>
  </si>
  <si>
    <t>3" INLINE VALVE</t>
  </si>
  <si>
    <t>3" FLANGE, ANSI</t>
  </si>
  <si>
    <t xml:space="preserve">4"  UNION </t>
  </si>
  <si>
    <t xml:space="preserve">4" 90 DEGREE ELBOW </t>
  </si>
  <si>
    <t xml:space="preserve">4" 45 DEGREE ELBOW </t>
  </si>
  <si>
    <t xml:space="preserve">4" EQUAL TEE </t>
  </si>
  <si>
    <t xml:space="preserve">4" END CAP </t>
  </si>
  <si>
    <t xml:space="preserve">4" SLIDE UNION COMPRESSED </t>
  </si>
  <si>
    <t xml:space="preserve">4" CROSS FITTING </t>
  </si>
  <si>
    <t>4"  REPLACEMENT ORING</t>
  </si>
  <si>
    <t xml:space="preserve">4" REDUCTION TEE X 3" </t>
  </si>
  <si>
    <t xml:space="preserve">4" X 2" REDUCTION UNION </t>
  </si>
  <si>
    <t xml:space="preserve">4" X 3" REDUCTION UNION </t>
  </si>
  <si>
    <t>4"  X 4" NPT MALE THREADED NIPPLE</t>
  </si>
  <si>
    <t>4" INLINE VALVE</t>
  </si>
  <si>
    <t>4" FLANGE, ANSI</t>
  </si>
  <si>
    <t>FI0032</t>
  </si>
  <si>
    <t>FI0040</t>
  </si>
  <si>
    <t>FI0146</t>
  </si>
  <si>
    <t>PIPE CUTTER 2" THRU 3"</t>
  </si>
  <si>
    <t>MANUAL PIPE CUTTER 4" THRU 6"</t>
  </si>
  <si>
    <t>PIPE DEBURRING TOOL 3"   ELECT DRILL REQUIRED</t>
  </si>
  <si>
    <t>PIPE DEBURRING TOOL / PIPE MARKER  4"   ELECT DRILL REQUIRED</t>
  </si>
  <si>
    <t>FI0155</t>
  </si>
  <si>
    <t>PIPE DEBURRING TOOL / PIPE MARKER  6"   ELECT DRILL REQUIRED</t>
  </si>
  <si>
    <t>BLUE ALUMINUM PIPE (19FT 2 INCH) EACH   80MM OD</t>
  </si>
  <si>
    <t>FI7002</t>
  </si>
  <si>
    <t>FI7003</t>
  </si>
  <si>
    <t>FI7005</t>
  </si>
  <si>
    <t>FI7006</t>
  </si>
  <si>
    <t>FI7012</t>
  </si>
  <si>
    <t>SADDLE DROP               3"            1/2" NPT</t>
  </si>
  <si>
    <t>FI7020</t>
  </si>
  <si>
    <t>PIPE CLIP  EACH          THRU HOLE, OR USE 3/8 THREADED ROD</t>
  </si>
  <si>
    <t>FI7065</t>
  </si>
  <si>
    <t>3" FASTPIPE INDUSTRIAL ORING</t>
  </si>
  <si>
    <t>FI7070</t>
  </si>
  <si>
    <t>3" STAINLESS STEEL BITE RING FASTPIPE INDUSTRIAL</t>
  </si>
  <si>
    <t>FI7076</t>
  </si>
  <si>
    <t>FI7076-10</t>
  </si>
  <si>
    <t>3" FASTPIPE ORING/BITE RING 10 PACK</t>
  </si>
  <si>
    <t>FI7110</t>
  </si>
  <si>
    <t>SADDLE DROP            3"              3/4"</t>
  </si>
  <si>
    <t>FI7112</t>
  </si>
  <si>
    <t>SADDLE DROP               3"            3/4" NPT</t>
  </si>
  <si>
    <t>FI7210</t>
  </si>
  <si>
    <t>SADDLE DROP            3"               1"</t>
  </si>
  <si>
    <t>FI7210C</t>
  </si>
  <si>
    <t>FI7312</t>
  </si>
  <si>
    <t>SADDLE DROP               3"             1" NPT</t>
  </si>
  <si>
    <t>FI7509</t>
  </si>
  <si>
    <t>REDUCTION TEE                  3"               2" NPT</t>
  </si>
  <si>
    <t>FI7718</t>
  </si>
  <si>
    <t>THREADED MALE ADAPTER     3" MALE NPT</t>
  </si>
  <si>
    <t>FI7777</t>
  </si>
  <si>
    <t>BLUE ALUMINUM PIPE (7FT 6INCH)  EACH    80MM OD</t>
  </si>
  <si>
    <t>FI7900</t>
  </si>
  <si>
    <t>FLANGE,  COMPRESSION X FLANGE, ANSI 150#  4 BOLT X 7.5 O.D.</t>
  </si>
  <si>
    <t>BOLT AND GASKET SET,   4 X 2-3/4" LONG BOLTS</t>
  </si>
  <si>
    <t>BLUE ALUMINUM PIPE (19FT 2 INCH) EACH   102MM OD</t>
  </si>
  <si>
    <t>FI8002</t>
  </si>
  <si>
    <t>FI8003</t>
  </si>
  <si>
    <t xml:space="preserve">90° ELBOW                   </t>
  </si>
  <si>
    <t>FI8004</t>
  </si>
  <si>
    <t xml:space="preserve">45° ELBOW                   </t>
  </si>
  <si>
    <t>FI8005</t>
  </si>
  <si>
    <t xml:space="preserve">EQUAL TEE             </t>
  </si>
  <si>
    <t>FI8006</t>
  </si>
  <si>
    <t xml:space="preserve">END CAP          </t>
  </si>
  <si>
    <t>FI8076</t>
  </si>
  <si>
    <t>INNER PARTS SEAL</t>
  </si>
  <si>
    <t xml:space="preserve">4" SADDLE DROP REPLACEMENT GASKET  </t>
  </si>
  <si>
    <t>FI8221</t>
  </si>
  <si>
    <t xml:space="preserve">UNION PLUG X 2" FEMALE NPT           </t>
  </si>
  <si>
    <t>SADDLE DROP           4"               1"</t>
  </si>
  <si>
    <t>FI8321</t>
  </si>
  <si>
    <t xml:space="preserve">UNION PLUG X 3" FEMALE NPT           </t>
  </si>
  <si>
    <t>FI8888</t>
  </si>
  <si>
    <t xml:space="preserve">VALVE             </t>
  </si>
  <si>
    <t>FI8900</t>
  </si>
  <si>
    <t xml:space="preserve">FLANGE, ANSI 150#  8 BOLT X  9.0" O.D.     </t>
  </si>
  <si>
    <t>BOLT AND GASKET SET,  8 X 3" LONG BOLTS</t>
  </si>
  <si>
    <t>FI9000</t>
  </si>
  <si>
    <t>BLUE ALUMINUM PIPE (19FT 2 INCH) EACH   153MM OD</t>
  </si>
  <si>
    <t>FI9002</t>
  </si>
  <si>
    <t>FI9003</t>
  </si>
  <si>
    <t xml:space="preserve">90° ELBOW                     </t>
  </si>
  <si>
    <t>FI9004</t>
  </si>
  <si>
    <t xml:space="preserve">45° ELBOW                 </t>
  </si>
  <si>
    <t>FI9005</t>
  </si>
  <si>
    <t>FI9006</t>
  </si>
  <si>
    <t xml:space="preserve">END CAP        </t>
  </si>
  <si>
    <t>REMS AKKU PRESS CORDLESS LUGGING TOOL  3/4"-2" FITTINGS</t>
  </si>
  <si>
    <t>REMS AKKU PRESS CORDLESS LUGGING TOOL</t>
  </si>
  <si>
    <t>FI9021</t>
  </si>
  <si>
    <t>LUGTOOL JAW SET ,  4" AND 6" JAW SET</t>
  </si>
  <si>
    <t>RAPIDAIR PRESS CORDLESS LUGGING TOOL  3"-4"  FITTINGS</t>
  </si>
  <si>
    <t>FI9076</t>
  </si>
  <si>
    <t>FI9210C</t>
  </si>
  <si>
    <t xml:space="preserve">6" SADDLE DROP REPLACEMENT GASKET  </t>
  </si>
  <si>
    <t>FI9221</t>
  </si>
  <si>
    <t>FI9312</t>
  </si>
  <si>
    <t>SADDLE DROP            6"               1"</t>
  </si>
  <si>
    <t>FI9321</t>
  </si>
  <si>
    <t>FI9821</t>
  </si>
  <si>
    <t xml:space="preserve">REDUCTION UNION 6" X 4"       </t>
  </si>
  <si>
    <t>FI9900</t>
  </si>
  <si>
    <t xml:space="preserve">FLANGE, ANSI 150#  8 BOLT X  11.0" O.D.     </t>
  </si>
  <si>
    <t>FI9905</t>
  </si>
  <si>
    <t xml:space="preserve">BOLT AND GASKET SET,  8 X 3-1/4" LONG BOLTS    </t>
  </si>
  <si>
    <t>FI9999</t>
  </si>
  <si>
    <t xml:space="preserve">VALVE      </t>
  </si>
  <si>
    <t>H-100-75-3</t>
  </si>
  <si>
    <t>1” MANIFOLD X (3) 3/4 OUTLETS</t>
  </si>
  <si>
    <t>H-100-75-4</t>
  </si>
  <si>
    <t>1” MANIFOLD X (4) 3/4 OUTLETS</t>
  </si>
  <si>
    <t>H-100-75-5</t>
  </si>
  <si>
    <t>1” MANIFOLD X (5) 3/4 OUTLETS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</si>
  <si>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</si>
  <si>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</si>
  <si>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</si>
  <si>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</si>
  <si>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</si>
  <si>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</si>
  <si>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</si>
  <si>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</si>
  <si>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</si>
  <si>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1/2 MANIFOLD X (2) 1/2 OUTLETS,  ONE END BLANK, INERT GAS,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</si>
  <si>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</si>
  <si>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</si>
  <si>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</si>
  <si>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</si>
  <si>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</si>
  <si>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</si>
  <si>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</si>
  <si>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</si>
  <si>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</si>
  <si>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</si>
  <si>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</si>
  <si>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</si>
  <si>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</si>
  <si>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SQUARE PRESSUE GAUGE FOR K93215-K93218, K96075 FILTER REGULATOR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</si>
  <si>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</si>
  <si>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</si>
  <si>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</si>
  <si>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</si>
  <si>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</si>
  <si>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</si>
  <si>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</si>
  <si>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</si>
  <si>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</si>
  <si>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FILTER ONLY FOR K93216 AND K93217 AND K96075 VERT</t>
  </si>
  <si>
    <t>K216-218 BOWL</t>
  </si>
  <si>
    <t>BOWL FOR 1/2" K93216 THRU K93218 AND  K96075 VERT</t>
  </si>
  <si>
    <t>K216-218 CAP</t>
  </si>
  <si>
    <t>ADJUSTMENT CAP FOR K93216-218 FILTER REGULATOR AND K96075 VERT</t>
  </si>
  <si>
    <t>K216-218 PLUNGER</t>
  </si>
  <si>
    <t>PLUNGER DIAPHRAGM  FOR K93216-218 AND K96075 VERT</t>
  </si>
  <si>
    <t>K218-FILTER</t>
  </si>
  <si>
    <t>FILTER ONLY FOR K93218  1"</t>
  </si>
  <si>
    <t>K3015</t>
  </si>
  <si>
    <t>AUTO FILL TIRE INFLATOR</t>
  </si>
  <si>
    <t>K3020</t>
  </si>
  <si>
    <t>AUTO TIRE INFLATOR..+20 PSI  OPTION..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</si>
  <si>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</si>
  <si>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</si>
  <si>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</si>
  <si>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</si>
  <si>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</si>
  <si>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</si>
  <si>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</si>
  <si>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</si>
  <si>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</si>
  <si>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</si>
  <si>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</si>
  <si>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</si>
  <si>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</si>
  <si>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</si>
  <si>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</si>
  <si>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</si>
  <si>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</si>
  <si>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</si>
  <si>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</si>
  <si>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</si>
  <si>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</si>
  <si>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</si>
  <si>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</si>
  <si>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</si>
  <si>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</si>
  <si>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</si>
  <si>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</si>
  <si>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</si>
  <si>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K5226</t>
  </si>
  <si>
    <t>QUICK COUPLER PLUG PACK,, 1/4 NPT (3) MALE AND (3) FEMALE 30CFM   M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</si>
  <si>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</si>
  <si>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</si>
  <si>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</si>
  <si>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</si>
  <si>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</si>
  <si>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</si>
  <si>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K7220</t>
  </si>
  <si>
    <t>1/4" FEMALE NPT  SAFETY QUICK COUPLER   30 CFM  TYPE M</t>
  </si>
  <si>
    <t>K7221</t>
  </si>
  <si>
    <t>1/4" MALE NPT  SAFETY QUICK COUPLER       30 CFM  TYPE M</t>
  </si>
  <si>
    <t>K7241</t>
  </si>
  <si>
    <t>1/2" MALE NPT  SAFETY QUICK COUPLER    30 CFM  TYPE M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</si>
  <si>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</si>
  <si>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</si>
  <si>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</si>
  <si>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</si>
  <si>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</si>
  <si>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</si>
  <si>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</si>
  <si>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</si>
  <si>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</si>
  <si>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</si>
  <si>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</si>
  <si>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</si>
  <si>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</si>
  <si>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AIR FILTER UNIT , 3/8"  NPT PORTS  (AF3000-03) WITH BRACKET</t>
  </si>
  <si>
    <t>K90216</t>
  </si>
  <si>
    <t>AIR FILTER UNIT , 1/2"  NPT PORTS  (AF4000-04) WITH BRACKET</t>
  </si>
  <si>
    <t>K90217</t>
  </si>
  <si>
    <t>AIR FILTER UNIT , 3/4"  NPT PORTS  (AF4000-06) WITH BRACKET</t>
  </si>
  <si>
    <t>K91215</t>
  </si>
  <si>
    <t>LUBRICATOR UNIT , 3/8"  NPT PORTS  (AIL3000-03)  WITH BRACKET</t>
  </si>
  <si>
    <t>K91216</t>
  </si>
  <si>
    <t>LUBRICATOR UNIT , 1/2"  NPT PORTS  (AIL4000-04) WITH BRACKET</t>
  </si>
  <si>
    <t>K91217</t>
  </si>
  <si>
    <t>LUBRICATOR UNIT , 3/4"  NPT PORTS  (AIL4000-06)  WITH BRACKET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</si>
  <si>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</si>
  <si>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</si>
  <si>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</si>
  <si>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</si>
  <si>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</si>
  <si>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</si>
  <si>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</si>
  <si>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</si>
  <si>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</si>
  <si>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</si>
  <si>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</si>
  <si>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</si>
  <si>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K9241</t>
  </si>
  <si>
    <t>1/2" MALE NPT  SAFETY QUICK COUPLER   70 CFM  TYPE H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</si>
  <si>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</si>
  <si>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</si>
  <si>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</si>
  <si>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</si>
  <si>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</si>
  <si>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</si>
  <si>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K93215</t>
  </si>
  <si>
    <t>3/8" FILTER REGULATOR UNIT WITH GAUGE, 3/8"  NPT PORTS</t>
  </si>
  <si>
    <t>K93216</t>
  </si>
  <si>
    <t>1/2" FILTER REGULATOR UNIT WITH GAUGE, 1/2"  NPT PORTS</t>
  </si>
  <si>
    <t>K93217</t>
  </si>
  <si>
    <t>3/4" FILTER REGULATOR UNIT WITH GAUGE, 3/4"  NPT PORTS</t>
  </si>
  <si>
    <t>K93218</t>
  </si>
  <si>
    <t>1" FILTER REGULATOR UNIT WITH GAUGE, 1"  NPT PORTS</t>
  </si>
  <si>
    <t>K96050</t>
  </si>
  <si>
    <t>1/2" VERTICAL FILTER REGULATOR  1/2"  NPT PORTS</t>
  </si>
  <si>
    <t>K96075</t>
  </si>
  <si>
    <t>3/4" VERTICAL FILTER REGULATOR  3/4"  NPT PORTS</t>
  </si>
  <si>
    <t>M3800</t>
  </si>
  <si>
    <t>1/2" MAXLINE MASTER KIT 100 FT,  3 OUTLETS</t>
  </si>
  <si>
    <t>M3810</t>
  </si>
  <si>
    <t>SINGLE PORT OUTLET(1/4 NPT OUT )</t>
  </si>
  <si>
    <t>M3810V</t>
  </si>
  <si>
    <t>SINGLE PORT OUTLET(1/4 NPT OUT )  WITH SHUTOFF</t>
  </si>
  <si>
    <t>M3810W</t>
  </si>
  <si>
    <t>SINGLE PORT OUTLET THRU WALL KIT (1/4 NPT OUT )</t>
  </si>
  <si>
    <t>M3820</t>
  </si>
  <si>
    <t>1/2" MAXLINE MANIFOLD KIT: ..M38220 ALUM BLOCK, 3/8" BRASS PLUG, (3) M8001 3/8" NPT STR FITTING,  (1) M8002 1/2" ST FITTING</t>
  </si>
  <si>
    <t>M38220</t>
  </si>
  <si>
    <t>MANIFOLD BLOCK ONLY 3/8" PORTS, MAXLINE LONG</t>
  </si>
  <si>
    <t>M6026</t>
  </si>
  <si>
    <t>1/2" MAXLINE TUBING 100FT ROLL</t>
  </si>
  <si>
    <t>M6026-25</t>
  </si>
  <si>
    <t>MAXLINE 1/2 TUBING X 25 FT  WITH INSTRUCTION SHEET, NON RETURNABLE</t>
  </si>
  <si>
    <t>M6026-50</t>
  </si>
  <si>
    <t>MAXLINE 1/2 TUBING X 50 FT  WITH INSTRUCTION SHEET, NON RETURNABLE</t>
  </si>
  <si>
    <t>M6026G</t>
  </si>
  <si>
    <t>100 FT .63 OD X .50 ID  TUBING GREEN      INCLUDES CUTTER AND DEBURR TOOL</t>
  </si>
  <si>
    <t>M6027</t>
  </si>
  <si>
    <t>1/2" MAXLINE TUBING 300FT ROLL</t>
  </si>
  <si>
    <t>M6027G</t>
  </si>
  <si>
    <t>300 FT .63 OD X .50 ID  TUBING GREEN      INCLUDES CUTTER AND DEBURR TOOL</t>
  </si>
  <si>
    <t>M6030</t>
  </si>
  <si>
    <t>3/4" MAXLINE TUBING 100FT ROLL,</t>
  </si>
  <si>
    <t>M6030-25</t>
  </si>
  <si>
    <t>MAXLINE 3/4 TUBING X 25 FT  WITH INSTRUCTION SHEET, NON RETURNABLE</t>
  </si>
  <si>
    <t>M6030-50</t>
  </si>
  <si>
    <t>MAXLINE 3/4 TUBING X 50 FT WITH INSTRUCTION SHEET, NON RETURNABLE</t>
  </si>
  <si>
    <t>M6030G</t>
  </si>
  <si>
    <t>100 FT .98 OD X .80 ID  TUBING GREEN        INCLUDES CUTTER AND DEBURR TOOL</t>
  </si>
  <si>
    <t>M6031</t>
  </si>
  <si>
    <t xml:space="preserve">3/4" MAXLINE TUBING 300FT ROLL, </t>
  </si>
  <si>
    <t>M6031G</t>
  </si>
  <si>
    <t>300 FT .98 OD X .80 ID  TUBING GREEN      INCLUDES CUTTER AND DEBURR TOOL</t>
  </si>
  <si>
    <t>M6032</t>
  </si>
  <si>
    <t>100 FT 1.26 OD X 1.02 ID  TUBING    INCLUDES CUTTER AND DEBURR TOOL</t>
  </si>
  <si>
    <t>M6032-25</t>
  </si>
  <si>
    <t>MAXLINE 1" TUBING X 25 FT  WITH INSTRUCTION SHEET, NON RETURNABLE</t>
  </si>
  <si>
    <t>M6032-50</t>
  </si>
  <si>
    <t>MAXLINE 1" TUBING X 50 FT WITH INSTRUCTION SHEET, NON RETURNABLE</t>
  </si>
  <si>
    <t>M6032G</t>
  </si>
  <si>
    <t>100 FT 1.26 OD X 1.02 ID  TUBING GREEN   INCLUDES CUTTER AND DEBURR TOOL</t>
  </si>
  <si>
    <t>M6033</t>
  </si>
  <si>
    <t>300 FT 1.26 OD X 1.02 ID  TUBING    INCLUDES CUTTER AND DEBURR TOOL</t>
  </si>
  <si>
    <t>M6033G</t>
  </si>
  <si>
    <t>300 FT 1.26 OD X 1.02 ID  TUBING GREEN   INCLUDES CUTTER AND DEBURR TOOL</t>
  </si>
  <si>
    <t>M6520</t>
  </si>
  <si>
    <t>200 FT 2.50 OD X 2.00 ID  TUBING   PURCHASE TOOLS SEPARATE</t>
  </si>
  <si>
    <t>M6520-100</t>
  </si>
  <si>
    <t>100 FT 2.50 OD X 2.00 ID  TUBING   PURCHASE TOOLS SEPARATE</t>
  </si>
  <si>
    <t>M6580</t>
  </si>
  <si>
    <t>1" MAXLINE MASTER KIT  300 FT.</t>
  </si>
  <si>
    <t>M7500</t>
  </si>
  <si>
    <t>3/4" MAXLINE MASTER KIT COMPLETE 100FT</t>
  </si>
  <si>
    <t>M7510</t>
  </si>
  <si>
    <t>SINGLE PORT OUTLET(1/2" NPT OUT)</t>
  </si>
  <si>
    <t>M7510-2</t>
  </si>
  <si>
    <t xml:space="preserve">3/4" MAXLINE OUTLET KIT IN CLAMSHELL, 1/2" NPT OUTLET PORT         </t>
  </si>
  <si>
    <t>M7510-2V</t>
  </si>
  <si>
    <t>3/4" MAXLINE OUTLET KIT IN CLAMSHELL    WITH TWO HOLES ON THE FACE</t>
  </si>
  <si>
    <t>M7510-SPACER</t>
  </si>
  <si>
    <t>SPACER PLATE FOR M81010 BLOCK, 1/4" THICK</t>
  </si>
  <si>
    <t>M7510V</t>
  </si>
  <si>
    <t>SINGLE PORT OUTLET(1/2" NPT OUT)  WITH SHUTOFF</t>
  </si>
  <si>
    <t>M7510W</t>
  </si>
  <si>
    <t>SINGLE PORT OUTLET THRU WALL KIT (1/2 NPT OUT )</t>
  </si>
  <si>
    <t>M7580</t>
  </si>
  <si>
    <t>3/4" MAXLINE MASTER KIT 300 FT</t>
  </si>
  <si>
    <t>M8001</t>
  </si>
  <si>
    <t>STRAIGHT 1/2" TUBING X 3/8" MALE NPT</t>
  </si>
  <si>
    <t>M8002</t>
  </si>
  <si>
    <t>1/2" MAXLINE X 1/2" MALE NPT STRAIGHT FITTING</t>
  </si>
  <si>
    <t>M8003</t>
  </si>
  <si>
    <t>3/4" MAXLINE X 3/4" MALE NPT FITTING</t>
  </si>
  <si>
    <t>M8004</t>
  </si>
  <si>
    <t>STRAIGHT 1" TUBING X 1" MALE NPT</t>
  </si>
  <si>
    <t>M8005</t>
  </si>
  <si>
    <t>3/4" MAXLINE X 1/2" MALE NPT FITTING</t>
  </si>
  <si>
    <t>M8006</t>
  </si>
  <si>
    <t>1/2" TUBING X 1/2" FEMALE NPT</t>
  </si>
  <si>
    <t>M8007</t>
  </si>
  <si>
    <t>3/4" TUBING X 3/4" FEMALE NPT</t>
  </si>
  <si>
    <t>M8009</t>
  </si>
  <si>
    <t>1/2" MAXLINE X 1/2" FEMALE NPT SINGLE PORT ELBOW</t>
  </si>
  <si>
    <t>M8010</t>
  </si>
  <si>
    <t>1/2"  EQUAL TEE MAXLINE</t>
  </si>
  <si>
    <t>M8011</t>
  </si>
  <si>
    <t>3/4" EQUAL TEE MAXLINE</t>
  </si>
  <si>
    <t>M8012</t>
  </si>
  <si>
    <t>M8014</t>
  </si>
  <si>
    <t>REDUCING TEE DROP LEG  (C ) 1/2" TUBING</t>
  </si>
  <si>
    <t>M8015</t>
  </si>
  <si>
    <t>STRAIGHT 1" TUBING X 3/4" MALE NPT</t>
  </si>
  <si>
    <t>M8016</t>
  </si>
  <si>
    <t>M8018</t>
  </si>
  <si>
    <t>REDUCING TEE DROP LEG  (C ) 3/4" TUBING</t>
  </si>
  <si>
    <t>M8019</t>
  </si>
  <si>
    <t>1/2" REDUCING TEE X 1/2" FEMALE NPT MAXLINE</t>
  </si>
  <si>
    <t>M8020</t>
  </si>
  <si>
    <t>REDUCING UNION 1" TUBING X 1/2" TUBING</t>
  </si>
  <si>
    <t>M8021</t>
  </si>
  <si>
    <t>UNION 1/2" TUBING X 1/2" TUBING</t>
  </si>
  <si>
    <t>M8022</t>
  </si>
  <si>
    <t>UNION 3/4" TUBING X 3/4" TUBING</t>
  </si>
  <si>
    <t>M8023</t>
  </si>
  <si>
    <t>UNION 1" TUBING X 1" TUBING</t>
  </si>
  <si>
    <t>M8024</t>
  </si>
  <si>
    <t>REDUCING UNION 3/4" TUBING X 1/2" TUBING</t>
  </si>
  <si>
    <t>M8025</t>
  </si>
  <si>
    <t>REDUCING UNION 1" TUBING X 3/4" TUBING</t>
  </si>
  <si>
    <t>M8026</t>
  </si>
  <si>
    <t>M8027</t>
  </si>
  <si>
    <t>M8028</t>
  </si>
  <si>
    <t>M8030</t>
  </si>
  <si>
    <t>STRAIGHT 1/2" TUBING X 1/2" MALE NPT STAINLESS STEEL</t>
  </si>
  <si>
    <t>M8031</t>
  </si>
  <si>
    <t>STRAIGHT 3/4" TUBING X 3/4" MALE NPT STAINLESS STEEL</t>
  </si>
  <si>
    <t>M8032</t>
  </si>
  <si>
    <t>STRAIGHT 1" TUBING X 1" MALE NPT STAINLESS STEEL</t>
  </si>
  <si>
    <t>M8033</t>
  </si>
  <si>
    <t xml:space="preserve">EQUAL TEE STAINLESS STEEL  </t>
  </si>
  <si>
    <t>M8034</t>
  </si>
  <si>
    <t>M8035</t>
  </si>
  <si>
    <t>M8038</t>
  </si>
  <si>
    <t>INLINE HAND VALVE</t>
  </si>
  <si>
    <t>M8038TEE</t>
  </si>
  <si>
    <t>1/2" INLINE HAND VALVE MAXLINE     BLUE TEE HANDLE DESIGN</t>
  </si>
  <si>
    <t>M8039</t>
  </si>
  <si>
    <t>M8040</t>
  </si>
  <si>
    <t>M8041</t>
  </si>
  <si>
    <t>M8042</t>
  </si>
  <si>
    <t>M8043</t>
  </si>
  <si>
    <t>M8047</t>
  </si>
  <si>
    <t>SPLIT RING</t>
  </si>
  <si>
    <t>M8048</t>
  </si>
  <si>
    <t>M8049</t>
  </si>
  <si>
    <t>M8051</t>
  </si>
  <si>
    <t>1"  - 3/4" - 1/2" PIPE CUTTER</t>
  </si>
  <si>
    <t>M8054</t>
  </si>
  <si>
    <t>ORING</t>
  </si>
  <si>
    <t>M8054-10</t>
  </si>
  <si>
    <t>1/2 MAXLINE ORING 10 PACK</t>
  </si>
  <si>
    <t>M8055</t>
  </si>
  <si>
    <t>M8055-10</t>
  </si>
  <si>
    <t>3/4 MAXLINE ORING 10 PACK</t>
  </si>
  <si>
    <t>M8056</t>
  </si>
  <si>
    <t>M8056-10</t>
  </si>
  <si>
    <t>1" MAXLINE ORING 10 PACK</t>
  </si>
  <si>
    <t>M8057</t>
  </si>
  <si>
    <t>1/2 HEX NUT,  MAXLINE FITTING</t>
  </si>
  <si>
    <t>M8058</t>
  </si>
  <si>
    <t>3/4 HEX NUT,  MAXLINE FITTING</t>
  </si>
  <si>
    <t>M8059</t>
  </si>
  <si>
    <t>1" HEX NUT,  MAXLINE FITTING</t>
  </si>
  <si>
    <t>M8064</t>
  </si>
  <si>
    <t>1/2" PIPE CLIP MAXLINE 10/PACK</t>
  </si>
  <si>
    <t>M8065</t>
  </si>
  <si>
    <t>3/4" PIPE CLIP MAXLINE 10/PACK</t>
  </si>
  <si>
    <t>M8066</t>
  </si>
  <si>
    <t>PIPE CLIP   SPACING EVERY 4-5 FT   BAG OF 10 PCS</t>
  </si>
  <si>
    <t>M8067</t>
  </si>
  <si>
    <t>90 DEGREE ELBOW</t>
  </si>
  <si>
    <t>M8068</t>
  </si>
  <si>
    <t>M8078</t>
  </si>
  <si>
    <t>3/4" REDUCING TEE, 1/2" FEMALE NPT DROP LEG  MAXLINE</t>
  </si>
  <si>
    <t>M8080</t>
  </si>
  <si>
    <t>M8085</t>
  </si>
  <si>
    <t>ELBOW 1/2" TUBING X 1/2" MALE NPT</t>
  </si>
  <si>
    <t>M8086</t>
  </si>
  <si>
    <t>ELBOW 3/4" TUBING X 1/2" MALE NPT</t>
  </si>
  <si>
    <t>M8088</t>
  </si>
  <si>
    <t>ELBOW 3/4" TUBING X 3/4" MALE NPT</t>
  </si>
  <si>
    <t>M8089</t>
  </si>
  <si>
    <t>REDUCING TEE DROP LEG 3/4" FEMALE NPT</t>
  </si>
  <si>
    <t>M8090</t>
  </si>
  <si>
    <t>ELBOW 1" TUBING X 1" MALE NPT</t>
  </si>
  <si>
    <t>M8091</t>
  </si>
  <si>
    <t>3/4" - 1/2"  PIPE CUTTER</t>
  </si>
  <si>
    <t>M8095</t>
  </si>
  <si>
    <t>1"  - 3/4" - 1/2"  BEVELING TOOL</t>
  </si>
  <si>
    <t>M8096</t>
  </si>
  <si>
    <t>MAXLINE TUBING BENDER TOOL</t>
  </si>
  <si>
    <t>M8097</t>
  </si>
  <si>
    <t>MAXLINE STRAIGHTENING TOOL, 7 WHEEL 1/2, 3/4, &amp; 1"</t>
  </si>
  <si>
    <t>M8098</t>
  </si>
  <si>
    <t>PIPE WRAP TAPE 2" X 100 FT  10 MIL, NON RETURNABLE</t>
  </si>
  <si>
    <t>M8101</t>
  </si>
  <si>
    <t>M81010</t>
  </si>
  <si>
    <t>SINGLE PORT OUTLET, 1/2" NPT OUTLET BLOCK ONLY</t>
  </si>
  <si>
    <t>M81010-THRU</t>
  </si>
  <si>
    <t>M81010 MAXLINE BLOCK WITH 1/2 FEMALE NPT BOTH ENDS</t>
  </si>
  <si>
    <t>M8101V</t>
  </si>
  <si>
    <t>M8200</t>
  </si>
  <si>
    <t>DUAL PORT OUTLET, (2) 1/2" NPT OUTLET PORTS</t>
  </si>
  <si>
    <t>M8200V</t>
  </si>
  <si>
    <t>1/2" MAXLINE MULTI PORT OUTLET  WITH SHUTOFF</t>
  </si>
  <si>
    <t>M8201</t>
  </si>
  <si>
    <t>M8201V</t>
  </si>
  <si>
    <t xml:space="preserve">3/4" MAXLINE MULTI PORT OUTLET WITH SHUTOFF, </t>
  </si>
  <si>
    <t>M8203</t>
  </si>
  <si>
    <t>M8203V</t>
  </si>
  <si>
    <t>DUAL PORT OUTLET WITH SHUTOFF</t>
  </si>
  <si>
    <t>M8525</t>
  </si>
  <si>
    <t>UNION 2" TUBING X 2" TUBING   CRIMP  ON</t>
  </si>
  <si>
    <t>M8530</t>
  </si>
  <si>
    <t>EQUAL TEE  CRIMP ON</t>
  </si>
  <si>
    <t>M8531</t>
  </si>
  <si>
    <t>REDUCING TEE DROP LEG 1" FEMALE NPT  CRIMP ON</t>
  </si>
  <si>
    <t>M8535</t>
  </si>
  <si>
    <t>90 DEGREE ELBOW CRIMP ON</t>
  </si>
  <si>
    <t>M8541</t>
  </si>
  <si>
    <t>STRAIGHT 2" TUBING X 1" MALE NPT  CRIMP ON</t>
  </si>
  <si>
    <t>M8542</t>
  </si>
  <si>
    <t>STRAIGHT 2" TUBING X 2" MALE NPT CRIMP ON</t>
  </si>
  <si>
    <t>M8549</t>
  </si>
  <si>
    <t>CRIMP SLEEVE</t>
  </si>
  <si>
    <t>M8551</t>
  </si>
  <si>
    <t>2" PIPE CUTTER</t>
  </si>
  <si>
    <t>M8559</t>
  </si>
  <si>
    <t>M8590</t>
  </si>
  <si>
    <t>2"  HYDAULIC CRIMP TOOL</t>
  </si>
  <si>
    <t>M8591</t>
  </si>
  <si>
    <t>2" MAXLINE CRIMP TOOL*** HEAD ONLY***, WITH ALUM PLUG</t>
  </si>
  <si>
    <t>M8591-RENTAL</t>
  </si>
  <si>
    <t>2" MAXLINE CRIMP TOOL **HEAD ONLY**  RENTAL.</t>
  </si>
  <si>
    <t>M8595</t>
  </si>
  <si>
    <t>2"  BEVELING TOOL</t>
  </si>
  <si>
    <t>MC3810</t>
  </si>
  <si>
    <t>1/2" SINGLE PORT OUTLET, 1/4" NPT OUTLET PORT , COMPRESSED TUBING</t>
  </si>
  <si>
    <t>MC3810V</t>
  </si>
  <si>
    <t>1/2" SINGLE PORT OUTLET, 1/4" NPT OUTLET PORT, WITH SHUTOFF  , COMPRESSED TUBING</t>
  </si>
  <si>
    <t>MC3810W</t>
  </si>
  <si>
    <t>1/2" SINGLE PORT OUTLET,  THRU WALL, 1/4" NPT OUTLET PORT  , COMPRESSED TUBING</t>
  </si>
  <si>
    <t>MC7510</t>
  </si>
  <si>
    <t>3/4" SINGLE PORT OUTLET, 1/2" NPT OUTLET PORT , COMPRESSED TUBING</t>
  </si>
  <si>
    <t>MC7510-2</t>
  </si>
  <si>
    <t>3/4" 2 PORT OUTLET, 1/2 NPT &amp; 1/4 NPT , COMPRESSED TUBING</t>
  </si>
  <si>
    <t>MC7510-2V</t>
  </si>
  <si>
    <t>3/4" 2 PORT OUTLET,  1/2 NPT &amp; 1/4 NPT, W SHUTOFF , COMPRESSED TUBING</t>
  </si>
  <si>
    <t>MC7510V</t>
  </si>
  <si>
    <t>3/4" SINGLE PORT OUTLET, 1/2" NPT OUTLET PORT, WITH SHUTOFF  , COMPRESSED TUBING</t>
  </si>
  <si>
    <t>MC7510W</t>
  </si>
  <si>
    <t>3/4" SINGLE PORT OUTLET, THRU WALL,  1/2" NPT OUTLET PORT , COMPRESSED TUBING</t>
  </si>
  <si>
    <t>MC8001</t>
  </si>
  <si>
    <t>1/2"  X 3/8" MALE NPT STRAIGHT FITTING</t>
  </si>
  <si>
    <t>MC8002</t>
  </si>
  <si>
    <t>1/2"  X 1/2" MALE NPT STRAIGHT FITTING</t>
  </si>
  <si>
    <t>MC8003</t>
  </si>
  <si>
    <t>3/4"  X 3/4" MALE NPT FITTING</t>
  </si>
  <si>
    <t>MC8004</t>
  </si>
  <si>
    <t>1"  X 1" MALE NPT STRAIGHT FITTING</t>
  </si>
  <si>
    <t>MC8005</t>
  </si>
  <si>
    <t>3/4" FLEXIBLE TUBING X 1/2" MALE NPT FITTING</t>
  </si>
  <si>
    <t>MC8006</t>
  </si>
  <si>
    <t>1/2"  X 1/2" FEMALE NPT STRAIGHT FITTING</t>
  </si>
  <si>
    <t>MC8007</t>
  </si>
  <si>
    <t>3/4"  X 3/4" FEMALE NPT STRAIGHT FITTING</t>
  </si>
  <si>
    <t>MC8009</t>
  </si>
  <si>
    <t>1/2"  SINGLE PORT ELBOW, 1/2" FEMALE NPT</t>
  </si>
  <si>
    <t>MC8010</t>
  </si>
  <si>
    <t xml:space="preserve">1/2"  EQUAL TEE </t>
  </si>
  <si>
    <t>MC8011</t>
  </si>
  <si>
    <t>MC8012</t>
  </si>
  <si>
    <t xml:space="preserve">1"  EQUAL TEE  </t>
  </si>
  <si>
    <t>MC8014</t>
  </si>
  <si>
    <t xml:space="preserve">3/4" REDUCING TEE FITTING, DROP LEG 1/2" </t>
  </si>
  <si>
    <t>MC8015</t>
  </si>
  <si>
    <t>1"  X 3/4" MALE NPT STRAIGHT FITTING</t>
  </si>
  <si>
    <t>MC8016</t>
  </si>
  <si>
    <t xml:space="preserve">1" REDUCING TEE FITTING, DROP LEG 1/2" </t>
  </si>
  <si>
    <t>MC8018</t>
  </si>
  <si>
    <t xml:space="preserve">1" REDUCING TEE FITTING, DROP LEG 3/4" </t>
  </si>
  <si>
    <t>MC8019</t>
  </si>
  <si>
    <t xml:space="preserve">1/2" REDUCING TEE X 1/2" FEMALE NPT </t>
  </si>
  <si>
    <t>MC8020</t>
  </si>
  <si>
    <t xml:space="preserve">1" X 1/2"  REDUCING UNION FITTING  </t>
  </si>
  <si>
    <t>MC8021</t>
  </si>
  <si>
    <t xml:space="preserve">1/2" UNION FITTING </t>
  </si>
  <si>
    <t>MC8022</t>
  </si>
  <si>
    <t xml:space="preserve">3/4" UNION FITTING </t>
  </si>
  <si>
    <t>MC8023</t>
  </si>
  <si>
    <t xml:space="preserve">1" UNION FITTING </t>
  </si>
  <si>
    <t>MC8024</t>
  </si>
  <si>
    <t xml:space="preserve">3/4" X 1/2"  REDUCING UNION FITTING  </t>
  </si>
  <si>
    <t>MC8025</t>
  </si>
  <si>
    <t xml:space="preserve">1" X 3/4" REDUCING UNION FITTING  </t>
  </si>
  <si>
    <t>MC8026</t>
  </si>
  <si>
    <t xml:space="preserve">1/2"  END CAP FITTING </t>
  </si>
  <si>
    <t>MC8027</t>
  </si>
  <si>
    <t xml:space="preserve">3/4"  END CAP FITTING </t>
  </si>
  <si>
    <t>MC8028</t>
  </si>
  <si>
    <t>1"  END CAP FITTING FLEXIBLE TUBING</t>
  </si>
  <si>
    <t>MC8038</t>
  </si>
  <si>
    <t>1/2" INLINE HAND VALVE  STANDARD HANDLE</t>
  </si>
  <si>
    <t>MC8039</t>
  </si>
  <si>
    <t>3/4" INLINE HAND VALVE FLEXIBLE TUBING</t>
  </si>
  <si>
    <t xml:space="preserve">3/4" INLINE HAND VALVE </t>
  </si>
  <si>
    <t>MC8040</t>
  </si>
  <si>
    <t xml:space="preserve">1" INLINE HAND VALVE </t>
  </si>
  <si>
    <t>MC8054-10</t>
  </si>
  <si>
    <t>1/2"  REPLACEMENT ORING   10 PACK</t>
  </si>
  <si>
    <t>MC8055-10</t>
  </si>
  <si>
    <t>3/4"  REPLACEMENT ORING   10 PACK</t>
  </si>
  <si>
    <t>MC8056-10</t>
  </si>
  <si>
    <t>1"  REPLACEMENT ORING        10 PACK</t>
  </si>
  <si>
    <t>MC8067</t>
  </si>
  <si>
    <t xml:space="preserve">3/4" ELBOW </t>
  </si>
  <si>
    <t>MC8068</t>
  </si>
  <si>
    <t xml:space="preserve">1" ELBOW </t>
  </si>
  <si>
    <t>MC8078</t>
  </si>
  <si>
    <t xml:space="preserve">3/4" REDUCING TEE, 1/2" FEMALE NPT DROP LEG  </t>
  </si>
  <si>
    <t>MC8080</t>
  </si>
  <si>
    <t xml:space="preserve">1/2"  ELBOW FITTING </t>
  </si>
  <si>
    <t>MC8085</t>
  </si>
  <si>
    <t>1/2"  X 1/2" MALE NPT ELBOW FITTING</t>
  </si>
  <si>
    <t>MC8086</t>
  </si>
  <si>
    <t>3/4"  X 1/2" MALE NPT ELBOW FITTING</t>
  </si>
  <si>
    <t>MC8088</t>
  </si>
  <si>
    <t>3/4"  X 3/4" MALE NPT ELBOW FITTING</t>
  </si>
  <si>
    <t>MC8089</t>
  </si>
  <si>
    <t xml:space="preserve">1"  REDUCING TEE, 3/4" FEMALE NPT DROP LEG,   </t>
  </si>
  <si>
    <t>MC8090</t>
  </si>
  <si>
    <t>1"  X 1" MALE NPT ELBOW FITTING</t>
  </si>
  <si>
    <t>MC8092</t>
  </si>
  <si>
    <t>1/2"-3/4"-1" HAND CRIMP TOOL COMPRESSED FLEXIBLE TUBING</t>
  </si>
  <si>
    <t>MC8101</t>
  </si>
  <si>
    <t>1/2" SINGLE PORT OUTLET, 1/2" NPT OUTLET PORT , COMPRESSED TUBING</t>
  </si>
  <si>
    <t>MC8101V</t>
  </si>
  <si>
    <t>1/2" SINGLE PORT OUTLET, 1/2" NPT OUTLET PORT, WITH SHUTOFF  , COMPRESSED TUBING</t>
  </si>
  <si>
    <t>MC8200</t>
  </si>
  <si>
    <t>1/2" MULTI PORT OUTLET, 1/2" NPT PORT (4X), , COMPRESSED TUBING</t>
  </si>
  <si>
    <t>MC8200V</t>
  </si>
  <si>
    <t>1/2" MULTI PORT OUTLET, 1/2" NPT PORT (4X), W SHUTOFF , COMPRESSED TUBING</t>
  </si>
  <si>
    <t>MC8201</t>
  </si>
  <si>
    <t>3/4" MULTI PORT OUTLET, 1/2" NPT PORT (4X), , COMPRESSED TUBING</t>
  </si>
  <si>
    <t>MC8201V</t>
  </si>
  <si>
    <t>3/4" MULTI PORT OUTLET, 1/2" NPT PORT (4X), W SHUTOFF , COMPRESSED TUBING</t>
  </si>
  <si>
    <t>MC8203</t>
  </si>
  <si>
    <t>1" MULTI PORT OUTLET, 1/2" NPT PORT (4X), , COMPRESSED TUBING</t>
  </si>
  <si>
    <t>MC8203V</t>
  </si>
  <si>
    <t>1" MULTI PORT OUTLET, 1/2" NPT PORT (4X), W SHUTOFF , COMPRESSED TUBING</t>
  </si>
  <si>
    <t>R-01045</t>
  </si>
  <si>
    <t>ELECTRIC CORD REEL 16 GA X 45 FT, WITH SWIVEL, LEAD IN CORD (3 FT), RATED 10 AMPS AT 120 VOLTS</t>
  </si>
  <si>
    <t>R-03050</t>
  </si>
  <si>
    <t>HOSE REEL,  3/8 X 50 FT, 1/2" INLET X 1/4" OUTLET</t>
  </si>
  <si>
    <t>R-03075</t>
  </si>
  <si>
    <t>HOSE REEL,  3/8 X 75 FT, 1/2" INLET X 1/4" OUTLET</t>
  </si>
  <si>
    <t>R-05050</t>
  </si>
  <si>
    <t>HOSE REEL,  1/2 X 50 FT, 1/2" INLET X 1/2" NPT OUTLET</t>
  </si>
  <si>
    <t>R-05100</t>
  </si>
  <si>
    <t>HOSE REEL,  1/2 X 100 FT, 1/2" INLET X 1/2" NPT OUTLET</t>
  </si>
  <si>
    <t>R-SB03050</t>
  </si>
  <si>
    <t>SWIVEL BRACKET FOR R-03050</t>
  </si>
  <si>
    <t>ST010T062</t>
  </si>
  <si>
    <t>MAXLINE STRUT CLAMP</t>
  </si>
  <si>
    <t>ST035NP100</t>
  </si>
  <si>
    <t>ST068T250</t>
  </si>
  <si>
    <t>T0925</t>
  </si>
  <si>
    <t xml:space="preserve">TSUNAMI, 1/4", MOUNT BRACKET </t>
  </si>
  <si>
    <t>T0950</t>
  </si>
  <si>
    <t xml:space="preserve">TSUNAMI, 1/2", MOUNT BRACKET </t>
  </si>
  <si>
    <t>T6025</t>
  </si>
  <si>
    <t xml:space="preserve">TSUNAMI, 1/4" NPT, WATER SEPARATOR UNIT </t>
  </si>
  <si>
    <t>T6050</t>
  </si>
  <si>
    <t xml:space="preserve">TSUNAMI, 1/2" NPT, WATER SEPARATOR UNIT </t>
  </si>
  <si>
    <t>T6075</t>
  </si>
  <si>
    <t xml:space="preserve">TSUNAMI, 3/4" NPT, WATER SEPARATOR  </t>
  </si>
  <si>
    <t>T6100</t>
  </si>
  <si>
    <t xml:space="preserve">TSUNAMI, 1" NPT, WATER SEPARATOR </t>
  </si>
  <si>
    <t>T6125</t>
  </si>
  <si>
    <t xml:space="preserve">TSUNAMI, 1/4", WATER SEPARATOR SERVICE KIT </t>
  </si>
  <si>
    <t>T6150</t>
  </si>
  <si>
    <t xml:space="preserve">TSUNAMI, 1/2", WATER SEPARATOR SERVICE KIT </t>
  </si>
  <si>
    <t>T6175</t>
  </si>
  <si>
    <t xml:space="preserve">TSUNAMI, 3/4", WATER SEPARATOR SERVICE KIT </t>
  </si>
  <si>
    <t>T7025</t>
  </si>
  <si>
    <t xml:space="preserve">TSUNAMI, 1/4" NPT, OIL COALESCING FILTER </t>
  </si>
  <si>
    <t>T7050</t>
  </si>
  <si>
    <t xml:space="preserve">TSUNAMI, 1/2" NPT, OIL COALESCING FILTER </t>
  </si>
  <si>
    <t>T7100</t>
  </si>
  <si>
    <t xml:space="preserve">TSUNAMI, 1" NPT, OIL COALESCING FILTER </t>
  </si>
  <si>
    <t>T7125</t>
  </si>
  <si>
    <t>TSUNAMI, 1/4", OIL COALESCING</t>
  </si>
  <si>
    <t>T7150</t>
  </si>
  <si>
    <t>TSUNAMI, 1/2", OIL COALESCING</t>
  </si>
  <si>
    <t>T8025</t>
  </si>
  <si>
    <t xml:space="preserve">TSUNAMI, 1/4" NPT, ACTIVATED CARBON FILTER </t>
  </si>
  <si>
    <t>T8050</t>
  </si>
  <si>
    <t xml:space="preserve">TSUNAMI, 1/2" NPT, ACTIVATED CARBON FILTER </t>
  </si>
  <si>
    <t>T8125</t>
  </si>
  <si>
    <t>TSUNAMI, 1/4", ACTIVATED CARBON</t>
  </si>
  <si>
    <t>T8150</t>
  </si>
  <si>
    <t>TSUNAMI, 1/2", ACTIVATED CARBON</t>
  </si>
  <si>
    <t>T9025</t>
  </si>
  <si>
    <t>TSUMANI FILTRATION PACKAGE #5, 1/4" NPT</t>
  </si>
  <si>
    <t>T9050</t>
  </si>
  <si>
    <t>TSUNAMI FILTRATION PACKAGE #5, 1/2" NPT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</si>
</sst>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0.000"/>
    <numFmt numFmtId="166" formatCode="####\ ####\ ##"/>
  </numFmts>
  <fonts count="13">
    <font>
      <sz val="10.0"/>
      <color rgb="FF000000"/>
      <name val="Arial"/>
      <scheme val="minor"/>
    </font>
    <font>
      <sz val="11.0"/>
      <color theme="1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sz val="11.0"/>
      <color rgb="FFFF0000"/>
      <name val="Calibri"/>
    </font>
    <font>
      <b/>
      <sz val="11.0"/>
      <color theme="1"/>
      <name val="Calibri"/>
    </font>
    <font/>
    <font>
      <sz val="10.0"/>
      <color theme="1"/>
      <name val="Arial"/>
    </font>
    <font>
      <sz val="10.0"/>
      <color theme="1"/>
      <name val="Calibri"/>
    </font>
    <font>
      <sz val="10.0"/>
      <color theme="1"/>
      <name val="Times New Roman"/>
    </font>
    <font>
      <sz val="9.0"/>
      <color theme="1"/>
      <name val="Arial"/>
    </font>
    <font>
      <sz val="11.0"/>
      <color rgb="FF323232"/>
      <name val="Calibri"/>
    </font>
    <font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DDD9C3"/>
        <bgColor rgb="FFDDD9C3"/>
      </patternFill>
    </fill>
  </fills>
  <borders count="74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/>
      <right style="medium">
        <color rgb="FF000000"/>
      </right>
      <top style="medium">
        <color rgb="FF000000"/>
      </top>
      <bottom/>
    </border>
    <border>
      <left/>
      <right/>
      <top/>
      <bottom/>
    </border>
    <border>
      <left style="medium">
        <color rgb="FF000000"/>
      </left>
    </border>
    <border>
      <left/>
      <right style="medium">
        <color rgb="FF000000"/>
      </right>
      <top/>
      <bottom/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/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/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7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1" numFmtId="1" xfId="0" applyAlignment="1" applyFont="1" applyNumberFormat="1">
      <alignment horizontal="center"/>
    </xf>
    <xf borderId="1" fillId="0" fontId="2" numFmtId="164" xfId="0" applyBorder="1" applyFont="1" applyNumberFormat="1"/>
    <xf borderId="2" fillId="0" fontId="1" numFmtId="0" xfId="0" applyAlignment="1" applyBorder="1" applyFont="1">
      <alignment horizontal="center"/>
    </xf>
    <xf borderId="3" fillId="2" fontId="1" numFmtId="0" xfId="0" applyAlignment="1" applyBorder="1" applyFill="1" applyFont="1">
      <alignment horizontal="left"/>
    </xf>
    <xf borderId="4" fillId="2" fontId="1" numFmtId="165" xfId="0" applyAlignment="1" applyBorder="1" applyFont="1" applyNumberFormat="1">
      <alignment horizontal="center"/>
    </xf>
    <xf borderId="5" fillId="0" fontId="3" numFmtId="164" xfId="0" applyBorder="1" applyFont="1" applyNumberFormat="1"/>
    <xf borderId="6" fillId="2" fontId="1" numFmtId="14" xfId="0" applyAlignment="1" applyBorder="1" applyFont="1" applyNumberFormat="1">
      <alignment horizontal="left"/>
    </xf>
    <xf borderId="5" fillId="0" fontId="1" numFmtId="164" xfId="0" applyAlignment="1" applyBorder="1" applyFont="1" applyNumberFormat="1">
      <alignment horizontal="center"/>
    </xf>
    <xf borderId="0" fillId="0" fontId="1" numFmtId="0" xfId="0" applyAlignment="1" applyFont="1">
      <alignment horizontal="right"/>
    </xf>
    <xf borderId="6" fillId="3" fontId="1" numFmtId="0" xfId="0" applyAlignment="1" applyBorder="1" applyFill="1" applyFont="1">
      <alignment horizontal="left"/>
    </xf>
    <xf borderId="0" fillId="0" fontId="4" numFmtId="0" xfId="0" applyFont="1"/>
    <xf borderId="7" fillId="0" fontId="1" numFmtId="164" xfId="0" applyAlignment="1" applyBorder="1" applyFont="1" applyNumberFormat="1">
      <alignment horizontal="left"/>
    </xf>
    <xf borderId="8" fillId="0" fontId="1" numFmtId="0" xfId="0" applyBorder="1" applyFont="1"/>
    <xf borderId="9" fillId="0" fontId="5" numFmtId="0" xfId="0" applyAlignment="1" applyBorder="1" applyFont="1">
      <alignment horizontal="left"/>
    </xf>
    <xf borderId="0" fillId="0" fontId="5" numFmtId="0" xfId="0" applyAlignment="1" applyFont="1">
      <alignment horizontal="center"/>
    </xf>
    <xf borderId="0" fillId="0" fontId="5" numFmtId="1" xfId="0" applyAlignment="1" applyFont="1" applyNumberFormat="1">
      <alignment horizontal="center"/>
    </xf>
    <xf borderId="0" fillId="0" fontId="5" numFmtId="0" xfId="0" applyFont="1"/>
    <xf borderId="10" fillId="0" fontId="1" numFmtId="0" xfId="0" applyBorder="1" applyFont="1"/>
    <xf borderId="11" fillId="2" fontId="5" numFmtId="0" xfId="0" applyBorder="1" applyFont="1"/>
    <xf borderId="12" fillId="0" fontId="6" numFmtId="0" xfId="0" applyBorder="1" applyFont="1"/>
    <xf borderId="13" fillId="0" fontId="6" numFmtId="0" xfId="0" applyBorder="1" applyFont="1"/>
    <xf borderId="14" fillId="2" fontId="1" numFmtId="165" xfId="0" applyAlignment="1" applyBorder="1" applyFont="1" applyNumberFormat="1">
      <alignment horizontal="center"/>
    </xf>
    <xf borderId="15" fillId="0" fontId="1" numFmtId="0" xfId="0" applyBorder="1" applyFont="1"/>
    <xf borderId="16" fillId="2" fontId="1" numFmtId="166" xfId="0" applyAlignment="1" applyBorder="1" applyFont="1" applyNumberFormat="1">
      <alignment horizontal="left" vertical="center"/>
    </xf>
    <xf borderId="17" fillId="0" fontId="1" numFmtId="164" xfId="0" applyAlignment="1" applyBorder="1" applyFont="1" applyNumberFormat="1">
      <alignment horizontal="center" vertical="center"/>
    </xf>
    <xf borderId="18" fillId="4" fontId="1" numFmtId="1" xfId="0" applyAlignment="1" applyBorder="1" applyFill="1" applyFont="1" applyNumberFormat="1">
      <alignment horizontal="center" vertical="center"/>
    </xf>
    <xf borderId="16" fillId="0" fontId="1" numFmtId="164" xfId="0" applyAlignment="1" applyBorder="1" applyFont="1" applyNumberFormat="1">
      <alignment horizontal="center" vertical="center"/>
    </xf>
    <xf borderId="17" fillId="0" fontId="1" numFmtId="0" xfId="0" applyAlignment="1" applyBorder="1" applyFont="1">
      <alignment horizontal="center"/>
    </xf>
    <xf borderId="19" fillId="0" fontId="1" numFmtId="49" xfId="0" applyBorder="1" applyFont="1" applyNumberFormat="1"/>
    <xf borderId="20" fillId="2" fontId="1" numFmtId="165" xfId="0" applyAlignment="1" applyBorder="1" applyFont="1" applyNumberFormat="1">
      <alignment horizontal="center"/>
    </xf>
    <xf borderId="21" fillId="0" fontId="1" numFmtId="0" xfId="0" applyBorder="1" applyFont="1"/>
    <xf borderId="22" fillId="2" fontId="1" numFmtId="166" xfId="0" applyAlignment="1" applyBorder="1" applyFont="1" applyNumberFormat="1">
      <alignment horizontal="left" vertical="center"/>
    </xf>
    <xf borderId="21" fillId="0" fontId="1" numFmtId="164" xfId="0" applyAlignment="1" applyBorder="1" applyFont="1" applyNumberFormat="1">
      <alignment horizontal="center" vertical="center"/>
    </xf>
    <xf borderId="23" fillId="4" fontId="1" numFmtId="1" xfId="0" applyAlignment="1" applyBorder="1" applyFont="1" applyNumberFormat="1">
      <alignment horizontal="center" vertical="center"/>
    </xf>
    <xf borderId="22" fillId="0" fontId="1" numFmtId="164" xfId="0" applyAlignment="1" applyBorder="1" applyFont="1" applyNumberFormat="1">
      <alignment horizontal="center" vertical="center"/>
    </xf>
    <xf borderId="21" fillId="0" fontId="1" numFmtId="0" xfId="0" applyAlignment="1" applyBorder="1" applyFont="1">
      <alignment horizontal="center"/>
    </xf>
    <xf borderId="24" fillId="0" fontId="1" numFmtId="49" xfId="0" applyBorder="1" applyFont="1" applyNumberFormat="1"/>
    <xf borderId="21" fillId="0" fontId="1" numFmtId="164" xfId="0" applyAlignment="1" applyBorder="1" applyFont="1" applyNumberFormat="1">
      <alignment horizontal="center"/>
    </xf>
    <xf borderId="23" fillId="4" fontId="1" numFmtId="1" xfId="0" applyAlignment="1" applyBorder="1" applyFont="1" applyNumberFormat="1">
      <alignment horizontal="center"/>
    </xf>
    <xf borderId="25" fillId="0" fontId="1" numFmtId="1" xfId="0" applyAlignment="1" applyBorder="1" applyFont="1" applyNumberFormat="1">
      <alignment horizontal="center" vertical="center"/>
    </xf>
    <xf borderId="24" fillId="0" fontId="1" numFmtId="0" xfId="0" applyBorder="1" applyFont="1"/>
    <xf borderId="22" fillId="2" fontId="1" numFmtId="0" xfId="0" applyBorder="1" applyFont="1"/>
    <xf borderId="26" fillId="2" fontId="1" numFmtId="0" xfId="0" applyBorder="1" applyFont="1"/>
    <xf borderId="27" fillId="0" fontId="1" numFmtId="0" xfId="0" applyBorder="1" applyFont="1"/>
    <xf borderId="28" fillId="2" fontId="1" numFmtId="0" xfId="0" applyBorder="1" applyFont="1"/>
    <xf borderId="29" fillId="0" fontId="1" numFmtId="164" xfId="0" applyAlignment="1" applyBorder="1" applyFont="1" applyNumberFormat="1">
      <alignment horizontal="center" vertical="center"/>
    </xf>
    <xf borderId="30" fillId="4" fontId="1" numFmtId="1" xfId="0" applyAlignment="1" applyBorder="1" applyFont="1" applyNumberFormat="1">
      <alignment horizontal="center" vertical="center"/>
    </xf>
    <xf borderId="28" fillId="0" fontId="1" numFmtId="164" xfId="0" applyAlignment="1" applyBorder="1" applyFont="1" applyNumberFormat="1">
      <alignment horizontal="center" vertical="center"/>
    </xf>
    <xf borderId="29" fillId="0" fontId="1" numFmtId="0" xfId="0" applyAlignment="1" applyBorder="1" applyFont="1">
      <alignment horizontal="center"/>
    </xf>
    <xf borderId="31" fillId="0" fontId="1" numFmtId="49" xfId="0" applyBorder="1" applyFont="1" applyNumberFormat="1"/>
    <xf borderId="32" fillId="0" fontId="6" numFmtId="0" xfId="0" applyBorder="1" applyFont="1"/>
    <xf borderId="33" fillId="2" fontId="1" numFmtId="166" xfId="0" applyAlignment="1" applyBorder="1" applyFont="1" applyNumberFormat="1">
      <alignment horizontal="left" vertical="center"/>
    </xf>
    <xf borderId="34" fillId="0" fontId="1" numFmtId="164" xfId="0" applyAlignment="1" applyBorder="1" applyFont="1" applyNumberFormat="1">
      <alignment horizontal="center" vertical="center"/>
    </xf>
    <xf borderId="35" fillId="4" fontId="1" numFmtId="1" xfId="0" applyAlignment="1" applyBorder="1" applyFont="1" applyNumberFormat="1">
      <alignment horizontal="center" vertical="center"/>
    </xf>
    <xf borderId="28" fillId="2" fontId="1" numFmtId="166" xfId="0" applyAlignment="1" applyBorder="1" applyFont="1" applyNumberFormat="1">
      <alignment horizontal="left" vertical="center"/>
    </xf>
    <xf borderId="19" fillId="0" fontId="1" numFmtId="49" xfId="0" applyAlignment="1" applyBorder="1" applyFont="1" applyNumberFormat="1">
      <alignment vertical="center"/>
    </xf>
    <xf borderId="24" fillId="0" fontId="1" numFmtId="49" xfId="0" applyAlignment="1" applyBorder="1" applyFont="1" applyNumberFormat="1">
      <alignment vertical="center"/>
    </xf>
    <xf borderId="31" fillId="0" fontId="1" numFmtId="49" xfId="0" applyAlignment="1" applyBorder="1" applyFont="1" applyNumberFormat="1">
      <alignment vertical="center"/>
    </xf>
    <xf borderId="36" fillId="2" fontId="5" numFmtId="0" xfId="0" applyBorder="1" applyFont="1"/>
    <xf borderId="16" fillId="2" fontId="1" numFmtId="0" xfId="0" applyBorder="1" applyFont="1"/>
    <xf borderId="37" fillId="4" fontId="1" numFmtId="1" xfId="0" applyAlignment="1" applyBorder="1" applyFont="1" applyNumberFormat="1">
      <alignment horizontal="center" vertical="center"/>
    </xf>
    <xf borderId="38" fillId="0" fontId="1" numFmtId="164" xfId="0" applyAlignment="1" applyBorder="1" applyFont="1" applyNumberFormat="1">
      <alignment horizontal="center" vertical="center"/>
    </xf>
    <xf borderId="39" fillId="4" fontId="1" numFmtId="1" xfId="0" applyAlignment="1" applyBorder="1" applyFont="1" applyNumberFormat="1">
      <alignment horizontal="center" vertical="center"/>
    </xf>
    <xf borderId="40" fillId="0" fontId="1" numFmtId="164" xfId="0" applyAlignment="1" applyBorder="1" applyFont="1" applyNumberFormat="1">
      <alignment horizontal="center" vertical="center"/>
    </xf>
    <xf borderId="39" fillId="0" fontId="1" numFmtId="1" xfId="0" applyAlignment="1" applyBorder="1" applyFont="1" applyNumberFormat="1">
      <alignment horizontal="center" vertical="center"/>
    </xf>
    <xf borderId="24" fillId="0" fontId="1" numFmtId="0" xfId="0" applyAlignment="1" applyBorder="1" applyFont="1">
      <alignment vertical="center"/>
    </xf>
    <xf borderId="41" fillId="0" fontId="1" numFmtId="1" xfId="0" applyAlignment="1" applyBorder="1" applyFont="1" applyNumberFormat="1">
      <alignment horizontal="center" vertical="center"/>
    </xf>
    <xf borderId="42" fillId="0" fontId="1" numFmtId="164" xfId="0" applyAlignment="1" applyBorder="1" applyFont="1" applyNumberFormat="1">
      <alignment horizontal="center" vertical="center"/>
    </xf>
    <xf borderId="31" fillId="0" fontId="1" numFmtId="0" xfId="0" applyAlignment="1" applyBorder="1" applyFont="1">
      <alignment vertical="center"/>
    </xf>
    <xf borderId="43" fillId="2" fontId="5" numFmtId="0" xfId="0" applyBorder="1" applyFont="1"/>
    <xf borderId="44" fillId="0" fontId="6" numFmtId="0" xfId="0" applyBorder="1" applyFont="1"/>
    <xf borderId="45" fillId="0" fontId="6" numFmtId="0" xfId="0" applyBorder="1" applyFont="1"/>
    <xf borderId="5" fillId="0" fontId="1" numFmtId="0" xfId="0" applyAlignment="1" applyBorder="1" applyFont="1">
      <alignment horizontal="left"/>
    </xf>
    <xf borderId="33" fillId="2" fontId="1" numFmtId="0" xfId="0" applyBorder="1" applyFont="1"/>
    <xf borderId="23" fillId="2" fontId="1" numFmtId="1" xfId="0" applyAlignment="1" applyBorder="1" applyFont="1" applyNumberFormat="1">
      <alignment horizontal="center" vertical="center"/>
    </xf>
    <xf borderId="20" fillId="2" fontId="1" numFmtId="0" xfId="0" applyBorder="1" applyFont="1"/>
    <xf borderId="46" fillId="2" fontId="1" numFmtId="0" xfId="0" applyBorder="1" applyFont="1"/>
    <xf borderId="47" fillId="2" fontId="1" numFmtId="0" xfId="0" applyBorder="1" applyFont="1"/>
    <xf borderId="37" fillId="4" fontId="1" numFmtId="1" xfId="0" applyAlignment="1" applyBorder="1" applyFont="1" applyNumberFormat="1">
      <alignment horizontal="center"/>
    </xf>
    <xf borderId="48" fillId="4" fontId="1" numFmtId="1" xfId="0" applyAlignment="1" applyBorder="1" applyFont="1" applyNumberFormat="1">
      <alignment horizontal="center"/>
    </xf>
    <xf borderId="49" fillId="4" fontId="1" numFmtId="1" xfId="0" applyAlignment="1" applyBorder="1" applyFont="1" applyNumberFormat="1">
      <alignment horizontal="center"/>
    </xf>
    <xf borderId="41" fillId="4" fontId="1" numFmtId="1" xfId="0" applyAlignment="1" applyBorder="1" applyFont="1" applyNumberFormat="1">
      <alignment horizontal="center" vertical="center"/>
    </xf>
    <xf borderId="50" fillId="2" fontId="1" numFmtId="0" xfId="0" applyBorder="1" applyFont="1"/>
    <xf borderId="37" fillId="0" fontId="1" numFmtId="1" xfId="0" applyAlignment="1" applyBorder="1" applyFont="1" applyNumberFormat="1">
      <alignment horizontal="center" vertical="center"/>
    </xf>
    <xf borderId="19" fillId="0" fontId="1" numFmtId="0" xfId="0" applyAlignment="1" applyBorder="1" applyFont="1">
      <alignment vertical="center"/>
    </xf>
    <xf borderId="51" fillId="0" fontId="1" numFmtId="164" xfId="0" applyAlignment="1" applyBorder="1" applyFont="1" applyNumberFormat="1">
      <alignment horizontal="center" vertical="center"/>
    </xf>
    <xf borderId="52" fillId="0" fontId="1" numFmtId="164" xfId="0" applyAlignment="1" applyBorder="1" applyFont="1" applyNumberFormat="1">
      <alignment horizontal="center" vertical="center"/>
    </xf>
    <xf borderId="53" fillId="0" fontId="1" numFmtId="0" xfId="0" applyAlignment="1" applyBorder="1" applyFont="1">
      <alignment vertical="center"/>
    </xf>
    <xf borderId="5" fillId="0" fontId="1" numFmtId="0" xfId="0" applyBorder="1" applyFont="1"/>
    <xf borderId="48" fillId="4" fontId="1" numFmtId="1" xfId="0" applyAlignment="1" applyBorder="1" applyFont="1" applyNumberFormat="1">
      <alignment horizontal="center" vertical="center"/>
    </xf>
    <xf borderId="54" fillId="0" fontId="1" numFmtId="49" xfId="0" applyAlignment="1" applyBorder="1" applyFont="1" applyNumberFormat="1">
      <alignment vertical="center"/>
    </xf>
    <xf borderId="55" fillId="0" fontId="1" numFmtId="49" xfId="0" applyAlignment="1" applyBorder="1" applyFont="1" applyNumberFormat="1">
      <alignment vertical="center"/>
    </xf>
    <xf borderId="56" fillId="0" fontId="1" numFmtId="0" xfId="0" applyAlignment="1" applyBorder="1" applyFont="1">
      <alignment horizontal="center"/>
    </xf>
    <xf borderId="53" fillId="0" fontId="1" numFmtId="49" xfId="0" applyAlignment="1" applyBorder="1" applyFont="1" applyNumberFormat="1">
      <alignment vertical="center"/>
    </xf>
    <xf borderId="57" fillId="2" fontId="1" numFmtId="0" xfId="0" applyBorder="1" applyFont="1"/>
    <xf borderId="56" fillId="0" fontId="1" numFmtId="164" xfId="0" applyAlignment="1" applyBorder="1" applyFont="1" applyNumberFormat="1">
      <alignment horizontal="center" vertical="center"/>
    </xf>
    <xf borderId="58" fillId="4" fontId="1" numFmtId="1" xfId="0" applyAlignment="1" applyBorder="1" applyFont="1" applyNumberFormat="1">
      <alignment horizontal="center" vertical="center"/>
    </xf>
    <xf borderId="59" fillId="0" fontId="1" numFmtId="1" xfId="0" applyAlignment="1" applyBorder="1" applyFont="1" applyNumberFormat="1">
      <alignment horizontal="center" vertical="center"/>
    </xf>
    <xf borderId="21" fillId="2" fontId="1" numFmtId="164" xfId="0" applyAlignment="1" applyBorder="1" applyFont="1" applyNumberFormat="1">
      <alignment horizontal="center" vertical="center"/>
    </xf>
    <xf borderId="22" fillId="2" fontId="1" numFmtId="164" xfId="0" applyAlignment="1" applyBorder="1" applyFont="1" applyNumberFormat="1">
      <alignment horizontal="center" vertical="center"/>
    </xf>
    <xf borderId="21" fillId="2" fontId="1" numFmtId="0" xfId="0" applyAlignment="1" applyBorder="1" applyFont="1">
      <alignment horizontal="center"/>
    </xf>
    <xf borderId="24" fillId="2" fontId="1" numFmtId="49" xfId="0" applyAlignment="1" applyBorder="1" applyFont="1" applyNumberFormat="1">
      <alignment vertical="center"/>
    </xf>
    <xf borderId="60" fillId="4" fontId="1" numFmtId="1" xfId="0" applyAlignment="1" applyBorder="1" applyFont="1" applyNumberFormat="1">
      <alignment horizontal="center" vertical="center"/>
    </xf>
    <xf borderId="61" fillId="0" fontId="1" numFmtId="164" xfId="0" applyAlignment="1" applyBorder="1" applyFont="1" applyNumberFormat="1">
      <alignment horizontal="center" vertical="center"/>
    </xf>
    <xf borderId="62" fillId="0" fontId="1" numFmtId="49" xfId="0" applyAlignment="1" applyBorder="1" applyFont="1" applyNumberFormat="1">
      <alignment vertical="center"/>
    </xf>
    <xf borderId="38" fillId="0" fontId="1" numFmtId="0" xfId="0" applyAlignment="1" applyBorder="1" applyFont="1">
      <alignment vertical="center"/>
    </xf>
    <xf borderId="40" fillId="0" fontId="1" numFmtId="0" xfId="0" applyAlignment="1" applyBorder="1" applyFont="1">
      <alignment vertical="center"/>
    </xf>
    <xf borderId="63" fillId="0" fontId="1" numFmtId="0" xfId="0" applyAlignment="1" applyBorder="1" applyFont="1">
      <alignment vertical="center"/>
    </xf>
    <xf borderId="54" fillId="0" fontId="1" numFmtId="0" xfId="0" applyAlignment="1" applyBorder="1" applyFont="1">
      <alignment vertical="center"/>
    </xf>
    <xf borderId="47" fillId="2" fontId="1" numFmtId="164" xfId="0" applyAlignment="1" applyBorder="1" applyFont="1" applyNumberFormat="1">
      <alignment horizontal="center"/>
    </xf>
    <xf borderId="57" fillId="2" fontId="1" numFmtId="164" xfId="0" applyAlignment="1" applyBorder="1" applyFont="1" applyNumberFormat="1">
      <alignment horizontal="center"/>
    </xf>
    <xf borderId="34" fillId="0" fontId="1" numFmtId="0" xfId="0" applyAlignment="1" applyBorder="1" applyFont="1">
      <alignment horizontal="center"/>
    </xf>
    <xf borderId="64" fillId="0" fontId="1" numFmtId="49" xfId="0" applyAlignment="1" applyBorder="1" applyFont="1" applyNumberFormat="1">
      <alignment vertical="center"/>
    </xf>
    <xf borderId="64" fillId="0" fontId="1" numFmtId="0" xfId="0" applyAlignment="1" applyBorder="1" applyFont="1">
      <alignment vertical="center"/>
    </xf>
    <xf borderId="22" fillId="0" fontId="1" numFmtId="0" xfId="0" applyBorder="1" applyFont="1"/>
    <xf borderId="21" fillId="2" fontId="1" numFmtId="164" xfId="0" applyAlignment="1" applyBorder="1" applyFont="1" applyNumberFormat="1">
      <alignment horizontal="center"/>
    </xf>
    <xf borderId="28" fillId="0" fontId="1" numFmtId="0" xfId="0" applyBorder="1" applyFont="1"/>
    <xf borderId="29" fillId="2" fontId="1" numFmtId="164" xfId="0" applyAlignment="1" applyBorder="1" applyFont="1" applyNumberFormat="1">
      <alignment horizontal="center"/>
    </xf>
    <xf borderId="49" fillId="4" fontId="1" numFmtId="1" xfId="0" applyAlignment="1" applyBorder="1" applyFont="1" applyNumberFormat="1">
      <alignment horizontal="center" vertical="center"/>
    </xf>
    <xf borderId="65" fillId="0" fontId="1" numFmtId="0" xfId="0" applyAlignment="1" applyBorder="1" applyFont="1">
      <alignment horizontal="center"/>
    </xf>
    <xf borderId="66" fillId="0" fontId="1" numFmtId="49" xfId="0" applyAlignment="1" applyBorder="1" applyFont="1" applyNumberFormat="1">
      <alignment vertical="center"/>
    </xf>
    <xf borderId="20" fillId="2" fontId="1" numFmtId="164" xfId="0" applyAlignment="1" applyBorder="1" applyFont="1" applyNumberFormat="1">
      <alignment horizontal="center"/>
    </xf>
    <xf borderId="67" fillId="0" fontId="1" numFmtId="1" xfId="0" applyAlignment="1" applyBorder="1" applyFont="1" applyNumberFormat="1">
      <alignment horizontal="center" vertical="center"/>
    </xf>
    <xf borderId="68" fillId="2" fontId="1" numFmtId="0" xfId="0" applyBorder="1" applyFont="1"/>
    <xf borderId="69" fillId="2" fontId="1" numFmtId="164" xfId="0" applyAlignment="1" applyBorder="1" applyFont="1" applyNumberFormat="1">
      <alignment horizontal="center"/>
    </xf>
    <xf borderId="16" fillId="0" fontId="1" numFmtId="0" xfId="0" applyBorder="1" applyFont="1"/>
    <xf borderId="17" fillId="2" fontId="1" numFmtId="164" xfId="0" applyAlignment="1" applyBorder="1" applyFont="1" applyNumberFormat="1">
      <alignment horizontal="center"/>
    </xf>
    <xf borderId="39" fillId="4" fontId="1" numFmtId="1" xfId="0" applyAlignment="1" applyBorder="1" applyFont="1" applyNumberFormat="1">
      <alignment horizontal="center"/>
    </xf>
    <xf borderId="22" fillId="0" fontId="1" numFmtId="164" xfId="0" applyAlignment="1" applyBorder="1" applyFont="1" applyNumberFormat="1">
      <alignment horizontal="center"/>
    </xf>
    <xf borderId="39" fillId="0" fontId="1" numFmtId="1" xfId="0" applyAlignment="1" applyBorder="1" applyFont="1" applyNumberFormat="1">
      <alignment horizontal="center"/>
    </xf>
    <xf borderId="56" fillId="0" fontId="1" numFmtId="164" xfId="0" applyAlignment="1" applyBorder="1" applyFont="1" applyNumberFormat="1">
      <alignment horizontal="center"/>
    </xf>
    <xf borderId="70" fillId="0" fontId="1" numFmtId="1" xfId="0" applyAlignment="1" applyBorder="1" applyFont="1" applyNumberFormat="1">
      <alignment horizontal="center"/>
    </xf>
    <xf borderId="61" fillId="0" fontId="1" numFmtId="164" xfId="0" applyAlignment="1" applyBorder="1" applyFont="1" applyNumberFormat="1">
      <alignment horizontal="center"/>
    </xf>
    <xf borderId="62" fillId="0" fontId="1" numFmtId="0" xfId="0" applyBorder="1" applyFont="1"/>
    <xf borderId="28" fillId="2" fontId="1" numFmtId="0" xfId="0" applyAlignment="1" applyBorder="1" applyFont="1">
      <alignment horizontal="left"/>
    </xf>
    <xf borderId="29" fillId="0" fontId="1" numFmtId="164" xfId="0" applyAlignment="1" applyBorder="1" applyFont="1" applyNumberFormat="1">
      <alignment horizontal="center"/>
    </xf>
    <xf borderId="41" fillId="4" fontId="1" numFmtId="1" xfId="0" applyAlignment="1" applyBorder="1" applyFont="1" applyNumberFormat="1">
      <alignment horizontal="center"/>
    </xf>
    <xf borderId="28" fillId="0" fontId="1" numFmtId="164" xfId="0" applyAlignment="1" applyBorder="1" applyFont="1" applyNumberFormat="1">
      <alignment horizontal="center"/>
    </xf>
    <xf borderId="0" fillId="0" fontId="7" numFmtId="0" xfId="0" applyFont="1"/>
    <xf borderId="31" fillId="0" fontId="1" numFmtId="0" xfId="0" applyBorder="1" applyFont="1"/>
    <xf borderId="4" fillId="2" fontId="1" numFmtId="0" xfId="0" applyBorder="1" applyFont="1"/>
    <xf borderId="0" fillId="0" fontId="1" numFmtId="164" xfId="0" applyAlignment="1" applyFont="1" applyNumberFormat="1">
      <alignment horizontal="center"/>
    </xf>
    <xf borderId="10" fillId="0" fontId="1" numFmtId="164" xfId="0" applyAlignment="1" applyBorder="1" applyFont="1" applyNumberFormat="1">
      <alignment horizontal="center"/>
    </xf>
    <xf borderId="0" fillId="0" fontId="1" numFmtId="165" xfId="0" applyAlignment="1" applyFont="1" applyNumberFormat="1">
      <alignment horizontal="center"/>
    </xf>
    <xf borderId="15" fillId="0" fontId="1" numFmtId="164" xfId="0" applyAlignment="1" applyBorder="1" applyFont="1" applyNumberFormat="1">
      <alignment horizontal="center"/>
    </xf>
    <xf borderId="43" fillId="0" fontId="1" numFmtId="164" xfId="0" applyAlignment="1" applyBorder="1" applyFont="1" applyNumberFormat="1">
      <alignment horizontal="center"/>
    </xf>
    <xf borderId="44" fillId="0" fontId="1" numFmtId="0" xfId="0" applyAlignment="1" applyBorder="1" applyFont="1">
      <alignment horizontal="center"/>
    </xf>
    <xf borderId="45" fillId="0" fontId="8" numFmtId="0" xfId="0" applyBorder="1" applyFont="1"/>
    <xf borderId="4" fillId="2" fontId="1" numFmtId="0" xfId="0" applyAlignment="1" applyBorder="1" applyFont="1">
      <alignment horizontal="right"/>
    </xf>
    <xf borderId="0" fillId="0" fontId="7" numFmtId="0" xfId="0" applyAlignment="1" applyFont="1">
      <alignment horizontal="right"/>
    </xf>
    <xf borderId="45" fillId="0" fontId="8" numFmtId="0" xfId="0" applyAlignment="1" applyBorder="1" applyFont="1">
      <alignment shrinkToFit="0" wrapText="1"/>
    </xf>
    <xf borderId="0" fillId="0" fontId="9" numFmtId="0" xfId="0" applyAlignment="1" applyFont="1">
      <alignment horizontal="right"/>
    </xf>
    <xf borderId="21" fillId="0" fontId="9" numFmtId="0" xfId="0" applyAlignment="1" applyBorder="1" applyFont="1">
      <alignment horizontal="right"/>
    </xf>
    <xf borderId="21" fillId="2" fontId="9" numFmtId="165" xfId="0" applyBorder="1" applyFont="1" applyNumberFormat="1"/>
    <xf borderId="0" fillId="0" fontId="1" numFmtId="164" xfId="0" applyFont="1" applyNumberFormat="1"/>
    <xf borderId="71" fillId="2" fontId="9" numFmtId="165" xfId="0" applyBorder="1" applyFont="1" applyNumberFormat="1"/>
    <xf borderId="72" fillId="0" fontId="9" numFmtId="0" xfId="0" applyAlignment="1" applyBorder="1" applyFont="1">
      <alignment horizontal="right"/>
    </xf>
    <xf borderId="73" fillId="2" fontId="9" numFmtId="165" xfId="0" applyBorder="1" applyFont="1" applyNumberFormat="1"/>
    <xf borderId="73" fillId="2" fontId="9" numFmtId="0" xfId="0" applyBorder="1" applyFont="1"/>
    <xf borderId="0" fillId="0" fontId="1" numFmtId="1" xfId="0" applyAlignment="1" applyFont="1" applyNumberFormat="1">
      <alignment horizontal="left"/>
    </xf>
    <xf borderId="0" fillId="0" fontId="1" numFmtId="49" xfId="0" applyFont="1" applyNumberFormat="1"/>
    <xf borderId="0" fillId="0" fontId="1" numFmtId="2" xfId="0" applyAlignment="1" applyFont="1" applyNumberFormat="1">
      <alignment horizontal="center"/>
    </xf>
    <xf borderId="0" fillId="0" fontId="8" numFmtId="0" xfId="0" applyFont="1"/>
    <xf borderId="0" fillId="0" fontId="10" numFmtId="1" xfId="0" applyAlignment="1" applyFont="1" applyNumberFormat="1">
      <alignment horizontal="left" shrinkToFit="0" vertical="center" wrapText="1"/>
    </xf>
    <xf borderId="0" fillId="0" fontId="10" numFmtId="49" xfId="0" applyAlignment="1" applyFont="1" applyNumberFormat="1">
      <alignment horizontal="left" shrinkToFit="0" vertical="center" wrapText="1"/>
    </xf>
    <xf borderId="0" fillId="0" fontId="11" numFmtId="1" xfId="0" applyAlignment="1" applyFont="1" applyNumberFormat="1">
      <alignment horizontal="left"/>
    </xf>
    <xf borderId="0" fillId="0" fontId="11" numFmtId="49" xfId="0" applyFont="1" applyNumberFormat="1"/>
    <xf borderId="0" fillId="0" fontId="1" numFmtId="49" xfId="0" applyAlignment="1" applyFont="1" applyNumberFormat="1">
      <alignment vertical="center"/>
    </xf>
    <xf borderId="4" fillId="2" fontId="1" numFmtId="1" xfId="0" applyAlignment="1" applyBorder="1" applyFont="1" applyNumberFormat="1">
      <alignment horizontal="left"/>
    </xf>
    <xf borderId="0" fillId="0" fontId="1" numFmtId="1" xfId="0" applyAlignment="1" applyFont="1" applyNumberFormat="1">
      <alignment horizontal="left" vertical="center"/>
    </xf>
    <xf borderId="0" fillId="0" fontId="12" numFmtId="1" xfId="0" applyAlignment="1" applyFont="1" applyNumberForma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40" Type="http://schemas.openxmlformats.org/officeDocument/2006/relationships/image" Target="../media/image41.jpg"/><Relationship Id="rId20" Type="http://schemas.openxmlformats.org/officeDocument/2006/relationships/image" Target="../media/image6.png"/><Relationship Id="rId42" Type="http://schemas.openxmlformats.org/officeDocument/2006/relationships/image" Target="../media/image35.png"/><Relationship Id="rId41" Type="http://schemas.openxmlformats.org/officeDocument/2006/relationships/image" Target="../media/image40.jpg"/><Relationship Id="rId22" Type="http://schemas.openxmlformats.org/officeDocument/2006/relationships/image" Target="../media/image31.png"/><Relationship Id="rId21" Type="http://schemas.openxmlformats.org/officeDocument/2006/relationships/image" Target="../media/image20.png"/><Relationship Id="rId24" Type="http://schemas.openxmlformats.org/officeDocument/2006/relationships/image" Target="../media/image1.png"/><Relationship Id="rId23" Type="http://schemas.openxmlformats.org/officeDocument/2006/relationships/image" Target="../media/image10.png"/><Relationship Id="rId1" Type="http://schemas.openxmlformats.org/officeDocument/2006/relationships/image" Target="../media/image26.png"/><Relationship Id="rId2" Type="http://schemas.openxmlformats.org/officeDocument/2006/relationships/image" Target="../media/image13.jpg"/><Relationship Id="rId3" Type="http://schemas.openxmlformats.org/officeDocument/2006/relationships/image" Target="../media/image9.jpg"/><Relationship Id="rId4" Type="http://schemas.openxmlformats.org/officeDocument/2006/relationships/image" Target="../media/image42.jpg"/><Relationship Id="rId9" Type="http://schemas.openxmlformats.org/officeDocument/2006/relationships/image" Target="../media/image5.jpg"/><Relationship Id="rId26" Type="http://schemas.openxmlformats.org/officeDocument/2006/relationships/image" Target="../media/image29.png"/><Relationship Id="rId25" Type="http://schemas.openxmlformats.org/officeDocument/2006/relationships/image" Target="../media/image21.png"/><Relationship Id="rId28" Type="http://schemas.openxmlformats.org/officeDocument/2006/relationships/image" Target="../media/image24.jpg"/><Relationship Id="rId27" Type="http://schemas.openxmlformats.org/officeDocument/2006/relationships/image" Target="../media/image18.png"/><Relationship Id="rId5" Type="http://schemas.openxmlformats.org/officeDocument/2006/relationships/image" Target="../media/image7.png"/><Relationship Id="rId6" Type="http://schemas.openxmlformats.org/officeDocument/2006/relationships/image" Target="../media/image16.jpg"/><Relationship Id="rId29" Type="http://schemas.openxmlformats.org/officeDocument/2006/relationships/image" Target="../media/image25.jpg"/><Relationship Id="rId7" Type="http://schemas.openxmlformats.org/officeDocument/2006/relationships/image" Target="../media/image3.png"/><Relationship Id="rId8" Type="http://schemas.openxmlformats.org/officeDocument/2006/relationships/image" Target="../media/image17.jpg"/><Relationship Id="rId31" Type="http://schemas.openxmlformats.org/officeDocument/2006/relationships/image" Target="../media/image28.png"/><Relationship Id="rId30" Type="http://schemas.openxmlformats.org/officeDocument/2006/relationships/image" Target="../media/image27.jpg"/><Relationship Id="rId11" Type="http://schemas.openxmlformats.org/officeDocument/2006/relationships/image" Target="../media/image23.jpg"/><Relationship Id="rId33" Type="http://schemas.openxmlformats.org/officeDocument/2006/relationships/image" Target="../media/image39.png"/><Relationship Id="rId10" Type="http://schemas.openxmlformats.org/officeDocument/2006/relationships/image" Target="../media/image12.jpg"/><Relationship Id="rId32" Type="http://schemas.openxmlformats.org/officeDocument/2006/relationships/image" Target="../media/image37.jpg"/><Relationship Id="rId13" Type="http://schemas.openxmlformats.org/officeDocument/2006/relationships/image" Target="../media/image19.jpg"/><Relationship Id="rId35" Type="http://schemas.openxmlformats.org/officeDocument/2006/relationships/image" Target="../media/image33.jpg"/><Relationship Id="rId12" Type="http://schemas.openxmlformats.org/officeDocument/2006/relationships/image" Target="../media/image15.jpg"/><Relationship Id="rId34" Type="http://schemas.openxmlformats.org/officeDocument/2006/relationships/image" Target="../media/image36.jpg"/><Relationship Id="rId15" Type="http://schemas.openxmlformats.org/officeDocument/2006/relationships/image" Target="../media/image2.png"/><Relationship Id="rId37" Type="http://schemas.openxmlformats.org/officeDocument/2006/relationships/image" Target="../media/image32.png"/><Relationship Id="rId14" Type="http://schemas.openxmlformats.org/officeDocument/2006/relationships/image" Target="../media/image11.jpg"/><Relationship Id="rId36" Type="http://schemas.openxmlformats.org/officeDocument/2006/relationships/image" Target="../media/image30.jpg"/><Relationship Id="rId17" Type="http://schemas.openxmlformats.org/officeDocument/2006/relationships/image" Target="../media/image4.png"/><Relationship Id="rId39" Type="http://schemas.openxmlformats.org/officeDocument/2006/relationships/image" Target="../media/image34.png"/><Relationship Id="rId16" Type="http://schemas.openxmlformats.org/officeDocument/2006/relationships/image" Target="../media/image8.jpg"/><Relationship Id="rId38" Type="http://schemas.openxmlformats.org/officeDocument/2006/relationships/image" Target="../media/image38.png"/><Relationship Id="rId19" Type="http://schemas.openxmlformats.org/officeDocument/2006/relationships/image" Target="../media/image22.png"/><Relationship Id="rId18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1085850</xdr:colOff>
      <xdr:row>45</xdr:row>
      <xdr:rowOff>114300</xdr:rowOff>
    </xdr:from>
    <xdr:ext cx="447675" cy="714375"/>
    <xdr:pic>
      <xdr:nvPicPr>
        <xdr:cNvPr descr="FASTPIPE 064.jpg" id="0" name="image26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790575</xdr:colOff>
      <xdr:row>49</xdr:row>
      <xdr:rowOff>180975</xdr:rowOff>
    </xdr:from>
    <xdr:ext cx="952500" cy="647700"/>
    <xdr:pic>
      <xdr:nvPicPr>
        <xdr:cNvPr id="0" name="image13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514350</xdr:colOff>
      <xdr:row>19</xdr:row>
      <xdr:rowOff>152400</xdr:rowOff>
    </xdr:from>
    <xdr:ext cx="1066800" cy="714375"/>
    <xdr:pic>
      <xdr:nvPicPr>
        <xdr:cNvPr id="0" name="image9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828675</xdr:colOff>
      <xdr:row>39</xdr:row>
      <xdr:rowOff>28575</xdr:rowOff>
    </xdr:from>
    <xdr:ext cx="838200" cy="581025"/>
    <xdr:pic>
      <xdr:nvPicPr>
        <xdr:cNvPr id="0" name="image42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847725</xdr:colOff>
      <xdr:row>53</xdr:row>
      <xdr:rowOff>123825</xdr:rowOff>
    </xdr:from>
    <xdr:ext cx="876300" cy="581025"/>
    <xdr:pic>
      <xdr:nvPicPr>
        <xdr:cNvPr id="0" name="image7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10</xdr:row>
      <xdr:rowOff>19050</xdr:rowOff>
    </xdr:from>
    <xdr:ext cx="1562100" cy="1047750"/>
    <xdr:pic>
      <xdr:nvPicPr>
        <xdr:cNvPr id="0" name="image16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990600</xdr:colOff>
      <xdr:row>35</xdr:row>
      <xdr:rowOff>171450</xdr:rowOff>
    </xdr:from>
    <xdr:ext cx="723900" cy="685800"/>
    <xdr:pic>
      <xdr:nvPicPr>
        <xdr:cNvPr id="0" name="image3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31</xdr:row>
      <xdr:rowOff>0</xdr:rowOff>
    </xdr:from>
    <xdr:ext cx="942975" cy="571500"/>
    <xdr:pic>
      <xdr:nvPicPr>
        <xdr:cNvPr id="0" name="image17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1009650</xdr:colOff>
      <xdr:row>30</xdr:row>
      <xdr:rowOff>161925</xdr:rowOff>
    </xdr:from>
    <xdr:ext cx="628650" cy="1066800"/>
    <xdr:pic>
      <xdr:nvPicPr>
        <xdr:cNvPr id="0" name="image5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561975</xdr:colOff>
      <xdr:row>196</xdr:row>
      <xdr:rowOff>57150</xdr:rowOff>
    </xdr:from>
    <xdr:ext cx="866775" cy="752475"/>
    <xdr:pic>
      <xdr:nvPicPr>
        <xdr:cNvPr id="0" name="image12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457200</xdr:colOff>
      <xdr:row>58</xdr:row>
      <xdr:rowOff>114300</xdr:rowOff>
    </xdr:from>
    <xdr:ext cx="971550" cy="504825"/>
    <xdr:pic>
      <xdr:nvPicPr>
        <xdr:cNvPr id="0" name="image23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161925</xdr:colOff>
      <xdr:row>65</xdr:row>
      <xdr:rowOff>133350</xdr:rowOff>
    </xdr:from>
    <xdr:ext cx="1276350" cy="552450"/>
    <xdr:pic>
      <xdr:nvPicPr>
        <xdr:cNvPr id="0" name="image15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73</xdr:row>
      <xdr:rowOff>114300</xdr:rowOff>
    </xdr:from>
    <xdr:ext cx="1152525" cy="542925"/>
    <xdr:pic>
      <xdr:nvPicPr>
        <xdr:cNvPr id="0" name="image19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714375</xdr:colOff>
      <xdr:row>82</xdr:row>
      <xdr:rowOff>76200</xdr:rowOff>
    </xdr:from>
    <xdr:ext cx="609600" cy="657225"/>
    <xdr:pic>
      <xdr:nvPicPr>
        <xdr:cNvPr id="0" name="image11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571500</xdr:colOff>
      <xdr:row>89</xdr:row>
      <xdr:rowOff>47625</xdr:rowOff>
    </xdr:from>
    <xdr:ext cx="876300" cy="676275"/>
    <xdr:pic>
      <xdr:nvPicPr>
        <xdr:cNvPr id="0" name="image2.pn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561975</xdr:colOff>
      <xdr:row>95</xdr:row>
      <xdr:rowOff>114300</xdr:rowOff>
    </xdr:from>
    <xdr:ext cx="733425" cy="723900"/>
    <xdr:pic>
      <xdr:nvPicPr>
        <xdr:cNvPr id="0" name="image8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514350</xdr:colOff>
      <xdr:row>102</xdr:row>
      <xdr:rowOff>19050</xdr:rowOff>
    </xdr:from>
    <xdr:ext cx="857250" cy="609600"/>
    <xdr:pic>
      <xdr:nvPicPr>
        <xdr:cNvPr id="0" name="image4.pn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590550</xdr:colOff>
      <xdr:row>108</xdr:row>
      <xdr:rowOff>104775</xdr:rowOff>
    </xdr:from>
    <xdr:ext cx="685800" cy="695325"/>
    <xdr:pic>
      <xdr:nvPicPr>
        <xdr:cNvPr id="0" name="image14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381000</xdr:colOff>
      <xdr:row>116</xdr:row>
      <xdr:rowOff>47625</xdr:rowOff>
    </xdr:from>
    <xdr:ext cx="1076325" cy="695325"/>
    <xdr:pic>
      <xdr:nvPicPr>
        <xdr:cNvPr id="0" name="image22.pn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504825</xdr:colOff>
      <xdr:row>123</xdr:row>
      <xdr:rowOff>114300</xdr:rowOff>
    </xdr:from>
    <xdr:ext cx="952500" cy="590550"/>
    <xdr:pic>
      <xdr:nvPicPr>
        <xdr:cNvPr id="0" name="image6.pn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495300</xdr:colOff>
      <xdr:row>136</xdr:row>
      <xdr:rowOff>57150</xdr:rowOff>
    </xdr:from>
    <xdr:ext cx="933450" cy="1028700"/>
    <xdr:pic>
      <xdr:nvPicPr>
        <xdr:cNvPr descr="快换接头" id="0" name="image20.pn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523875</xdr:colOff>
      <xdr:row>144</xdr:row>
      <xdr:rowOff>142875</xdr:rowOff>
    </xdr:from>
    <xdr:ext cx="819150" cy="923925"/>
    <xdr:pic>
      <xdr:nvPicPr>
        <xdr:cNvPr descr="C:\Users\86153\Desktop\产品图-透明底\快换接头-内螺纹.png快换接头-内螺纹" id="0" name="image31.pn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361950</xdr:colOff>
      <xdr:row>153</xdr:row>
      <xdr:rowOff>171450</xdr:rowOff>
    </xdr:from>
    <xdr:ext cx="1047750" cy="533400"/>
    <xdr:pic>
      <xdr:nvPicPr>
        <xdr:cNvPr id="0" name="image10.pn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561975</xdr:colOff>
      <xdr:row>164</xdr:row>
      <xdr:rowOff>28575</xdr:rowOff>
    </xdr:from>
    <xdr:ext cx="781050" cy="571500"/>
    <xdr:pic>
      <xdr:nvPicPr>
        <xdr:cNvPr id="0" name="image1.pn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495300</xdr:colOff>
      <xdr:row>168</xdr:row>
      <xdr:rowOff>152400</xdr:rowOff>
    </xdr:from>
    <xdr:ext cx="895350" cy="695325"/>
    <xdr:pic>
      <xdr:nvPicPr>
        <xdr:cNvPr id="0" name="image21.pn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657225</xdr:colOff>
      <xdr:row>174</xdr:row>
      <xdr:rowOff>142875</xdr:rowOff>
    </xdr:from>
    <xdr:ext cx="485775" cy="600075"/>
    <xdr:pic>
      <xdr:nvPicPr>
        <xdr:cNvPr id="0" name="image29.pn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181</xdr:row>
      <xdr:rowOff>123825</xdr:rowOff>
    </xdr:from>
    <xdr:ext cx="1323975" cy="762000"/>
    <xdr:pic>
      <xdr:nvPicPr>
        <xdr:cNvPr id="0" name="image18.pn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201</xdr:row>
      <xdr:rowOff>114300</xdr:rowOff>
    </xdr:from>
    <xdr:ext cx="1019175" cy="571500"/>
    <xdr:pic>
      <xdr:nvPicPr>
        <xdr:cNvPr id="0" name="image24.jp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495300</xdr:colOff>
      <xdr:row>211</xdr:row>
      <xdr:rowOff>171450</xdr:rowOff>
    </xdr:from>
    <xdr:ext cx="1343025" cy="942975"/>
    <xdr:pic>
      <xdr:nvPicPr>
        <xdr:cNvPr id="0" name="image25.jp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771525</xdr:colOff>
      <xdr:row>204</xdr:row>
      <xdr:rowOff>133350</xdr:rowOff>
    </xdr:from>
    <xdr:ext cx="962025" cy="581025"/>
    <xdr:pic>
      <xdr:nvPicPr>
        <xdr:cNvPr id="0" name="image27.jpg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476250</xdr:colOff>
      <xdr:row>24</xdr:row>
      <xdr:rowOff>95250</xdr:rowOff>
    </xdr:from>
    <xdr:ext cx="1000125" cy="790575"/>
    <xdr:pic>
      <xdr:nvPicPr>
        <xdr:cNvPr id="0" name="image28.png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390525</xdr:colOff>
      <xdr:row>129</xdr:row>
      <xdr:rowOff>180975</xdr:rowOff>
    </xdr:from>
    <xdr:ext cx="1266825" cy="581025"/>
    <xdr:pic>
      <xdr:nvPicPr>
        <xdr:cNvPr id="0" name="image37.jpg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628650</xdr:colOff>
      <xdr:row>208</xdr:row>
      <xdr:rowOff>76200</xdr:rowOff>
    </xdr:from>
    <xdr:ext cx="800100" cy="800100"/>
    <xdr:pic>
      <xdr:nvPicPr>
        <xdr:cNvPr id="0" name="image39.png"/>
        <xdr:cNvPicPr preferRelativeResize="0"/>
      </xdr:nvPicPr>
      <xdr:blipFill>
        <a:blip cstate="print" r:embed="rId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647700</xdr:colOff>
      <xdr:row>221</xdr:row>
      <xdr:rowOff>66675</xdr:rowOff>
    </xdr:from>
    <xdr:ext cx="733425" cy="762000"/>
    <xdr:pic>
      <xdr:nvPicPr>
        <xdr:cNvPr id="0" name="image36.jpg"/>
        <xdr:cNvPicPr preferRelativeResize="0"/>
      </xdr:nvPicPr>
      <xdr:blipFill>
        <a:blip cstate="print" r:embed="rId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533400</xdr:colOff>
      <xdr:row>235</xdr:row>
      <xdr:rowOff>9525</xdr:rowOff>
    </xdr:from>
    <xdr:ext cx="800100" cy="552450"/>
    <xdr:pic>
      <xdr:nvPicPr>
        <xdr:cNvPr id="0" name="image33.jpg"/>
        <xdr:cNvPicPr preferRelativeResize="0"/>
      </xdr:nvPicPr>
      <xdr:blipFill>
        <a:blip cstate="print" r:embed="rId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476250</xdr:colOff>
      <xdr:row>230</xdr:row>
      <xdr:rowOff>152400</xdr:rowOff>
    </xdr:from>
    <xdr:ext cx="914400" cy="647700"/>
    <xdr:pic>
      <xdr:nvPicPr>
        <xdr:cNvPr id="0" name="image30.jpg"/>
        <xdr:cNvPicPr preferRelativeResize="0"/>
      </xdr:nvPicPr>
      <xdr:blipFill>
        <a:blip cstate="print" r:embed="rId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561975</xdr:colOff>
      <xdr:row>245</xdr:row>
      <xdr:rowOff>152400</xdr:rowOff>
    </xdr:from>
    <xdr:ext cx="1247775" cy="1162050"/>
    <xdr:pic>
      <xdr:nvPicPr>
        <xdr:cNvPr id="0" name="image32.png"/>
        <xdr:cNvPicPr preferRelativeResize="0"/>
      </xdr:nvPicPr>
      <xdr:blipFill>
        <a:blip cstate="print" r:embed="rId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180975</xdr:colOff>
      <xdr:row>239</xdr:row>
      <xdr:rowOff>85725</xdr:rowOff>
    </xdr:from>
    <xdr:ext cx="1304925" cy="1247775"/>
    <xdr:pic>
      <xdr:nvPicPr>
        <xdr:cNvPr id="0" name="image38.png"/>
        <xdr:cNvPicPr preferRelativeResize="0"/>
      </xdr:nvPicPr>
      <xdr:blipFill>
        <a:blip cstate="print" r:embed="rId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250</xdr:row>
      <xdr:rowOff>142875</xdr:rowOff>
    </xdr:from>
    <xdr:ext cx="1057275" cy="523875"/>
    <xdr:pic>
      <xdr:nvPicPr>
        <xdr:cNvPr id="0" name="image34.png"/>
        <xdr:cNvPicPr preferRelativeResize="0"/>
      </xdr:nvPicPr>
      <xdr:blipFill>
        <a:blip cstate="print" r:embed="rId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253</xdr:row>
      <xdr:rowOff>0</xdr:rowOff>
    </xdr:from>
    <xdr:ext cx="1247775" cy="600075"/>
    <xdr:pic>
      <xdr:nvPicPr>
        <xdr:cNvPr id="0" name="image41.jpg"/>
        <xdr:cNvPicPr preferRelativeResize="0"/>
      </xdr:nvPicPr>
      <xdr:blipFill>
        <a:blip cstate="print" r:embed="rId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0</xdr:row>
      <xdr:rowOff>95250</xdr:rowOff>
    </xdr:from>
    <xdr:ext cx="3238500" cy="419100"/>
    <xdr:pic>
      <xdr:nvPicPr>
        <xdr:cNvPr id="0" name="image40.jpg"/>
        <xdr:cNvPicPr preferRelativeResize="0"/>
      </xdr:nvPicPr>
      <xdr:blipFill>
        <a:blip cstate="print" r:embed="rId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428625</xdr:colOff>
      <xdr:row>187</xdr:row>
      <xdr:rowOff>104775</xdr:rowOff>
    </xdr:from>
    <xdr:ext cx="1095375" cy="1714500"/>
    <xdr:pic>
      <xdr:nvPicPr>
        <xdr:cNvPr id="0" name="image35.png"/>
        <xdr:cNvPicPr preferRelativeResize="0"/>
      </xdr:nvPicPr>
      <xdr:blipFill>
        <a:blip cstate="print" r:embed="rId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27.88"/>
    <col customWidth="1" min="2" max="2" width="11.88"/>
    <col customWidth="1" min="3" max="3" width="9.75"/>
    <col customWidth="1" min="4" max="4" width="7.25"/>
    <col customWidth="1" min="5" max="5" width="11.88"/>
    <col customWidth="1" min="6" max="6" width="6.88"/>
    <col customWidth="1" min="7" max="7" width="64.63"/>
    <col customWidth="1" hidden="1" min="8" max="8" width="12.38"/>
    <col customWidth="1" hidden="1" min="9" max="9" width="12.13"/>
    <col customWidth="1" min="10" max="26" width="9.13"/>
  </cols>
  <sheetData>
    <row r="1">
      <c r="A1" s="1"/>
      <c r="B1" s="1"/>
      <c r="C1" s="2"/>
      <c r="D1" s="3"/>
      <c r="E1" s="4"/>
      <c r="F1" s="5" t="s">
        <v>0</v>
      </c>
      <c r="G1" s="6" t="s">
        <v>1</v>
      </c>
      <c r="H1" s="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2"/>
      <c r="D2" s="3"/>
      <c r="E2" s="8"/>
      <c r="F2" s="2" t="s">
        <v>2</v>
      </c>
      <c r="G2" s="9">
        <v>45292.0</v>
      </c>
      <c r="H2" s="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1"/>
      <c r="C3" s="2"/>
      <c r="D3" s="3"/>
      <c r="E3" s="10"/>
      <c r="F3" s="11" t="s">
        <v>3</v>
      </c>
      <c r="G3" s="12"/>
      <c r="H3" s="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3" t="s">
        <v>4</v>
      </c>
      <c r="B4" s="1"/>
      <c r="C4" s="2"/>
      <c r="D4" s="3" t="s">
        <v>5</v>
      </c>
      <c r="E4" s="14"/>
      <c r="F4" s="15"/>
      <c r="G4" s="16"/>
      <c r="H4" s="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 t="s">
        <v>6</v>
      </c>
      <c r="B5" s="1"/>
      <c r="C5" s="17"/>
      <c r="D5" s="18" t="s">
        <v>7</v>
      </c>
      <c r="E5" s="17"/>
      <c r="F5" s="19" t="s">
        <v>8</v>
      </c>
      <c r="G5" s="19"/>
      <c r="H5" s="7"/>
      <c r="I5" s="1" t="s">
        <v>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 t="s">
        <v>10</v>
      </c>
      <c r="B6" s="19" t="s">
        <v>11</v>
      </c>
      <c r="C6" s="17" t="s">
        <v>12</v>
      </c>
      <c r="D6" s="18" t="s">
        <v>13</v>
      </c>
      <c r="E6" s="17" t="s">
        <v>14</v>
      </c>
      <c r="F6" s="19" t="s">
        <v>15</v>
      </c>
      <c r="G6" s="19" t="s">
        <v>16</v>
      </c>
      <c r="H6" s="7" t="s">
        <v>17</v>
      </c>
      <c r="I6" s="1" t="s">
        <v>18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6.5" customHeight="1">
      <c r="A7" s="20"/>
      <c r="B7" s="21" t="s">
        <v>19</v>
      </c>
      <c r="C7" s="22"/>
      <c r="D7" s="22"/>
      <c r="E7" s="22"/>
      <c r="F7" s="22"/>
      <c r="G7" s="23"/>
      <c r="H7" s="2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25"/>
      <c r="B8" s="26" t="s">
        <v>20</v>
      </c>
      <c r="C8" s="27">
        <f>VLOOKUP(B8,'1'!A:D,3,FALSE)</f>
        <v>41.44</v>
      </c>
      <c r="D8" s="28"/>
      <c r="E8" s="29">
        <f t="shared" ref="E8:E13" si="1">C8*D8</f>
        <v>0</v>
      </c>
      <c r="F8" s="30" t="s">
        <v>21</v>
      </c>
      <c r="G8" s="31" t="str">
        <f>VLOOKUP(B8,'1'!A:B,2,FALSE)</f>
        <v>BLUE ALUMINUM PIPE (19FT 2 INCH) EACH   20MM OD</v>
      </c>
      <c r="H8" s="32">
        <f>IFERROR(VLOOKUP(B8,'1'!A:F,4,FALSE),0)</f>
        <v>3</v>
      </c>
      <c r="I8" s="33">
        <f t="shared" ref="I8:I268" si="2">H8*D8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25"/>
      <c r="B9" s="34" t="s">
        <v>22</v>
      </c>
      <c r="C9" s="35">
        <f>VLOOKUP(B9,'1'!A:D,3,FALSE)</f>
        <v>64.47</v>
      </c>
      <c r="D9" s="36"/>
      <c r="E9" s="37">
        <f t="shared" si="1"/>
        <v>0</v>
      </c>
      <c r="F9" s="38" t="s">
        <v>23</v>
      </c>
      <c r="G9" s="39" t="str">
        <f>VLOOKUP(B9,'1'!A:B,2,FALSE)</f>
        <v>BLUE ALUMINUM PIPE (19FT 2 INCH) EACH   25MM OD</v>
      </c>
      <c r="H9" s="32">
        <f>IFERROR(VLOOKUP(B9,'1'!A:F,4,FALSE),0)</f>
        <v>4.2</v>
      </c>
      <c r="I9" s="33">
        <f t="shared" si="2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25"/>
      <c r="B10" s="34" t="s">
        <v>24</v>
      </c>
      <c r="C10" s="35">
        <f>VLOOKUP(B10,'1'!A:D,3,FALSE)</f>
        <v>94.47</v>
      </c>
      <c r="D10" s="36"/>
      <c r="E10" s="37">
        <f t="shared" si="1"/>
        <v>0</v>
      </c>
      <c r="F10" s="38" t="s">
        <v>25</v>
      </c>
      <c r="G10" s="39" t="str">
        <f>VLOOKUP(B10,'1'!A:B,2,FALSE)</f>
        <v>BLUE ALUMINUM PIPE (19FT 2 INCH) EACH   40MM OD</v>
      </c>
      <c r="H10" s="32">
        <f>IFERROR(VLOOKUP(B10,'1'!A:F,4,FALSE),0)</f>
        <v>8.4</v>
      </c>
      <c r="I10" s="33">
        <f t="shared" si="2"/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25"/>
      <c r="B11" s="34" t="s">
        <v>26</v>
      </c>
      <c r="C11" s="35">
        <f>VLOOKUP(B11,'1'!A:D,3,FALSE)</f>
        <v>124.15</v>
      </c>
      <c r="D11" s="36"/>
      <c r="E11" s="37">
        <f t="shared" si="1"/>
        <v>0</v>
      </c>
      <c r="F11" s="38" t="s">
        <v>27</v>
      </c>
      <c r="G11" s="39" t="str">
        <f>VLOOKUP(B11,'1'!A:B,2,FALSE)</f>
        <v>BLUE ALUMINUM PIPE (19FT 2 INCH) EACH   50MM OD</v>
      </c>
      <c r="H11" s="32">
        <f>IFERROR(VLOOKUP(B11,'1'!A:F,4,FALSE),0)</f>
        <v>10.6</v>
      </c>
      <c r="I11" s="33">
        <f t="shared" si="2"/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25"/>
      <c r="B12" s="34" t="s">
        <v>28</v>
      </c>
      <c r="C12" s="35">
        <f>VLOOKUP(B12,'1'!A:D,3,FALSE)</f>
        <v>248.89</v>
      </c>
      <c r="D12" s="36"/>
      <c r="E12" s="37">
        <f t="shared" si="1"/>
        <v>0</v>
      </c>
      <c r="F12" s="38" t="s">
        <v>29</v>
      </c>
      <c r="G12" s="39" t="str">
        <f>VLOOKUP(B12,'1'!A:B,2,FALSE)</f>
        <v>BLUE ALUMINUM PIPE (19FT 2 INCH) EACH   80MM OD</v>
      </c>
      <c r="H12" s="32">
        <f>IFERROR(VLOOKUP(B12,'1'!A:F,4,FALSE),0)</f>
        <v>22.5</v>
      </c>
      <c r="I12" s="33">
        <f t="shared" si="2"/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25"/>
      <c r="B13" s="34" t="s">
        <v>30</v>
      </c>
      <c r="C13" s="40">
        <f>VLOOKUP(B13,'1'!A:D,3,FALSE)</f>
        <v>424.94</v>
      </c>
      <c r="D13" s="41"/>
      <c r="E13" s="37">
        <f t="shared" si="1"/>
        <v>0</v>
      </c>
      <c r="F13" s="38" t="s">
        <v>31</v>
      </c>
      <c r="G13" s="39" t="str">
        <f>VLOOKUP(B13,'1'!A:B,2,FALSE)</f>
        <v>BLUE ALUMINUM PIPE (19FT 2 INCH) EACH   102MM OD</v>
      </c>
      <c r="H13" s="32">
        <f>IFERROR(VLOOKUP(B13,'1'!A:F,4,FALSE),0)</f>
        <v>33.2</v>
      </c>
      <c r="I13" s="33">
        <f t="shared" si="2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25"/>
      <c r="B14" s="34"/>
      <c r="C14" s="35"/>
      <c r="D14" s="42"/>
      <c r="E14" s="37"/>
      <c r="F14" s="38"/>
      <c r="G14" s="43"/>
      <c r="H14" s="32">
        <f>IFERROR(VLOOKUP(B14,'1'!A:F,4,FALSE),0)</f>
        <v>0</v>
      </c>
      <c r="I14" s="33">
        <f t="shared" si="2"/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25"/>
      <c r="B15" s="44" t="s">
        <v>32</v>
      </c>
      <c r="C15" s="35">
        <f>VLOOKUP(B15,'1'!A:D,3,FALSE)</f>
        <v>21.76</v>
      </c>
      <c r="D15" s="36"/>
      <c r="E15" s="37">
        <f t="shared" ref="E15:E19" si="3">C15*D15</f>
        <v>0</v>
      </c>
      <c r="F15" s="38" t="s">
        <v>21</v>
      </c>
      <c r="G15" s="39" t="str">
        <f>VLOOKUP(B15,'1'!A:B,2,FALSE)</f>
        <v>BLUE ALUMINUM PIPE (7FT 6INCH)  EACH    20MM OD</v>
      </c>
      <c r="H15" s="32">
        <f>IFERROR(VLOOKUP(B15,'1'!A:F,4,FALSE),0)</f>
        <v>1.3</v>
      </c>
      <c r="I15" s="33">
        <f t="shared" si="2"/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25"/>
      <c r="B16" s="44" t="s">
        <v>33</v>
      </c>
      <c r="C16" s="35">
        <f>VLOOKUP(B16,'1'!A:D,3,FALSE)</f>
        <v>33.85</v>
      </c>
      <c r="D16" s="36"/>
      <c r="E16" s="37">
        <f t="shared" si="3"/>
        <v>0</v>
      </c>
      <c r="F16" s="38" t="s">
        <v>23</v>
      </c>
      <c r="G16" s="39" t="str">
        <f>VLOOKUP(B16,'1'!A:B,2,FALSE)</f>
        <v>BLUE ALUMINUM PIPE (7FT 6INCH)  EACH    25MM OD</v>
      </c>
      <c r="H16" s="32">
        <f>IFERROR(VLOOKUP(B16,'1'!A:F,4,FALSE),0)</f>
        <v>1.5</v>
      </c>
      <c r="I16" s="33">
        <f t="shared" si="2"/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25"/>
      <c r="B17" s="44" t="s">
        <v>34</v>
      </c>
      <c r="C17" s="35">
        <f>VLOOKUP(B17,'1'!A:D,3,FALSE)</f>
        <v>49.6</v>
      </c>
      <c r="D17" s="36"/>
      <c r="E17" s="37">
        <f t="shared" si="3"/>
        <v>0</v>
      </c>
      <c r="F17" s="38" t="s">
        <v>25</v>
      </c>
      <c r="G17" s="39" t="str">
        <f>VLOOKUP(B17,'1'!A:B,2,FALSE)</f>
        <v>BLUE ALUMINUM PIPE (7FT 6INCH)  EACH    40MM OD</v>
      </c>
      <c r="H17" s="32">
        <f>IFERROR(VLOOKUP(B17,'1'!A:F,4,FALSE),0)</f>
        <v>4</v>
      </c>
      <c r="I17" s="33">
        <f t="shared" si="2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25"/>
      <c r="B18" s="45" t="s">
        <v>35</v>
      </c>
      <c r="C18" s="35">
        <f>VLOOKUP(B18,'1'!A:D,3,FALSE)</f>
        <v>65.18</v>
      </c>
      <c r="D18" s="36"/>
      <c r="E18" s="37">
        <f t="shared" si="3"/>
        <v>0</v>
      </c>
      <c r="F18" s="38" t="s">
        <v>27</v>
      </c>
      <c r="G18" s="39" t="str">
        <f>VLOOKUP(B18,'1'!A:B,2,FALSE)</f>
        <v>BLUE ALUMINUM PIPE (7FT 6INCH)  EACH    50MM OD</v>
      </c>
      <c r="H18" s="32">
        <f>IFERROR(VLOOKUP(B18,'1'!A:F,4,FALSE),0)</f>
        <v>4.2</v>
      </c>
      <c r="I18" s="33">
        <f t="shared" si="2"/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46"/>
      <c r="B19" s="47" t="s">
        <v>36</v>
      </c>
      <c r="C19" s="48">
        <f>VLOOKUP(B19,'1'!A:D,3,FALSE)</f>
        <v>129.12</v>
      </c>
      <c r="D19" s="49"/>
      <c r="E19" s="50">
        <f t="shared" si="3"/>
        <v>0</v>
      </c>
      <c r="F19" s="51" t="s">
        <v>29</v>
      </c>
      <c r="G19" s="52" t="str">
        <f>VLOOKUP(B19,'1'!A:B,2,FALSE)</f>
        <v>BLUE ALUMINUM PIPE (7FT 6INCH)  EACH    80MM OD</v>
      </c>
      <c r="H19" s="32">
        <f>IFERROR(VLOOKUP(B19,'1'!A:F,4,FALSE),0)</f>
        <v>9</v>
      </c>
      <c r="I19" s="33">
        <f t="shared" si="2"/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6.5" customHeight="1">
      <c r="A20" s="20"/>
      <c r="B20" s="21" t="s">
        <v>37</v>
      </c>
      <c r="C20" s="22"/>
      <c r="D20" s="22"/>
      <c r="E20" s="22"/>
      <c r="F20" s="22"/>
      <c r="G20" s="53"/>
      <c r="H20" s="32">
        <f>IFERROR(VLOOKUP(B20,'1'!A:F,4,FALSE),0)</f>
        <v>0</v>
      </c>
      <c r="I20" s="33">
        <f t="shared" si="2"/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25"/>
      <c r="B21" s="54" t="s">
        <v>38</v>
      </c>
      <c r="C21" s="55">
        <f>VLOOKUP(B21,'1'!A:D,3,FALSE)</f>
        <v>45.58</v>
      </c>
      <c r="D21" s="56"/>
      <c r="E21" s="29">
        <f t="shared" ref="E21:E24" si="4">C21*D21</f>
        <v>0</v>
      </c>
      <c r="F21" s="30" t="s">
        <v>21</v>
      </c>
      <c r="G21" s="31" t="str">
        <f>VLOOKUP(B21,'1'!A:B,2,FALSE)</f>
        <v>GREEN ALUMINUM PIPE (19FT 2 INCH) EACH   20MM OD</v>
      </c>
      <c r="H21" s="32">
        <f>IFERROR(VLOOKUP(B21,'1'!A:F,4,FALSE),0)</f>
        <v>3</v>
      </c>
      <c r="I21" s="33">
        <f t="shared" si="2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25"/>
      <c r="B22" s="34" t="s">
        <v>39</v>
      </c>
      <c r="C22" s="35">
        <f>VLOOKUP(B22,'1'!A:D,3,FALSE)</f>
        <v>70.92</v>
      </c>
      <c r="D22" s="36"/>
      <c r="E22" s="37">
        <f t="shared" si="4"/>
        <v>0</v>
      </c>
      <c r="F22" s="38" t="s">
        <v>23</v>
      </c>
      <c r="G22" s="39" t="str">
        <f>VLOOKUP(B22,'1'!A:B,2,FALSE)</f>
        <v>GREEN ALUMINUM PIPE (19FT 2 INCH) EACH   25MM OD</v>
      </c>
      <c r="H22" s="32">
        <f>IFERROR(VLOOKUP(B22,'1'!A:F,4,FALSE),0)</f>
        <v>4.2</v>
      </c>
      <c r="I22" s="33">
        <f t="shared" si="2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25"/>
      <c r="B23" s="34" t="s">
        <v>40</v>
      </c>
      <c r="C23" s="35">
        <f>VLOOKUP(B23,'1'!A:D,3,FALSE)</f>
        <v>103.92</v>
      </c>
      <c r="D23" s="36"/>
      <c r="E23" s="37">
        <f t="shared" si="4"/>
        <v>0</v>
      </c>
      <c r="F23" s="38" t="s">
        <v>25</v>
      </c>
      <c r="G23" s="39" t="str">
        <f>VLOOKUP(B23,'1'!A:B,2,FALSE)</f>
        <v>GREEN ALUMINUM PIPE (19FT 2 INCH) EACH   40MM OD</v>
      </c>
      <c r="H23" s="32">
        <f>IFERROR(VLOOKUP(B23,'1'!A:F,4,FALSE),0)</f>
        <v>8.4</v>
      </c>
      <c r="I23" s="33">
        <f t="shared" si="2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46"/>
      <c r="B24" s="57" t="s">
        <v>41</v>
      </c>
      <c r="C24" s="48">
        <f>VLOOKUP(B24,'1'!A:D,3,FALSE)</f>
        <v>136.57</v>
      </c>
      <c r="D24" s="49"/>
      <c r="E24" s="50">
        <f t="shared" si="4"/>
        <v>0</v>
      </c>
      <c r="F24" s="51" t="s">
        <v>27</v>
      </c>
      <c r="G24" s="52" t="str">
        <f>VLOOKUP(B24,'1'!A:B,2,FALSE)</f>
        <v>GREEN ALUMINUM PIPE (19FT 2 INCH) EACH   50MM OD</v>
      </c>
      <c r="H24" s="32">
        <f>IFERROR(VLOOKUP(B24,'1'!A:F,4,FALSE),0)</f>
        <v>10.6</v>
      </c>
      <c r="I24" s="33">
        <f t="shared" si="2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6.5" customHeight="1">
      <c r="A25" s="20"/>
      <c r="B25" s="21" t="s">
        <v>42</v>
      </c>
      <c r="C25" s="22"/>
      <c r="D25" s="22"/>
      <c r="E25" s="22"/>
      <c r="F25" s="22"/>
      <c r="G25" s="53"/>
      <c r="H25" s="32">
        <f>IFERROR(VLOOKUP(B25,'1'!A:F,4,FALSE),0)</f>
        <v>0</v>
      </c>
      <c r="I25" s="33">
        <f t="shared" si="2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25"/>
      <c r="B26" s="26" t="s">
        <v>43</v>
      </c>
      <c r="C26" s="27">
        <f>VLOOKUP(B26,'1'!A:D,3,FALSE)</f>
        <v>82.41</v>
      </c>
      <c r="D26" s="28"/>
      <c r="E26" s="29">
        <f t="shared" ref="E26:E29" si="5">C26*D26</f>
        <v>0</v>
      </c>
      <c r="F26" s="30" t="s">
        <v>21</v>
      </c>
      <c r="G26" s="58" t="str">
        <f>VLOOKUP(B26,'1'!A:B,2,FALSE)</f>
        <v>3/4" STAINLESS STEEL 304 GRADE PIPE 19 FT LONG </v>
      </c>
      <c r="H26" s="32">
        <f>IFERROR(VLOOKUP(B26,'1'!A:F,4,FALSE),0)</f>
        <v>6.05</v>
      </c>
      <c r="I26" s="33">
        <f t="shared" si="2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25"/>
      <c r="B27" s="34" t="s">
        <v>44</v>
      </c>
      <c r="C27" s="35">
        <f>VLOOKUP(B27,'1'!A:D,3,FALSE)</f>
        <v>101.81</v>
      </c>
      <c r="D27" s="36"/>
      <c r="E27" s="37">
        <f t="shared" si="5"/>
        <v>0</v>
      </c>
      <c r="F27" s="38" t="s">
        <v>23</v>
      </c>
      <c r="G27" s="59" t="str">
        <f>VLOOKUP(B27,'1'!A:B,2,FALSE)</f>
        <v>1" STAINLESS STEEL 304 GRADE PIPE 19 FT LONG</v>
      </c>
      <c r="H27" s="32">
        <f>IFERROR(VLOOKUP(B27,'1'!A:F,4,FALSE),0)</f>
        <v>7.8</v>
      </c>
      <c r="I27" s="33">
        <f t="shared" si="2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25"/>
      <c r="B28" s="34" t="s">
        <v>45</v>
      </c>
      <c r="C28" s="35">
        <f>VLOOKUP(B28,'1'!A:D,3,FALSE)</f>
        <v>193.52</v>
      </c>
      <c r="D28" s="36"/>
      <c r="E28" s="37">
        <f t="shared" si="5"/>
        <v>0</v>
      </c>
      <c r="F28" s="38" t="s">
        <v>25</v>
      </c>
      <c r="G28" s="59" t="str">
        <f>VLOOKUP(B28,'1'!A:B,2,FALSE)</f>
        <v>1-1/2" STAINLESS STEEL 304 GRADE PIPE 19 FT LONG </v>
      </c>
      <c r="H28" s="32">
        <f>IFERROR(VLOOKUP(B28,'1'!A:F,4,FALSE),0)</f>
        <v>14.83</v>
      </c>
      <c r="I28" s="33">
        <f t="shared" si="2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46"/>
      <c r="B29" s="34" t="s">
        <v>46</v>
      </c>
      <c r="C29" s="35">
        <f>VLOOKUP(B29,'1'!A:D,3,FALSE)</f>
        <v>246.91</v>
      </c>
      <c r="D29" s="49"/>
      <c r="E29" s="50">
        <f t="shared" si="5"/>
        <v>0</v>
      </c>
      <c r="F29" s="51" t="s">
        <v>27</v>
      </c>
      <c r="G29" s="60" t="str">
        <f>VLOOKUP(B29,'1'!A:B,2,FALSE)</f>
        <v>2" STAINLESS STEEL 304 GRADE PIPE 19 FT LONG </v>
      </c>
      <c r="H29" s="32">
        <f>IFERROR(VLOOKUP(B29,'1'!A:F,4,FALSE),0)</f>
        <v>18.96</v>
      </c>
      <c r="I29" s="33">
        <f t="shared" si="2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20"/>
      <c r="B30" s="61" t="s">
        <v>47</v>
      </c>
      <c r="C30" s="22"/>
      <c r="D30" s="22"/>
      <c r="E30" s="22"/>
      <c r="F30" s="22"/>
      <c r="G30" s="53"/>
      <c r="H30" s="32">
        <f>IFERROR(VLOOKUP(B30,'1'!A:F,4,FALSE),0)</f>
        <v>0</v>
      </c>
      <c r="I30" s="33">
        <f t="shared" si="2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25" t="s">
        <v>48</v>
      </c>
      <c r="B31" s="62" t="s">
        <v>49</v>
      </c>
      <c r="C31" s="27">
        <f>VLOOKUP(B31,'1'!A:D,3,FALSE)</f>
        <v>19.47</v>
      </c>
      <c r="D31" s="63"/>
      <c r="E31" s="64">
        <f t="shared" ref="E31:E35" si="6">C31*D31</f>
        <v>0</v>
      </c>
      <c r="F31" s="30" t="s">
        <v>21</v>
      </c>
      <c r="G31" s="58" t="str">
        <f>VLOOKUP(B31,'1'!A:B,2,FALSE)</f>
        <v>PIPE CLIP  10 PACK     THRU HOLE, OR USE 5/16 THREADED ROD</v>
      </c>
      <c r="H31" s="32">
        <f>IFERROR(VLOOKUP(B31,'1'!A:F,4,FALSE),0)</f>
        <v>0.44</v>
      </c>
      <c r="I31" s="33">
        <f t="shared" si="2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25"/>
      <c r="B32" s="44" t="s">
        <v>50</v>
      </c>
      <c r="C32" s="35">
        <f>VLOOKUP(B32,'1'!A:D,3,FALSE)</f>
        <v>22.99</v>
      </c>
      <c r="D32" s="65"/>
      <c r="E32" s="66">
        <f t="shared" si="6"/>
        <v>0</v>
      </c>
      <c r="F32" s="38" t="s">
        <v>23</v>
      </c>
      <c r="G32" s="59" t="str">
        <f>VLOOKUP(B32,'1'!A:B,2,FALSE)</f>
        <v>PIPE CLIP  10 PACK     THRU HOLE, OR USE 5/16 THREADED ROD</v>
      </c>
      <c r="H32" s="32">
        <f>IFERROR(VLOOKUP(B32,'1'!A:F,4,FALSE),0)</f>
        <v>0.5</v>
      </c>
      <c r="I32" s="33">
        <f t="shared" si="2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25"/>
      <c r="B33" s="44" t="s">
        <v>51</v>
      </c>
      <c r="C33" s="35">
        <f>VLOOKUP(B33,'1'!A:D,3,FALSE)</f>
        <v>39.47</v>
      </c>
      <c r="D33" s="65"/>
      <c r="E33" s="66">
        <f t="shared" si="6"/>
        <v>0</v>
      </c>
      <c r="F33" s="38" t="s">
        <v>52</v>
      </c>
      <c r="G33" s="59" t="str">
        <f>VLOOKUP(B33,'1'!A:B,2,FALSE)</f>
        <v>PIPE CLIP  10 PACK     THRU HOLE, OR USE 5/16 THREADED ROD</v>
      </c>
      <c r="H33" s="32">
        <f>IFERROR(VLOOKUP(B33,'1'!A:F,4,FALSE),0)</f>
        <v>1.81</v>
      </c>
      <c r="I33" s="33">
        <f t="shared" si="2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25"/>
      <c r="B34" s="44" t="s">
        <v>53</v>
      </c>
      <c r="C34" s="35">
        <f>VLOOKUP(B34,'1'!A:D,3,FALSE)</f>
        <v>49.97</v>
      </c>
      <c r="D34" s="65"/>
      <c r="E34" s="66">
        <f t="shared" si="6"/>
        <v>0</v>
      </c>
      <c r="F34" s="38" t="s">
        <v>27</v>
      </c>
      <c r="G34" s="59" t="str">
        <f>VLOOKUP(B34,'1'!A:B,2,FALSE)</f>
        <v>PIPE CLIP  10 PACK     THRU HOLE, OR USE 5/16 THREADED ROD</v>
      </c>
      <c r="H34" s="32">
        <f>IFERROR(VLOOKUP(B34,'1'!A:F,4,FALSE),0)</f>
        <v>2.31</v>
      </c>
      <c r="I34" s="33">
        <f t="shared" si="2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25"/>
      <c r="B35" s="44" t="s">
        <v>54</v>
      </c>
      <c r="C35" s="35">
        <f>VLOOKUP(B35,'1'!A:D,3,FALSE)</f>
        <v>7.45</v>
      </c>
      <c r="D35" s="65"/>
      <c r="E35" s="66">
        <f t="shared" si="6"/>
        <v>0</v>
      </c>
      <c r="F35" s="38" t="s">
        <v>29</v>
      </c>
      <c r="G35" s="59" t="str">
        <f>VLOOKUP(B35,'1'!A:B,2,FALSE)</f>
        <v>PIPE CLIP  EACH          THRU HOLE, OR USE 3/8 THREADED ROD</v>
      </c>
      <c r="H35" s="32">
        <f>IFERROR(VLOOKUP(B35,'1'!A:F,4,FALSE),0)</f>
        <v>0.213</v>
      </c>
      <c r="I35" s="33">
        <f t="shared" si="2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25"/>
      <c r="B36" s="44"/>
      <c r="C36" s="35"/>
      <c r="D36" s="67"/>
      <c r="E36" s="66"/>
      <c r="F36" s="38"/>
      <c r="G36" s="68"/>
      <c r="H36" s="32">
        <f>IFERROR(VLOOKUP(B36,'1'!A:F,4,FALSE),0)</f>
        <v>0</v>
      </c>
      <c r="I36" s="33">
        <f t="shared" si="2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25" t="s">
        <v>55</v>
      </c>
      <c r="B37" s="44" t="s">
        <v>56</v>
      </c>
      <c r="C37" s="35">
        <f>VLOOKUP(B37,'1'!A:D,3,FALSE)</f>
        <v>10.98</v>
      </c>
      <c r="D37" s="65"/>
      <c r="E37" s="66">
        <f t="shared" ref="E37:E38" si="7">C37*D37</f>
        <v>0</v>
      </c>
      <c r="F37" s="38"/>
      <c r="G37" s="59" t="str">
        <f>VLOOKUP(B37,'1'!A:B,2,FALSE)</f>
        <v>3/8-16 THREADED ROD,  6 FT LONG   </v>
      </c>
      <c r="H37" s="32">
        <f>IFERROR(VLOOKUP(B37,'1'!A:F,4,FALSE),0)</f>
        <v>1.7</v>
      </c>
      <c r="I37" s="33">
        <f t="shared" si="2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25"/>
      <c r="B38" s="44" t="s">
        <v>57</v>
      </c>
      <c r="C38" s="35">
        <f>VLOOKUP(B38,'1'!A:D,3,FALSE)</f>
        <v>12.59</v>
      </c>
      <c r="D38" s="65"/>
      <c r="E38" s="66">
        <f t="shared" si="7"/>
        <v>0</v>
      </c>
      <c r="F38" s="38"/>
      <c r="G38" s="59" t="str">
        <f>VLOOKUP(B38,'1'!A:B,2,FALSE)</f>
        <v>3/8-16  HEX NUT,  100/BAG</v>
      </c>
      <c r="H38" s="32">
        <f>IFERROR(VLOOKUP(B38,'1'!A:F,4,FALSE),0)</f>
        <v>1.63</v>
      </c>
      <c r="I38" s="33">
        <f t="shared" si="2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25"/>
      <c r="B39" s="44"/>
      <c r="C39" s="35"/>
      <c r="D39" s="67"/>
      <c r="E39" s="66"/>
      <c r="F39" s="38"/>
      <c r="G39" s="68"/>
      <c r="H39" s="32">
        <f>IFERROR(VLOOKUP(B39,'1'!A:F,4,FALSE),0)</f>
        <v>0</v>
      </c>
      <c r="I39" s="33">
        <f t="shared" si="2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25" t="s">
        <v>58</v>
      </c>
      <c r="B40" s="44"/>
      <c r="C40" s="35"/>
      <c r="D40" s="67"/>
      <c r="E40" s="66"/>
      <c r="F40" s="38"/>
      <c r="G40" s="68"/>
      <c r="H40" s="32">
        <f>IFERROR(VLOOKUP(B40,'1'!A:F,4,FALSE),0)</f>
        <v>0</v>
      </c>
      <c r="I40" s="33">
        <f t="shared" si="2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25"/>
      <c r="B41" s="44" t="s">
        <v>59</v>
      </c>
      <c r="C41" s="35">
        <f>VLOOKUP(B41,'1'!A:D,3,FALSE)</f>
        <v>4.16</v>
      </c>
      <c r="D41" s="65"/>
      <c r="E41" s="66">
        <f>C41*D41</f>
        <v>0</v>
      </c>
      <c r="F41" s="38"/>
      <c r="G41" s="59" t="str">
        <f>VLOOKUP(B41,'1'!A:B,2,FALSE)</f>
        <v>BEAM CLAMP, THRU HOLE,  5/16 OR 3/8 THREADED ROD</v>
      </c>
      <c r="H41" s="32">
        <f>IFERROR(VLOOKUP(B41,'1'!A:F,4,FALSE),0)</f>
        <v>0.33</v>
      </c>
      <c r="I41" s="33">
        <f t="shared" si="2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46"/>
      <c r="B42" s="47"/>
      <c r="C42" s="48"/>
      <c r="D42" s="69"/>
      <c r="E42" s="70"/>
      <c r="F42" s="51"/>
      <c r="G42" s="71"/>
      <c r="H42" s="32">
        <f>IFERROR(VLOOKUP(B42,'1'!A:F,4,FALSE),0)</f>
        <v>0</v>
      </c>
      <c r="I42" s="33">
        <f t="shared" si="2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20"/>
      <c r="B43" s="72" t="s">
        <v>47</v>
      </c>
      <c r="C43" s="73"/>
      <c r="D43" s="73"/>
      <c r="E43" s="73"/>
      <c r="F43" s="73"/>
      <c r="G43" s="74"/>
      <c r="H43" s="32">
        <f>IFERROR(VLOOKUP(B43,'1'!A:F,4,FALSE),0)</f>
        <v>0</v>
      </c>
      <c r="I43" s="33">
        <f t="shared" si="2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75"/>
      <c r="B44" s="44" t="s">
        <v>60</v>
      </c>
      <c r="C44" s="35">
        <f>VLOOKUP(B44,'1'!A:D,3,FALSE)</f>
        <v>2.24</v>
      </c>
      <c r="D44" s="36"/>
      <c r="E44" s="29">
        <f t="shared" ref="E44:E48" si="8">C44*D44</f>
        <v>0</v>
      </c>
      <c r="F44" s="30" t="s">
        <v>61</v>
      </c>
      <c r="G44" s="58" t="str">
        <f>VLOOKUP(B44,'1'!A:B,2,FALSE)</f>
        <v>LOOP HANGER, ACCEPTS  3/8 THREADED ROD, FOR 1" OR 3/4"</v>
      </c>
      <c r="H44" s="32">
        <f>IFERROR(VLOOKUP(B44,'1'!A:F,4,FALSE),0)</f>
        <v>0.09</v>
      </c>
      <c r="I44" s="33">
        <f t="shared" si="2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25"/>
      <c r="B45" s="76" t="s">
        <v>62</v>
      </c>
      <c r="C45" s="55">
        <f>VLOOKUP(B45,'1'!A:D,3,FALSE)</f>
        <v>2.37</v>
      </c>
      <c r="D45" s="56"/>
      <c r="E45" s="37">
        <f t="shared" si="8"/>
        <v>0</v>
      </c>
      <c r="F45" s="38" t="s">
        <v>25</v>
      </c>
      <c r="G45" s="59" t="str">
        <f>VLOOKUP(B45,'1'!A:B,2,FALSE)</f>
        <v>LOOP HANGER, ACCEPTS  3/8 THREADED ROD</v>
      </c>
      <c r="H45" s="32">
        <f>IFERROR(VLOOKUP(B45,'1'!A:F,4,FALSE),0)</f>
        <v>0.1</v>
      </c>
      <c r="I45" s="33">
        <f t="shared" si="2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25"/>
      <c r="B46" s="44" t="s">
        <v>63</v>
      </c>
      <c r="C46" s="35">
        <f>VLOOKUP(B46,'1'!A:D,3,FALSE)</f>
        <v>2.75</v>
      </c>
      <c r="D46" s="36"/>
      <c r="E46" s="37">
        <f t="shared" si="8"/>
        <v>0</v>
      </c>
      <c r="F46" s="38" t="s">
        <v>27</v>
      </c>
      <c r="G46" s="59" t="str">
        <f>VLOOKUP(B46,'1'!A:B,2,FALSE)</f>
        <v>LOOP HANGER, ACCEPTS  3/8 THREADED ROD</v>
      </c>
      <c r="H46" s="32">
        <f>IFERROR(VLOOKUP(B46,'1'!A:F,4,FALSE),0)</f>
        <v>0.12</v>
      </c>
      <c r="I46" s="33">
        <f t="shared" si="2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25" t="s">
        <v>64</v>
      </c>
      <c r="B47" s="44" t="s">
        <v>65</v>
      </c>
      <c r="C47" s="35">
        <f>VLOOKUP(B47,'1'!A:D,3,FALSE)</f>
        <v>3.73</v>
      </c>
      <c r="D47" s="36"/>
      <c r="E47" s="37">
        <f t="shared" si="8"/>
        <v>0</v>
      </c>
      <c r="F47" s="38" t="s">
        <v>29</v>
      </c>
      <c r="G47" s="59" t="str">
        <f>VLOOKUP(B47,'1'!A:B,2,FALSE)</f>
        <v>LOOP HANGER, ACCEPTS  3/8 THREADED ROD</v>
      </c>
      <c r="H47" s="32">
        <f>IFERROR(VLOOKUP(B47,'1'!A:F,4,FALSE),0)</f>
        <v>0.25</v>
      </c>
      <c r="I47" s="33">
        <f t="shared" si="2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25"/>
      <c r="B48" s="44" t="s">
        <v>66</v>
      </c>
      <c r="C48" s="35">
        <f>VLOOKUP(B48,'1'!A:D,3,FALSE)</f>
        <v>5.19</v>
      </c>
      <c r="D48" s="36"/>
      <c r="E48" s="37">
        <f t="shared" si="8"/>
        <v>0</v>
      </c>
      <c r="F48" s="38" t="s">
        <v>31</v>
      </c>
      <c r="G48" s="59" t="str">
        <f>VLOOKUP(B48,'1'!A:B,2,FALSE)</f>
        <v>LOOP HANGER, ACCEPTS  3/8 THREADED ROD</v>
      </c>
      <c r="H48" s="32">
        <f>IFERROR(VLOOKUP(B48,'1'!A:F,4,FALSE),0)</f>
        <v>0.34</v>
      </c>
      <c r="I48" s="33">
        <f t="shared" si="2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25"/>
      <c r="B49" s="44"/>
      <c r="C49" s="35"/>
      <c r="D49" s="77"/>
      <c r="E49" s="37"/>
      <c r="F49" s="38"/>
      <c r="G49" s="68"/>
      <c r="H49" s="32">
        <f>IFERROR(VLOOKUP(B49,'1'!A:F,4,FALSE),0)</f>
        <v>0</v>
      </c>
      <c r="I49" s="33">
        <f t="shared" si="2"/>
        <v>0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25"/>
      <c r="B50" s="44" t="s">
        <v>67</v>
      </c>
      <c r="C50" s="35">
        <f>VLOOKUP(B50,'1'!A:D,3,FALSE)</f>
        <v>3.27</v>
      </c>
      <c r="D50" s="36"/>
      <c r="E50" s="37">
        <f t="shared" ref="E50:E55" si="9">C50*D50</f>
        <v>0</v>
      </c>
      <c r="F50" s="38" t="s">
        <v>21</v>
      </c>
      <c r="G50" s="59" t="str">
        <f>VLOOKUP(B50,'1'!A:B,2,FALSE)</f>
        <v>CLAMP FOR 1-5/8" UNISTRUT, EACH</v>
      </c>
      <c r="H50" s="32">
        <f>IFERROR(VLOOKUP(B50,'1'!A:F,4,FALSE),0)</f>
        <v>0.1375</v>
      </c>
      <c r="I50" s="33">
        <f t="shared" si="2"/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25"/>
      <c r="B51" s="44" t="s">
        <v>68</v>
      </c>
      <c r="C51" s="35">
        <f>VLOOKUP(B51,'1'!A:D,3,FALSE)</f>
        <v>3.67</v>
      </c>
      <c r="D51" s="36"/>
      <c r="E51" s="37">
        <f t="shared" si="9"/>
        <v>0</v>
      </c>
      <c r="F51" s="38" t="s">
        <v>23</v>
      </c>
      <c r="G51" s="59" t="str">
        <f>VLOOKUP(B51,'1'!A:B,2,FALSE)</f>
        <v>CLAMP FOR 1-5/8" UNISTRUT, EACH</v>
      </c>
      <c r="H51" s="32">
        <f>IFERROR(VLOOKUP(B51,'1'!A:F,4,FALSE),0)</f>
        <v>0.156</v>
      </c>
      <c r="I51" s="33">
        <f t="shared" si="2"/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25" t="s">
        <v>69</v>
      </c>
      <c r="B52" s="44" t="s">
        <v>70</v>
      </c>
      <c r="C52" s="35">
        <f>VLOOKUP(B52,'1'!A:D,3,FALSE)</f>
        <v>4.54</v>
      </c>
      <c r="D52" s="36"/>
      <c r="E52" s="37">
        <f t="shared" si="9"/>
        <v>0</v>
      </c>
      <c r="F52" s="38" t="s">
        <v>25</v>
      </c>
      <c r="G52" s="59" t="str">
        <f>VLOOKUP(B52,'1'!A:B,2,FALSE)</f>
        <v>CLAMP FOR 1-5/8" UNISTRUT, EACH</v>
      </c>
      <c r="H52" s="32">
        <f>IFERROR(VLOOKUP(B52,'1'!A:F,4,FALSE),0)</f>
        <v>0.2811</v>
      </c>
      <c r="I52" s="33">
        <f t="shared" si="2"/>
        <v>0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25"/>
      <c r="B53" s="44" t="s">
        <v>71</v>
      </c>
      <c r="C53" s="35">
        <f>VLOOKUP(B53,'1'!A:D,3,FALSE)</f>
        <v>5.22</v>
      </c>
      <c r="D53" s="36"/>
      <c r="E53" s="37">
        <f t="shared" si="9"/>
        <v>0</v>
      </c>
      <c r="F53" s="38" t="s">
        <v>27</v>
      </c>
      <c r="G53" s="59" t="str">
        <f>VLOOKUP(B53,'1'!A:B,2,FALSE)</f>
        <v>CLAMP FOR 1-5/8" UNISTRUT, EACH</v>
      </c>
      <c r="H53" s="32">
        <f>IFERROR(VLOOKUP(B53,'1'!A:F,4,FALSE),0)</f>
        <v>0.4</v>
      </c>
      <c r="I53" s="33">
        <f t="shared" si="2"/>
        <v>0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25"/>
      <c r="B54" s="44" t="s">
        <v>72</v>
      </c>
      <c r="C54" s="35">
        <f>VLOOKUP(B54,'1'!A:D,3,FALSE)</f>
        <v>6.14</v>
      </c>
      <c r="D54" s="36"/>
      <c r="E54" s="37">
        <f t="shared" si="9"/>
        <v>0</v>
      </c>
      <c r="F54" s="38" t="s">
        <v>29</v>
      </c>
      <c r="G54" s="59" t="str">
        <f>VLOOKUP(B54,'1'!A:B,2,FALSE)</f>
        <v>CLAMP FOR 1-5/8" UNISTRUT, EACH</v>
      </c>
      <c r="H54" s="32">
        <f>IFERROR(VLOOKUP(B54,'1'!A:F,4,FALSE),0)</f>
        <v>0.5</v>
      </c>
      <c r="I54" s="33">
        <f t="shared" si="2"/>
        <v>0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25"/>
      <c r="B55" s="44" t="s">
        <v>73</v>
      </c>
      <c r="C55" s="35">
        <f>VLOOKUP(B55,'1'!A:D,3,FALSE)</f>
        <v>8.97</v>
      </c>
      <c r="D55" s="36"/>
      <c r="E55" s="37">
        <f t="shared" si="9"/>
        <v>0</v>
      </c>
      <c r="F55" s="38" t="s">
        <v>31</v>
      </c>
      <c r="G55" s="59" t="str">
        <f>VLOOKUP(B55,'1'!A:B,2,FALSE)</f>
        <v>CLAMP FOR 1-5/8" UNISTRUT, EACH</v>
      </c>
      <c r="H55" s="32">
        <f>IFERROR(VLOOKUP(B55,'1'!A:F,4,FALSE),0)</f>
        <v>0.94</v>
      </c>
      <c r="I55" s="33">
        <f t="shared" si="2"/>
        <v>0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25" t="s">
        <v>74</v>
      </c>
      <c r="B56" s="44"/>
      <c r="C56" s="35"/>
      <c r="D56" s="42"/>
      <c r="E56" s="37"/>
      <c r="F56" s="38"/>
      <c r="G56" s="68"/>
      <c r="H56" s="32">
        <f>IFERROR(VLOOKUP(B56,'1'!A:F,4,FALSE),0)</f>
        <v>0</v>
      </c>
      <c r="I56" s="33">
        <f t="shared" si="2"/>
        <v>0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46"/>
      <c r="B57" s="47" t="s">
        <v>75</v>
      </c>
      <c r="C57" s="48">
        <f>VLOOKUP(B57,'1'!A:D,3,FALSE)</f>
        <v>19.24</v>
      </c>
      <c r="D57" s="49"/>
      <c r="E57" s="50">
        <f>C57*D57</f>
        <v>0</v>
      </c>
      <c r="F57" s="51"/>
      <c r="G57" s="60" t="str">
        <f>VLOOKUP(B57,'1'!A:B,2,FALSE)</f>
        <v>CANTILEVER ARM,  12",  1-5/8 UNISTRUT</v>
      </c>
      <c r="H57" s="32">
        <f>IFERROR(VLOOKUP(B57,'1'!A:F,4,FALSE),0)</f>
        <v>2.61</v>
      </c>
      <c r="I57" s="33">
        <f t="shared" si="2"/>
        <v>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20"/>
      <c r="B58" s="21" t="s">
        <v>76</v>
      </c>
      <c r="C58" s="22"/>
      <c r="D58" s="22"/>
      <c r="E58" s="22"/>
      <c r="F58" s="22"/>
      <c r="G58" s="53"/>
      <c r="H58" s="32">
        <f>IFERROR(VLOOKUP(B58,'1'!A:F,4,FALSE),0)</f>
        <v>0</v>
      </c>
      <c r="I58" s="33">
        <f t="shared" si="2"/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25"/>
      <c r="B59" s="78" t="s">
        <v>77</v>
      </c>
      <c r="C59" s="35">
        <f>VLOOKUP(B59,'1'!A:D,3,FALSE)</f>
        <v>16.16</v>
      </c>
      <c r="D59" s="36"/>
      <c r="E59" s="29">
        <f t="shared" ref="E59:E64" si="10">C59*D59</f>
        <v>0</v>
      </c>
      <c r="F59" s="30" t="s">
        <v>21</v>
      </c>
      <c r="G59" s="31" t="str">
        <f>VLOOKUP(B59,'1'!A:B,2,FALSE)</f>
        <v>3/4" UNION COMPRESSED  PIPE</v>
      </c>
      <c r="H59" s="32">
        <f>IFERROR(VLOOKUP(B59,'1'!A:F,4,FALSE),0)</f>
        <v>0.09</v>
      </c>
      <c r="I59" s="33">
        <f t="shared" si="2"/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25"/>
      <c r="B60" s="78" t="s">
        <v>78</v>
      </c>
      <c r="C60" s="35">
        <f>VLOOKUP(B60,'1'!A:D,3,FALSE)</f>
        <v>25.61</v>
      </c>
      <c r="D60" s="36"/>
      <c r="E60" s="37">
        <f t="shared" si="10"/>
        <v>0</v>
      </c>
      <c r="F60" s="38" t="s">
        <v>23</v>
      </c>
      <c r="G60" s="39" t="str">
        <f>VLOOKUP(B60,'1'!A:B,2,FALSE)</f>
        <v>1"  UNION </v>
      </c>
      <c r="H60" s="32">
        <f>IFERROR(VLOOKUP(B60,'1'!A:F,4,FALSE),0)</f>
        <v>0.11</v>
      </c>
      <c r="I60" s="33">
        <f t="shared" si="2"/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25"/>
      <c r="B61" s="78" t="s">
        <v>79</v>
      </c>
      <c r="C61" s="35">
        <f>VLOOKUP(B61,'1'!A:D,3,FALSE)</f>
        <v>41.12</v>
      </c>
      <c r="D61" s="36"/>
      <c r="E61" s="37">
        <f t="shared" si="10"/>
        <v>0</v>
      </c>
      <c r="F61" s="38" t="s">
        <v>25</v>
      </c>
      <c r="G61" s="39" t="str">
        <f>VLOOKUP(B61,'1'!A:B,2,FALSE)</f>
        <v>1-1/2" UNION </v>
      </c>
      <c r="H61" s="32">
        <f>IFERROR(VLOOKUP(B61,'1'!A:F,4,FALSE),0)</f>
        <v>0.35</v>
      </c>
      <c r="I61" s="33">
        <f t="shared" si="2"/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25"/>
      <c r="B62" s="79" t="s">
        <v>80</v>
      </c>
      <c r="C62" s="35">
        <f>VLOOKUP(B62,'1'!A:D,3,FALSE)</f>
        <v>49.49</v>
      </c>
      <c r="D62" s="36"/>
      <c r="E62" s="37">
        <f t="shared" si="10"/>
        <v>0</v>
      </c>
      <c r="F62" s="38" t="s">
        <v>27</v>
      </c>
      <c r="G62" s="39" t="str">
        <f>VLOOKUP(B62,'1'!A:B,2,FALSE)</f>
        <v>2" UNION </v>
      </c>
      <c r="H62" s="32">
        <f>IFERROR(VLOOKUP(B62,'1'!A:F,4,FALSE),0)</f>
        <v>0.51</v>
      </c>
      <c r="I62" s="33">
        <f t="shared" si="2"/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25"/>
      <c r="B63" s="79" t="s">
        <v>81</v>
      </c>
      <c r="C63" s="35">
        <f>VLOOKUP(B63,'1'!A:D,3,FALSE)</f>
        <v>107.98</v>
      </c>
      <c r="D63" s="36"/>
      <c r="E63" s="37">
        <f t="shared" si="10"/>
        <v>0</v>
      </c>
      <c r="F63" s="38" t="s">
        <v>29</v>
      </c>
      <c r="G63" s="39" t="str">
        <f>VLOOKUP(B63,'1'!A:B,2,FALSE)</f>
        <v>3"  UNION </v>
      </c>
      <c r="H63" s="32">
        <f>IFERROR(VLOOKUP(B63,'1'!A:F,4,FALSE),0)</f>
        <v>1.5</v>
      </c>
      <c r="I63" s="33">
        <f t="shared" si="2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25"/>
      <c r="B64" s="79" t="s">
        <v>82</v>
      </c>
      <c r="C64" s="35">
        <f>VLOOKUP(B64,'1'!A:D,3,FALSE)</f>
        <v>103.21</v>
      </c>
      <c r="D64" s="36"/>
      <c r="E64" s="50">
        <f t="shared" si="10"/>
        <v>0</v>
      </c>
      <c r="F64" s="51" t="s">
        <v>31</v>
      </c>
      <c r="G64" s="52" t="str">
        <f>VLOOKUP(B64,'1'!A:B,2,FALSE)</f>
        <v>4"  UNION </v>
      </c>
      <c r="H64" s="32">
        <f>IFERROR(VLOOKUP(B64,'1'!A:F,4,FALSE),0)</f>
        <v>2</v>
      </c>
      <c r="I64" s="33">
        <f t="shared" si="2"/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20"/>
      <c r="B65" s="72" t="s">
        <v>83</v>
      </c>
      <c r="C65" s="73"/>
      <c r="D65" s="73"/>
      <c r="E65" s="73"/>
      <c r="F65" s="73"/>
      <c r="G65" s="74"/>
      <c r="H65" s="32">
        <f>IFERROR(VLOOKUP(B65,'1'!A:F,4,FALSE),0)</f>
        <v>0</v>
      </c>
      <c r="I65" s="33">
        <f t="shared" si="2"/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25"/>
      <c r="B66" s="80" t="s">
        <v>84</v>
      </c>
      <c r="C66" s="35">
        <f>VLOOKUP(B66,'1'!A:D,3,FALSE)</f>
        <v>22.96</v>
      </c>
      <c r="D66" s="81"/>
      <c r="E66" s="29">
        <f t="shared" ref="E66:E71" si="11">C66*D66</f>
        <v>0</v>
      </c>
      <c r="F66" s="30" t="s">
        <v>21</v>
      </c>
      <c r="G66" s="31" t="str">
        <f>VLOOKUP(B66,'1'!A:B,2,FALSE)</f>
        <v>3/4" SLIDE UNION </v>
      </c>
      <c r="H66" s="32">
        <f>IFERROR(VLOOKUP(B66,'1'!A:F,4,FALSE),0)</f>
        <v>0.11</v>
      </c>
      <c r="I66" s="33">
        <f t="shared" si="2"/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25"/>
      <c r="B67" s="78" t="s">
        <v>85</v>
      </c>
      <c r="C67" s="35">
        <f>VLOOKUP(B67,'1'!A:D,3,FALSE)</f>
        <v>26.12</v>
      </c>
      <c r="D67" s="82"/>
      <c r="E67" s="37">
        <f t="shared" si="11"/>
        <v>0</v>
      </c>
      <c r="F67" s="38" t="s">
        <v>23</v>
      </c>
      <c r="G67" s="39" t="str">
        <f>VLOOKUP(B67,'1'!A:B,2,FALSE)</f>
        <v>1" SLIDE UNION COMPRESSED </v>
      </c>
      <c r="H67" s="32">
        <f>IFERROR(VLOOKUP(B67,'1'!A:F,4,FALSE),0)</f>
        <v>0.15</v>
      </c>
      <c r="I67" s="33">
        <f t="shared" si="2"/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25"/>
      <c r="B68" s="78" t="s">
        <v>86</v>
      </c>
      <c r="C68" s="35">
        <f>VLOOKUP(B68,'1'!A:D,3,FALSE)</f>
        <v>35.05</v>
      </c>
      <c r="D68" s="82"/>
      <c r="E68" s="37">
        <f t="shared" si="11"/>
        <v>0</v>
      </c>
      <c r="F68" s="38" t="s">
        <v>25</v>
      </c>
      <c r="G68" s="39" t="str">
        <f>VLOOKUP(B68,'1'!A:B,2,FALSE)</f>
        <v>1-1/2" SLIDE UNION COMPRESSED </v>
      </c>
      <c r="H68" s="32">
        <f>IFERROR(VLOOKUP(B68,'1'!A:F,4,FALSE),0)</f>
        <v>0.55</v>
      </c>
      <c r="I68" s="33">
        <f t="shared" si="2"/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25"/>
      <c r="B69" s="78" t="s">
        <v>87</v>
      </c>
      <c r="C69" s="35">
        <f>VLOOKUP(B69,'1'!A:D,3,FALSE)</f>
        <v>44.3</v>
      </c>
      <c r="D69" s="82"/>
      <c r="E69" s="37">
        <f t="shared" si="11"/>
        <v>0</v>
      </c>
      <c r="F69" s="38" t="s">
        <v>27</v>
      </c>
      <c r="G69" s="39" t="str">
        <f>VLOOKUP(B69,'1'!A:B,2,FALSE)</f>
        <v>2" SLIDE UNION COMPRESSED </v>
      </c>
      <c r="H69" s="32">
        <f>IFERROR(VLOOKUP(B69,'1'!A:F,4,FALSE),0)</f>
        <v>0.66</v>
      </c>
      <c r="I69" s="33">
        <f t="shared" si="2"/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25"/>
      <c r="B70" s="79" t="s">
        <v>88</v>
      </c>
      <c r="C70" s="35">
        <f>VLOOKUP(B70,'1'!A:D,3,FALSE)</f>
        <v>113.9</v>
      </c>
      <c r="D70" s="82"/>
      <c r="E70" s="37">
        <f t="shared" si="11"/>
        <v>0</v>
      </c>
      <c r="F70" s="38" t="s">
        <v>29</v>
      </c>
      <c r="G70" s="39" t="str">
        <f>VLOOKUP(B70,'1'!A:B,2,FALSE)</f>
        <v>3" SLIDE UNION COMPRESSED </v>
      </c>
      <c r="H70" s="32">
        <f>IFERROR(VLOOKUP(B70,'1'!A:F,4,FALSE),0)</f>
        <v>1.5</v>
      </c>
      <c r="I70" s="33">
        <f t="shared" si="2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25"/>
      <c r="B71" s="79" t="s">
        <v>89</v>
      </c>
      <c r="C71" s="35">
        <f>VLOOKUP(B71,'1'!A:D,3,FALSE)</f>
        <v>156.42</v>
      </c>
      <c r="D71" s="83"/>
      <c r="E71" s="50">
        <f t="shared" si="11"/>
        <v>0</v>
      </c>
      <c r="F71" s="51" t="s">
        <v>31</v>
      </c>
      <c r="G71" s="52" t="str">
        <f>VLOOKUP(B71,'1'!A:B,2,FALSE)</f>
        <v>4" SLIDE UNION COMPRESSED </v>
      </c>
      <c r="H71" s="32">
        <f>IFERROR(VLOOKUP(B71,'1'!A:F,4,FALSE),0)</f>
        <v>2</v>
      </c>
      <c r="I71" s="33">
        <f t="shared" si="2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20"/>
      <c r="B72" s="72" t="s">
        <v>90</v>
      </c>
      <c r="C72" s="73"/>
      <c r="D72" s="73"/>
      <c r="E72" s="73"/>
      <c r="F72" s="73"/>
      <c r="G72" s="74"/>
      <c r="H72" s="32">
        <f>IFERROR(VLOOKUP(B72,'1'!A:F,4,FALSE),0)</f>
        <v>0</v>
      </c>
      <c r="I72" s="33">
        <f t="shared" si="2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25"/>
      <c r="B73" s="62" t="s">
        <v>91</v>
      </c>
      <c r="C73" s="27">
        <f>VLOOKUP(B73,'1'!A:D,3,FALSE)</f>
        <v>26.15</v>
      </c>
      <c r="D73" s="63"/>
      <c r="E73" s="29">
        <f t="shared" ref="E73:E81" si="12">C73*D73</f>
        <v>0</v>
      </c>
      <c r="F73" s="30" t="s">
        <v>23</v>
      </c>
      <c r="G73" s="31" t="str">
        <f>VLOOKUP(B73,'1'!A:B,2,FALSE)</f>
        <v>1" X 3/4" REDUCTION UNION </v>
      </c>
      <c r="H73" s="32">
        <f>IFERROR(VLOOKUP(B73,'1'!A:F,4,FALSE),0)</f>
        <v>0.11</v>
      </c>
      <c r="I73" s="33">
        <f t="shared" si="2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25"/>
      <c r="B74" s="44" t="s">
        <v>92</v>
      </c>
      <c r="C74" s="35">
        <f>VLOOKUP(B74,'1'!A:D,3,FALSE)</f>
        <v>40.48</v>
      </c>
      <c r="D74" s="65"/>
      <c r="E74" s="37">
        <f t="shared" si="12"/>
        <v>0</v>
      </c>
      <c r="F74" s="38" t="s">
        <v>25</v>
      </c>
      <c r="G74" s="39" t="str">
        <f>VLOOKUP(B74,'1'!A:B,2,FALSE)</f>
        <v>1-1/2" X 3/4" REDUCTION UNION </v>
      </c>
      <c r="H74" s="32">
        <f>IFERROR(VLOOKUP(B74,'1'!A:F,4,FALSE),0)</f>
        <v>0.22</v>
      </c>
      <c r="I74" s="33">
        <f t="shared" si="2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25"/>
      <c r="B75" s="44" t="s">
        <v>93</v>
      </c>
      <c r="C75" s="35">
        <f>VLOOKUP(B75,'1'!A:D,3,FALSE)</f>
        <v>39.56</v>
      </c>
      <c r="D75" s="65"/>
      <c r="E75" s="37">
        <f t="shared" si="12"/>
        <v>0</v>
      </c>
      <c r="F75" s="38" t="s">
        <v>25</v>
      </c>
      <c r="G75" s="39" t="str">
        <f>VLOOKUP(B75,'1'!A:B,2,FALSE)</f>
        <v>1-1/2" X 1" REDUCTION UNION </v>
      </c>
      <c r="H75" s="32">
        <f>IFERROR(VLOOKUP(B75,'1'!A:F,4,FALSE),0)</f>
        <v>0.22</v>
      </c>
      <c r="I75" s="33">
        <f t="shared" si="2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25"/>
      <c r="B76" s="44" t="s">
        <v>94</v>
      </c>
      <c r="C76" s="35">
        <f>VLOOKUP(B76,'1'!A:D,3,FALSE)</f>
        <v>52.48</v>
      </c>
      <c r="D76" s="65"/>
      <c r="E76" s="37">
        <f t="shared" si="12"/>
        <v>0</v>
      </c>
      <c r="F76" s="38" t="s">
        <v>27</v>
      </c>
      <c r="G76" s="39" t="str">
        <f>VLOOKUP(B76,'1'!A:B,2,FALSE)</f>
        <v>2" X 3/4" REDUCTION UNION </v>
      </c>
      <c r="H76" s="32">
        <f>IFERROR(VLOOKUP(B76,'1'!A:F,4,FALSE),0)</f>
        <v>0.35</v>
      </c>
      <c r="I76" s="33">
        <f t="shared" si="2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25"/>
      <c r="B77" s="44" t="s">
        <v>95</v>
      </c>
      <c r="C77" s="35">
        <f>VLOOKUP(B77,'1'!A:D,3,FALSE)</f>
        <v>52.76</v>
      </c>
      <c r="D77" s="65"/>
      <c r="E77" s="37">
        <f t="shared" si="12"/>
        <v>0</v>
      </c>
      <c r="F77" s="38" t="s">
        <v>27</v>
      </c>
      <c r="G77" s="39" t="str">
        <f>VLOOKUP(B77,'1'!A:B,2,FALSE)</f>
        <v>2" X 1" REDUCTION UNION </v>
      </c>
      <c r="H77" s="32">
        <f>IFERROR(VLOOKUP(B77,'1'!A:F,4,FALSE),0)</f>
        <v>0.35</v>
      </c>
      <c r="I77" s="33">
        <f t="shared" si="2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25"/>
      <c r="B78" s="45" t="s">
        <v>96</v>
      </c>
      <c r="C78" s="35">
        <f>VLOOKUP(B78,'1'!A:D,3,FALSE)</f>
        <v>54.59</v>
      </c>
      <c r="D78" s="65"/>
      <c r="E78" s="37">
        <f t="shared" si="12"/>
        <v>0</v>
      </c>
      <c r="F78" s="38" t="s">
        <v>27</v>
      </c>
      <c r="G78" s="39" t="str">
        <f>VLOOKUP(B78,'1'!A:B,2,FALSE)</f>
        <v>2" X 1-1/2" REDUCTION UNION </v>
      </c>
      <c r="H78" s="32">
        <f>IFERROR(VLOOKUP(B78,'1'!A:F,4,FALSE),0)</f>
        <v>0.44</v>
      </c>
      <c r="I78" s="33">
        <f t="shared" si="2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25"/>
      <c r="B79" s="45" t="s">
        <v>97</v>
      </c>
      <c r="C79" s="35">
        <f>VLOOKUP(B79,'1'!A:D,3,FALSE)</f>
        <v>108.1</v>
      </c>
      <c r="D79" s="65"/>
      <c r="E79" s="37">
        <f t="shared" si="12"/>
        <v>0</v>
      </c>
      <c r="F79" s="38" t="s">
        <v>29</v>
      </c>
      <c r="G79" s="39" t="str">
        <f>VLOOKUP(B79,'1'!A:B,2,FALSE)</f>
        <v>3" X 2" REDUCTION UNION </v>
      </c>
      <c r="H79" s="32">
        <f>IFERROR(VLOOKUP(B79,'1'!A:F,4,FALSE),0)</f>
        <v>4</v>
      </c>
      <c r="I79" s="33">
        <f t="shared" si="2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25"/>
      <c r="B80" s="45" t="s">
        <v>98</v>
      </c>
      <c r="C80" s="35">
        <f>VLOOKUP(B80,'1'!A:D,3,FALSE)</f>
        <v>143.91</v>
      </c>
      <c r="D80" s="65"/>
      <c r="E80" s="37">
        <f t="shared" si="12"/>
        <v>0</v>
      </c>
      <c r="F80" s="38" t="s">
        <v>31</v>
      </c>
      <c r="G80" s="39" t="str">
        <f>VLOOKUP(B80,'1'!A:B,2,FALSE)</f>
        <v>4" X 2" REDUCTION UNION </v>
      </c>
      <c r="H80" s="32">
        <f>IFERROR(VLOOKUP(B80,'1'!A:F,4,FALSE),0)</f>
        <v>4</v>
      </c>
      <c r="I80" s="33">
        <f t="shared" si="2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46"/>
      <c r="B81" s="47" t="s">
        <v>99</v>
      </c>
      <c r="C81" s="48">
        <f>VLOOKUP(B81,'1'!A:D,3,FALSE)</f>
        <v>146.58</v>
      </c>
      <c r="D81" s="84"/>
      <c r="E81" s="50">
        <f t="shared" si="12"/>
        <v>0</v>
      </c>
      <c r="F81" s="51" t="s">
        <v>31</v>
      </c>
      <c r="G81" s="52" t="str">
        <f>VLOOKUP(B81,'1'!A:B,2,FALSE)</f>
        <v>4" X 3" REDUCTION UNION </v>
      </c>
      <c r="H81" s="32">
        <f>IFERROR(VLOOKUP(B81,'1'!A:F,4,FALSE),0)</f>
        <v>4</v>
      </c>
      <c r="I81" s="33">
        <f t="shared" si="2"/>
        <v>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20"/>
      <c r="B82" s="72" t="s">
        <v>100</v>
      </c>
      <c r="C82" s="73"/>
      <c r="D82" s="73"/>
      <c r="E82" s="73"/>
      <c r="F82" s="73"/>
      <c r="G82" s="74"/>
      <c r="H82" s="32">
        <f>IFERROR(VLOOKUP(B82,'1'!A:F,4,FALSE),0)</f>
        <v>0</v>
      </c>
      <c r="I82" s="33">
        <f t="shared" si="2"/>
        <v>0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25"/>
      <c r="B83" s="80" t="s">
        <v>101</v>
      </c>
      <c r="C83" s="35">
        <f>VLOOKUP(B83,'1'!A:D,3,FALSE)</f>
        <v>17.68</v>
      </c>
      <c r="D83" s="28"/>
      <c r="E83" s="29">
        <f t="shared" ref="E83:E88" si="13">C83*D83</f>
        <v>0</v>
      </c>
      <c r="F83" s="30" t="s">
        <v>21</v>
      </c>
      <c r="G83" s="31" t="str">
        <f>VLOOKUP(B83,'1'!A:B,2,FALSE)</f>
        <v>3/4" 90 DEGREE ELBOW </v>
      </c>
      <c r="H83" s="32">
        <f>IFERROR(VLOOKUP(B83,'1'!A:F,4,FALSE),0)</f>
        <v>0.13</v>
      </c>
      <c r="I83" s="33">
        <f t="shared" si="2"/>
        <v>0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25"/>
      <c r="B84" s="78" t="s">
        <v>102</v>
      </c>
      <c r="C84" s="35">
        <f>VLOOKUP(B84,'1'!A:D,3,FALSE)</f>
        <v>27.2</v>
      </c>
      <c r="D84" s="36"/>
      <c r="E84" s="37">
        <f t="shared" si="13"/>
        <v>0</v>
      </c>
      <c r="F84" s="38" t="s">
        <v>23</v>
      </c>
      <c r="G84" s="59" t="str">
        <f>VLOOKUP(B84,'1'!A:B,2,FALSE)</f>
        <v>1" 90 DEGREE ELBOW </v>
      </c>
      <c r="H84" s="32">
        <f>IFERROR(VLOOKUP(B84,'1'!A:F,4,FALSE),0)</f>
        <v>0.2</v>
      </c>
      <c r="I84" s="33">
        <f t="shared" si="2"/>
        <v>0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25"/>
      <c r="B85" s="78" t="s">
        <v>103</v>
      </c>
      <c r="C85" s="35">
        <f>VLOOKUP(B85,'1'!A:D,3,FALSE)</f>
        <v>43.09</v>
      </c>
      <c r="D85" s="36"/>
      <c r="E85" s="37">
        <f t="shared" si="13"/>
        <v>0</v>
      </c>
      <c r="F85" s="38" t="s">
        <v>25</v>
      </c>
      <c r="G85" s="59" t="str">
        <f>VLOOKUP(B85,'1'!A:B,2,FALSE)</f>
        <v>1-1/2" 90 DEGREE ELBOW </v>
      </c>
      <c r="H85" s="32">
        <f>IFERROR(VLOOKUP(B85,'1'!A:F,4,FALSE),0)</f>
        <v>0.55</v>
      </c>
      <c r="I85" s="33">
        <f t="shared" si="2"/>
        <v>0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25"/>
      <c r="B86" s="78" t="s">
        <v>104</v>
      </c>
      <c r="C86" s="35">
        <f>VLOOKUP(B86,'1'!A:D,3,FALSE)</f>
        <v>59.69</v>
      </c>
      <c r="D86" s="36"/>
      <c r="E86" s="37">
        <f t="shared" si="13"/>
        <v>0</v>
      </c>
      <c r="F86" s="38" t="s">
        <v>27</v>
      </c>
      <c r="G86" s="59" t="str">
        <f>VLOOKUP(B86,'1'!A:B,2,FALSE)</f>
        <v>2" 90 DEGREE ELBOW </v>
      </c>
      <c r="H86" s="32">
        <f>IFERROR(VLOOKUP(B86,'1'!A:F,4,FALSE),0)</f>
        <v>0.88</v>
      </c>
      <c r="I86" s="33">
        <f t="shared" si="2"/>
        <v>0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25"/>
      <c r="B87" s="79" t="s">
        <v>105</v>
      </c>
      <c r="C87" s="35">
        <f>VLOOKUP(B87,'1'!A:D,3,FALSE)</f>
        <v>152.4</v>
      </c>
      <c r="D87" s="36"/>
      <c r="E87" s="37">
        <f t="shared" si="13"/>
        <v>0</v>
      </c>
      <c r="F87" s="38" t="s">
        <v>29</v>
      </c>
      <c r="G87" s="59" t="str">
        <f>VLOOKUP(B87,'1'!A:B,2,FALSE)</f>
        <v>3" 90 DEGREE ELBOW </v>
      </c>
      <c r="H87" s="32">
        <f>IFERROR(VLOOKUP(B87,'1'!A:F,4,FALSE),0)</f>
        <v>2.5</v>
      </c>
      <c r="I87" s="33">
        <f t="shared" si="2"/>
        <v>0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25"/>
      <c r="B88" s="85" t="s">
        <v>106</v>
      </c>
      <c r="C88" s="35">
        <f>VLOOKUP(B88,'1'!A:D,3,FALSE)</f>
        <v>209.64</v>
      </c>
      <c r="D88" s="36"/>
      <c r="E88" s="50">
        <f t="shared" si="13"/>
        <v>0</v>
      </c>
      <c r="F88" s="51" t="s">
        <v>31</v>
      </c>
      <c r="G88" s="60" t="str">
        <f>VLOOKUP(B88,'1'!A:B,2,FALSE)</f>
        <v>4" 90 DEGREE ELBOW </v>
      </c>
      <c r="H88" s="32">
        <f>IFERROR(VLOOKUP(B88,'1'!A:F,4,FALSE),0)</f>
        <v>4</v>
      </c>
      <c r="I88" s="33">
        <f t="shared" si="2"/>
        <v>0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20"/>
      <c r="B89" s="72" t="s">
        <v>107</v>
      </c>
      <c r="C89" s="73"/>
      <c r="D89" s="73"/>
      <c r="E89" s="73"/>
      <c r="F89" s="73"/>
      <c r="G89" s="74"/>
      <c r="H89" s="32">
        <f>IFERROR(VLOOKUP(B89,'1'!A:F,4,FALSE),0)</f>
        <v>0</v>
      </c>
      <c r="I89" s="33">
        <f t="shared" si="2"/>
        <v>0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25"/>
      <c r="B90" s="62" t="s">
        <v>108</v>
      </c>
      <c r="C90" s="35">
        <f>VLOOKUP(B90,'1'!A:D,3,FALSE)</f>
        <v>17.5</v>
      </c>
      <c r="D90" s="28"/>
      <c r="E90" s="29">
        <f t="shared" ref="E90:E95" si="14">C90*D90</f>
        <v>0</v>
      </c>
      <c r="F90" s="30" t="s">
        <v>21</v>
      </c>
      <c r="G90" s="31" t="str">
        <f>VLOOKUP(B90,'1'!A:B,2,FALSE)</f>
        <v>3/4" 45 DEGREE ELBOW </v>
      </c>
      <c r="H90" s="32">
        <f>IFERROR(VLOOKUP(B90,'1'!A:F,4,FALSE),0)</f>
        <v>0.11</v>
      </c>
      <c r="I90" s="33">
        <f t="shared" si="2"/>
        <v>0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25"/>
      <c r="B91" s="44" t="s">
        <v>109</v>
      </c>
      <c r="C91" s="35">
        <f>VLOOKUP(B91,'1'!A:D,3,FALSE)</f>
        <v>27.58</v>
      </c>
      <c r="D91" s="36"/>
      <c r="E91" s="37">
        <f t="shared" si="14"/>
        <v>0</v>
      </c>
      <c r="F91" s="38" t="s">
        <v>23</v>
      </c>
      <c r="G91" s="59" t="str">
        <f>VLOOKUP(B91,'1'!A:B,2,FALSE)</f>
        <v>1" 45 DEGREE ELBOW </v>
      </c>
      <c r="H91" s="32">
        <f>IFERROR(VLOOKUP(B91,'1'!A:F,4,FALSE),0)</f>
        <v>0.18</v>
      </c>
      <c r="I91" s="33">
        <f t="shared" si="2"/>
        <v>0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25"/>
      <c r="B92" s="44" t="s">
        <v>110</v>
      </c>
      <c r="C92" s="35">
        <f>VLOOKUP(B92,'1'!A:D,3,FALSE)</f>
        <v>50.21</v>
      </c>
      <c r="D92" s="36"/>
      <c r="E92" s="37">
        <f t="shared" si="14"/>
        <v>0</v>
      </c>
      <c r="F92" s="38" t="s">
        <v>52</v>
      </c>
      <c r="G92" s="59" t="str">
        <f>VLOOKUP(B92,'1'!A:B,2,FALSE)</f>
        <v>1-1/2" 45 DEGREE ELBOW </v>
      </c>
      <c r="H92" s="32">
        <f>IFERROR(VLOOKUP(B92,'1'!A:F,4,FALSE),0)</f>
        <v>0.49</v>
      </c>
      <c r="I92" s="33">
        <f t="shared" si="2"/>
        <v>0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25"/>
      <c r="B93" s="44" t="s">
        <v>111</v>
      </c>
      <c r="C93" s="35">
        <f>VLOOKUP(B93,'1'!A:D,3,FALSE)</f>
        <v>67.01</v>
      </c>
      <c r="D93" s="36"/>
      <c r="E93" s="37">
        <f t="shared" si="14"/>
        <v>0</v>
      </c>
      <c r="F93" s="38" t="s">
        <v>27</v>
      </c>
      <c r="G93" s="59" t="str">
        <f>VLOOKUP(B93,'1'!A:B,2,FALSE)</f>
        <v>2" 45 DEGREE ELBOW </v>
      </c>
      <c r="H93" s="32">
        <f>IFERROR(VLOOKUP(B93,'1'!A:F,4,FALSE),0)</f>
        <v>0.77</v>
      </c>
      <c r="I93" s="33">
        <f t="shared" si="2"/>
        <v>0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25"/>
      <c r="B94" s="45" t="s">
        <v>112</v>
      </c>
      <c r="C94" s="35">
        <f>VLOOKUP(B94,'1'!A:D,3,FALSE)</f>
        <v>152.93</v>
      </c>
      <c r="D94" s="36"/>
      <c r="E94" s="37">
        <f t="shared" si="14"/>
        <v>0</v>
      </c>
      <c r="F94" s="38" t="s">
        <v>29</v>
      </c>
      <c r="G94" s="59" t="str">
        <f>VLOOKUP(B94,'1'!A:B,2,FALSE)</f>
        <v>3" 45 DEGREE ELBOW </v>
      </c>
      <c r="H94" s="32">
        <f>IFERROR(VLOOKUP(B94,'1'!A:F,4,FALSE),0)</f>
        <v>2.5</v>
      </c>
      <c r="I94" s="33">
        <f t="shared" si="2"/>
        <v>0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46"/>
      <c r="B95" s="47" t="s">
        <v>113</v>
      </c>
      <c r="C95" s="35">
        <f>VLOOKUP(B95,'1'!A:D,3,FALSE)</f>
        <v>210.17</v>
      </c>
      <c r="D95" s="36"/>
      <c r="E95" s="50">
        <f t="shared" si="14"/>
        <v>0</v>
      </c>
      <c r="F95" s="51" t="s">
        <v>31</v>
      </c>
      <c r="G95" s="60" t="str">
        <f>VLOOKUP(B95,'1'!A:B,2,FALSE)</f>
        <v>4" 45 DEGREE ELBOW </v>
      </c>
      <c r="H95" s="32">
        <f>IFERROR(VLOOKUP(B95,'1'!A:F,4,FALSE),0)</f>
        <v>4</v>
      </c>
      <c r="I95" s="33">
        <f t="shared" si="2"/>
        <v>0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20"/>
      <c r="B96" s="72" t="s">
        <v>114</v>
      </c>
      <c r="C96" s="73"/>
      <c r="D96" s="73"/>
      <c r="E96" s="73"/>
      <c r="F96" s="73"/>
      <c r="G96" s="74"/>
      <c r="H96" s="32">
        <f>IFERROR(VLOOKUP(B96,'1'!A:F,4,FALSE),0)</f>
        <v>0</v>
      </c>
      <c r="I96" s="33">
        <f t="shared" si="2"/>
        <v>0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25"/>
      <c r="B97" s="62"/>
      <c r="C97" s="35"/>
      <c r="D97" s="86"/>
      <c r="E97" s="29"/>
      <c r="F97" s="30"/>
      <c r="G97" s="87"/>
      <c r="H97" s="32">
        <f>IFERROR(VLOOKUP(B97,'1'!A:F,4,FALSE),0)</f>
        <v>0</v>
      </c>
      <c r="I97" s="33">
        <f t="shared" si="2"/>
        <v>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25"/>
      <c r="B98" s="44" t="s">
        <v>115</v>
      </c>
      <c r="C98" s="35">
        <f>VLOOKUP(B98,'1'!A:D,3,FALSE)</f>
        <v>36.71</v>
      </c>
      <c r="D98" s="65"/>
      <c r="E98" s="88">
        <f t="shared" ref="E98:E99" si="15">C98*D98</f>
        <v>0</v>
      </c>
      <c r="F98" s="38" t="s">
        <v>21</v>
      </c>
      <c r="G98" s="39" t="str">
        <f>VLOOKUP(B98,'1'!A:B,2,FALSE)</f>
        <v>3/4" 90 DEGREE REDUCING ELBOW X 1/2" FNPT </v>
      </c>
      <c r="H98" s="32">
        <f>IFERROR(VLOOKUP(B98,'1'!A:F,4,FALSE),0)</f>
        <v>0.25</v>
      </c>
      <c r="I98" s="33">
        <f t="shared" si="2"/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25"/>
      <c r="B99" s="44" t="s">
        <v>116</v>
      </c>
      <c r="C99" s="35">
        <f>VLOOKUP(B99,'1'!A:D,3,FALSE)</f>
        <v>43.4</v>
      </c>
      <c r="D99" s="65"/>
      <c r="E99" s="88">
        <f t="shared" si="15"/>
        <v>0</v>
      </c>
      <c r="F99" s="38" t="s">
        <v>23</v>
      </c>
      <c r="G99" s="59" t="str">
        <f>VLOOKUP(B99,'1'!A:B,2,FALSE)</f>
        <v>1" 90 DEGREE REDUCING ELBOW X 1/2" FNPT </v>
      </c>
      <c r="H99" s="32">
        <f>IFERROR(VLOOKUP(B99,'1'!A:F,4,FALSE),0)</f>
        <v>0.35</v>
      </c>
      <c r="I99" s="33">
        <f t="shared" si="2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25"/>
      <c r="B100" s="44"/>
      <c r="C100" s="35"/>
      <c r="D100" s="67"/>
      <c r="E100" s="89"/>
      <c r="F100" s="51"/>
      <c r="G100" s="90"/>
      <c r="H100" s="32">
        <f>IFERROR(VLOOKUP(B100,'1'!A:F,4,FALSE),0)</f>
        <v>0</v>
      </c>
      <c r="I100" s="33">
        <f t="shared" si="2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20"/>
      <c r="B101" s="72" t="s">
        <v>117</v>
      </c>
      <c r="C101" s="73"/>
      <c r="D101" s="73"/>
      <c r="E101" s="73"/>
      <c r="F101" s="73"/>
      <c r="G101" s="74"/>
      <c r="H101" s="32">
        <f>IFERROR(VLOOKUP(B101,'1'!A:F,4,FALSE),0)</f>
        <v>0</v>
      </c>
      <c r="I101" s="33">
        <f t="shared" si="2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91"/>
      <c r="B102" s="76" t="s">
        <v>118</v>
      </c>
      <c r="C102" s="55">
        <f>VLOOKUP(B102,'1'!A:D,3,FALSE)</f>
        <v>22.19</v>
      </c>
      <c r="D102" s="92"/>
      <c r="E102" s="29">
        <f t="shared" ref="E102:E107" si="16">C102*D102</f>
        <v>0</v>
      </c>
      <c r="F102" s="30" t="s">
        <v>21</v>
      </c>
      <c r="G102" s="31" t="str">
        <f>VLOOKUP(B102,'1'!A:B,2,FALSE)</f>
        <v>3/4" EQUAL TEE </v>
      </c>
      <c r="H102" s="32">
        <f>IFERROR(VLOOKUP(B102,'1'!A:F,4,FALSE),0)</f>
        <v>0.26</v>
      </c>
      <c r="I102" s="33">
        <f t="shared" si="2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91"/>
      <c r="B103" s="44" t="s">
        <v>119</v>
      </c>
      <c r="C103" s="35">
        <f>VLOOKUP(B103,'1'!A:D,3,FALSE)</f>
        <v>32.33</v>
      </c>
      <c r="D103" s="65"/>
      <c r="E103" s="37">
        <f t="shared" si="16"/>
        <v>0</v>
      </c>
      <c r="F103" s="38" t="s">
        <v>23</v>
      </c>
      <c r="G103" s="93" t="str">
        <f>VLOOKUP(B103,'1'!A:B,2,FALSE)</f>
        <v>1" EQUAL TEE </v>
      </c>
      <c r="H103" s="32">
        <f>IFERROR(VLOOKUP(B103,'1'!A:F,4,FALSE),0)</f>
        <v>0.33</v>
      </c>
      <c r="I103" s="33">
        <f t="shared" si="2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91"/>
      <c r="B104" s="44" t="s">
        <v>120</v>
      </c>
      <c r="C104" s="35">
        <f>VLOOKUP(B104,'1'!A:D,3,FALSE)</f>
        <v>67.61</v>
      </c>
      <c r="D104" s="65"/>
      <c r="E104" s="37">
        <f t="shared" si="16"/>
        <v>0</v>
      </c>
      <c r="F104" s="38" t="s">
        <v>25</v>
      </c>
      <c r="G104" s="93" t="str">
        <f>VLOOKUP(B104,'1'!A:B,2,FALSE)</f>
        <v>1-1/2" EQUAL TEE </v>
      </c>
      <c r="H104" s="32">
        <f>IFERROR(VLOOKUP(B104,'1'!A:F,4,FALSE),0)</f>
        <v>0.66</v>
      </c>
      <c r="I104" s="33">
        <f t="shared" si="2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91"/>
      <c r="B105" s="44" t="s">
        <v>121</v>
      </c>
      <c r="C105" s="35">
        <f>VLOOKUP(B105,'1'!A:D,3,FALSE)</f>
        <v>81.98</v>
      </c>
      <c r="D105" s="65"/>
      <c r="E105" s="37">
        <f t="shared" si="16"/>
        <v>0</v>
      </c>
      <c r="F105" s="38" t="s">
        <v>27</v>
      </c>
      <c r="G105" s="94" t="str">
        <f>VLOOKUP(B105,'1'!A:B,2,FALSE)</f>
        <v>2" EQUAL TEE </v>
      </c>
      <c r="H105" s="32">
        <f>IFERROR(VLOOKUP(B105,'1'!A:F,4,FALSE),0)</f>
        <v>0.99</v>
      </c>
      <c r="I105" s="33">
        <f t="shared" si="2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91"/>
      <c r="B106" s="45" t="s">
        <v>122</v>
      </c>
      <c r="C106" s="35">
        <f>VLOOKUP(B106,'1'!A:D,3,FALSE)</f>
        <v>152.4</v>
      </c>
      <c r="D106" s="65"/>
      <c r="E106" s="37">
        <f t="shared" si="16"/>
        <v>0</v>
      </c>
      <c r="F106" s="95" t="s">
        <v>29</v>
      </c>
      <c r="G106" s="94" t="str">
        <f>VLOOKUP(B106,'1'!A:B,2,FALSE)</f>
        <v>3" EQUAL TEE </v>
      </c>
      <c r="H106" s="32">
        <f>IFERROR(VLOOKUP(B106,'1'!A:F,4,FALSE),0)</f>
        <v>4</v>
      </c>
      <c r="I106" s="33">
        <f t="shared" si="2"/>
        <v>0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91"/>
      <c r="B107" s="47" t="s">
        <v>123</v>
      </c>
      <c r="C107" s="35">
        <f>VLOOKUP(B107,'1'!A:D,3,FALSE)</f>
        <v>215.59</v>
      </c>
      <c r="D107" s="65"/>
      <c r="E107" s="50">
        <f t="shared" si="16"/>
        <v>0</v>
      </c>
      <c r="F107" s="51" t="s">
        <v>31</v>
      </c>
      <c r="G107" s="96" t="str">
        <f>VLOOKUP(B107,'1'!A:B,2,FALSE)</f>
        <v>4" EQUAL TEE </v>
      </c>
      <c r="H107" s="32">
        <f>IFERROR(VLOOKUP(B107,'1'!A:F,4,FALSE),0)</f>
        <v>5</v>
      </c>
      <c r="I107" s="33">
        <f t="shared" si="2"/>
        <v>0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20"/>
      <c r="B108" s="72" t="s">
        <v>124</v>
      </c>
      <c r="C108" s="73"/>
      <c r="D108" s="73"/>
      <c r="E108" s="73"/>
      <c r="F108" s="73"/>
      <c r="G108" s="74"/>
      <c r="H108" s="32">
        <f>IFERROR(VLOOKUP(B108,'1'!A:F,4,FALSE),0)</f>
        <v>0</v>
      </c>
      <c r="I108" s="33">
        <f t="shared" si="2"/>
        <v>0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25"/>
      <c r="B109" s="97" t="s">
        <v>125</v>
      </c>
      <c r="C109" s="55">
        <f>VLOOKUP(B109,'1'!A:D,3,FALSE)</f>
        <v>23.36</v>
      </c>
      <c r="D109" s="56"/>
      <c r="E109" s="29">
        <f t="shared" ref="E109:E114" si="17">C109*D109</f>
        <v>0</v>
      </c>
      <c r="F109" s="30" t="s">
        <v>21</v>
      </c>
      <c r="G109" s="31" t="str">
        <f>VLOOKUP(B109,'1'!A:B,2,FALSE)</f>
        <v>3/4" CROSS FITTING </v>
      </c>
      <c r="H109" s="32">
        <f>IFERROR(VLOOKUP(B109,'1'!A:F,4,FALSE),0)</f>
        <v>0.33</v>
      </c>
      <c r="I109" s="33">
        <f t="shared" si="2"/>
        <v>0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25"/>
      <c r="B110" s="78" t="s">
        <v>126</v>
      </c>
      <c r="C110" s="35">
        <f>VLOOKUP(B110,'1'!A:D,3,FALSE)</f>
        <v>36.59</v>
      </c>
      <c r="D110" s="36"/>
      <c r="E110" s="37">
        <f t="shared" si="17"/>
        <v>0</v>
      </c>
      <c r="F110" s="38" t="s">
        <v>23</v>
      </c>
      <c r="G110" s="39" t="str">
        <f>VLOOKUP(B110,'1'!A:B,2,FALSE)</f>
        <v>1" CROSS FITTING </v>
      </c>
      <c r="H110" s="32">
        <f>IFERROR(VLOOKUP(B110,'1'!A:F,4,FALSE),0)</f>
        <v>0.44</v>
      </c>
      <c r="I110" s="33">
        <f t="shared" si="2"/>
        <v>0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25"/>
      <c r="B111" s="78" t="s">
        <v>127</v>
      </c>
      <c r="C111" s="35">
        <f>VLOOKUP(B111,'1'!A:D,3,FALSE)</f>
        <v>86.34</v>
      </c>
      <c r="D111" s="36"/>
      <c r="E111" s="37">
        <f t="shared" si="17"/>
        <v>0</v>
      </c>
      <c r="F111" s="38" t="s">
        <v>25</v>
      </c>
      <c r="G111" s="39" t="str">
        <f>VLOOKUP(B111,'1'!A:B,2,FALSE)</f>
        <v>1-1/2" CROSS FITTING </v>
      </c>
      <c r="H111" s="32">
        <f>IFERROR(VLOOKUP(B111,'1'!A:F,4,FALSE),0)</f>
        <v>0.77</v>
      </c>
      <c r="I111" s="33">
        <f t="shared" si="2"/>
        <v>0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25"/>
      <c r="B112" s="78" t="s">
        <v>128</v>
      </c>
      <c r="C112" s="35">
        <f>VLOOKUP(B112,'1'!A:D,3,FALSE)</f>
        <v>97.16</v>
      </c>
      <c r="D112" s="36"/>
      <c r="E112" s="37">
        <f t="shared" si="17"/>
        <v>0</v>
      </c>
      <c r="F112" s="38" t="s">
        <v>27</v>
      </c>
      <c r="G112" s="39" t="str">
        <f>VLOOKUP(B112,'1'!A:B,2,FALSE)</f>
        <v>2" CROSS FITTING </v>
      </c>
      <c r="H112" s="32">
        <f>IFERROR(VLOOKUP(B112,'1'!A:F,4,FALSE),0)</f>
        <v>1.21</v>
      </c>
      <c r="I112" s="33">
        <f t="shared" si="2"/>
        <v>0</v>
      </c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25"/>
      <c r="B113" s="79" t="s">
        <v>129</v>
      </c>
      <c r="C113" s="35">
        <f>VLOOKUP(B113,'1'!A:D,3,FALSE)</f>
        <v>263.25</v>
      </c>
      <c r="D113" s="36"/>
      <c r="E113" s="37">
        <f t="shared" si="17"/>
        <v>0</v>
      </c>
      <c r="F113" s="38" t="s">
        <v>29</v>
      </c>
      <c r="G113" s="39" t="str">
        <f>VLOOKUP(B113,'1'!A:B,2,FALSE)</f>
        <v>3" CROSS FITTING </v>
      </c>
      <c r="H113" s="32">
        <f>IFERROR(VLOOKUP(B113,'1'!A:F,4,FALSE),0)</f>
        <v>5</v>
      </c>
      <c r="I113" s="33">
        <f t="shared" si="2"/>
        <v>0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46"/>
      <c r="B114" s="79" t="s">
        <v>130</v>
      </c>
      <c r="C114" s="98">
        <f>VLOOKUP(B114,'1'!A:D,3,FALSE)</f>
        <v>334.67</v>
      </c>
      <c r="D114" s="99"/>
      <c r="E114" s="50">
        <f t="shared" si="17"/>
        <v>0</v>
      </c>
      <c r="F114" s="51" t="s">
        <v>31</v>
      </c>
      <c r="G114" s="52" t="str">
        <f>VLOOKUP(B114,'1'!A:B,2,FALSE)</f>
        <v>4" CROSS FITTING </v>
      </c>
      <c r="H114" s="32">
        <f>IFERROR(VLOOKUP(B114,'1'!A:F,4,FALSE),0)</f>
        <v>7</v>
      </c>
      <c r="I114" s="33">
        <f t="shared" si="2"/>
        <v>0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20"/>
      <c r="B115" s="72" t="s">
        <v>131</v>
      </c>
      <c r="C115" s="73"/>
      <c r="D115" s="73"/>
      <c r="E115" s="73"/>
      <c r="F115" s="73"/>
      <c r="G115" s="74"/>
      <c r="H115" s="32">
        <f>IFERROR(VLOOKUP(B115,'1'!A:F,4,FALSE),0)</f>
        <v>0</v>
      </c>
      <c r="I115" s="33">
        <f t="shared" si="2"/>
        <v>0</v>
      </c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25"/>
      <c r="B116" s="62" t="s">
        <v>132</v>
      </c>
      <c r="C116" s="27">
        <f>VLOOKUP(B116,'1'!A:D,3,FALSE)</f>
        <v>47.93</v>
      </c>
      <c r="D116" s="28"/>
      <c r="E116" s="29">
        <f t="shared" ref="E116:E122" si="18">C116*D116</f>
        <v>0</v>
      </c>
      <c r="F116" s="30" t="s">
        <v>23</v>
      </c>
      <c r="G116" s="31" t="str">
        <f>VLOOKUP(B116,'1'!A:B,2,FALSE)</f>
        <v>1" REDUCTION TEE X 3/4" </v>
      </c>
      <c r="H116" s="32">
        <f>IFERROR(VLOOKUP(B116,'1'!A:F,4,FALSE),0)</f>
        <v>0.33</v>
      </c>
      <c r="I116" s="33">
        <f t="shared" si="2"/>
        <v>0</v>
      </c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25"/>
      <c r="B117" s="44" t="s">
        <v>133</v>
      </c>
      <c r="C117" s="35">
        <f>VLOOKUP(B117,'1'!A:D,3,FALSE)</f>
        <v>71.89</v>
      </c>
      <c r="D117" s="36"/>
      <c r="E117" s="37">
        <f t="shared" si="18"/>
        <v>0</v>
      </c>
      <c r="F117" s="38" t="s">
        <v>25</v>
      </c>
      <c r="G117" s="59" t="str">
        <f>VLOOKUP(B117,'1'!A:B,2,FALSE)</f>
        <v>1-1/2" REDUCTION TEE X  3/4" </v>
      </c>
      <c r="H117" s="32">
        <f>IFERROR(VLOOKUP(B117,'1'!A:F,4,FALSE),0)</f>
        <v>0.55</v>
      </c>
      <c r="I117" s="33">
        <f t="shared" si="2"/>
        <v>0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25"/>
      <c r="B118" s="44" t="s">
        <v>134</v>
      </c>
      <c r="C118" s="35">
        <f>VLOOKUP(B118,'1'!A:D,3,FALSE)</f>
        <v>71.89</v>
      </c>
      <c r="D118" s="36"/>
      <c r="E118" s="37">
        <f t="shared" si="18"/>
        <v>0</v>
      </c>
      <c r="F118" s="38" t="s">
        <v>25</v>
      </c>
      <c r="G118" s="59" t="str">
        <f>VLOOKUP(B118,'1'!A:B,2,FALSE)</f>
        <v>1-1/2" REDUCTION TEE X 1" </v>
      </c>
      <c r="H118" s="32">
        <f>IFERROR(VLOOKUP(B118,'1'!A:F,4,FALSE),0)</f>
        <v>0.55</v>
      </c>
      <c r="I118" s="33">
        <f t="shared" si="2"/>
        <v>0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25"/>
      <c r="B119" s="44" t="s">
        <v>135</v>
      </c>
      <c r="C119" s="35">
        <f>VLOOKUP(B119,'1'!A:D,3,FALSE)</f>
        <v>79.61</v>
      </c>
      <c r="D119" s="36"/>
      <c r="E119" s="37">
        <f t="shared" si="18"/>
        <v>0</v>
      </c>
      <c r="F119" s="38" t="s">
        <v>27</v>
      </c>
      <c r="G119" s="59" t="str">
        <f>VLOOKUP(B119,'1'!A:B,2,FALSE)</f>
        <v>2" REDUCTION TEE X  3/4" </v>
      </c>
      <c r="H119" s="32">
        <f>IFERROR(VLOOKUP(B119,'1'!A:F,4,FALSE),0)</f>
        <v>0.97</v>
      </c>
      <c r="I119" s="33">
        <f t="shared" si="2"/>
        <v>0</v>
      </c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25"/>
      <c r="B120" s="45" t="s">
        <v>136</v>
      </c>
      <c r="C120" s="35">
        <f>VLOOKUP(B120,'1'!A:D,3,FALSE)</f>
        <v>80.99</v>
      </c>
      <c r="D120" s="99"/>
      <c r="E120" s="37">
        <f t="shared" si="18"/>
        <v>0</v>
      </c>
      <c r="F120" s="38" t="s">
        <v>27</v>
      </c>
      <c r="G120" s="59" t="str">
        <f>VLOOKUP(B120,'1'!A:B,2,FALSE)</f>
        <v>2" REDUCTION TEE X 1" </v>
      </c>
      <c r="H120" s="32">
        <f>IFERROR(VLOOKUP(B120,'1'!A:F,4,FALSE),0)</f>
        <v>0.97</v>
      </c>
      <c r="I120" s="33">
        <f t="shared" si="2"/>
        <v>0</v>
      </c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25"/>
      <c r="B121" s="45" t="s">
        <v>137</v>
      </c>
      <c r="C121" s="35">
        <f>VLOOKUP(B121,'1'!A:D,3,FALSE)</f>
        <v>150.29</v>
      </c>
      <c r="D121" s="99"/>
      <c r="E121" s="37">
        <f t="shared" si="18"/>
        <v>0</v>
      </c>
      <c r="F121" s="38" t="s">
        <v>29</v>
      </c>
      <c r="G121" s="59" t="str">
        <f>VLOOKUP(B121,'1'!A:B,2,FALSE)</f>
        <v>3" REDUCTION TEE X 2" </v>
      </c>
      <c r="H121" s="32">
        <f>IFERROR(VLOOKUP(B121,'1'!A:F,4,FALSE),0)</f>
        <v>4</v>
      </c>
      <c r="I121" s="33">
        <f t="shared" si="2"/>
        <v>0</v>
      </c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46"/>
      <c r="B122" s="47" t="s">
        <v>138</v>
      </c>
      <c r="C122" s="48">
        <f>VLOOKUP(B122,'1'!A:D,3,FALSE)</f>
        <v>215.59</v>
      </c>
      <c r="D122" s="49"/>
      <c r="E122" s="50">
        <f t="shared" si="18"/>
        <v>0</v>
      </c>
      <c r="F122" s="51" t="s">
        <v>31</v>
      </c>
      <c r="G122" s="60" t="str">
        <f>VLOOKUP(B122,'1'!A:B,2,FALSE)</f>
        <v>4" REDUCTION TEE X 3" </v>
      </c>
      <c r="H122" s="32">
        <f>IFERROR(VLOOKUP(B122,'1'!A:F,4,FALSE),0)</f>
        <v>5</v>
      </c>
      <c r="I122" s="33">
        <f t="shared" si="2"/>
        <v>0</v>
      </c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20"/>
      <c r="B123" s="72" t="s">
        <v>139</v>
      </c>
      <c r="C123" s="73"/>
      <c r="D123" s="73"/>
      <c r="E123" s="73"/>
      <c r="F123" s="73"/>
      <c r="G123" s="74"/>
      <c r="H123" s="32">
        <f>IFERROR(VLOOKUP(B123,'1'!A:F,4,FALSE),0)</f>
        <v>0</v>
      </c>
      <c r="I123" s="33">
        <f t="shared" si="2"/>
        <v>0</v>
      </c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25"/>
      <c r="B124" s="76" t="s">
        <v>140</v>
      </c>
      <c r="C124" s="55">
        <f>VLOOKUP(B124,'1'!A:D,3,FALSE)</f>
        <v>39.4</v>
      </c>
      <c r="D124" s="56"/>
      <c r="E124" s="29">
        <f t="shared" ref="E124:E127" si="19">C124*D124</f>
        <v>0</v>
      </c>
      <c r="F124" s="30" t="s">
        <v>21</v>
      </c>
      <c r="G124" s="31" t="str">
        <f>VLOOKUP(B124,'1'!A:B,2,FALSE)</f>
        <v>3/4"  REDUCING TEE X 1/2" FEMALE NPT </v>
      </c>
      <c r="H124" s="32">
        <f>IFERROR(VLOOKUP(B124,'1'!A:F,4,FALSE),0)</f>
        <v>0.26</v>
      </c>
      <c r="I124" s="33">
        <f t="shared" si="2"/>
        <v>0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25"/>
      <c r="B125" s="44" t="s">
        <v>141</v>
      </c>
      <c r="C125" s="35">
        <f>VLOOKUP(B125,'1'!A:D,3,FALSE)</f>
        <v>47.93</v>
      </c>
      <c r="D125" s="36"/>
      <c r="E125" s="37">
        <f t="shared" si="19"/>
        <v>0</v>
      </c>
      <c r="F125" s="38" t="s">
        <v>23</v>
      </c>
      <c r="G125" s="59" t="str">
        <f>VLOOKUP(B125,'1'!A:B,2,FALSE)</f>
        <v>1  REDUCING TEE X 1/2" FEMALE NPT  </v>
      </c>
      <c r="H125" s="32">
        <f>IFERROR(VLOOKUP(B125,'1'!A:F,4,FALSE),0)</f>
        <v>0.26</v>
      </c>
      <c r="I125" s="33">
        <f t="shared" si="2"/>
        <v>0</v>
      </c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25"/>
      <c r="B126" s="44" t="s">
        <v>142</v>
      </c>
      <c r="C126" s="35">
        <f>VLOOKUP(B126,'1'!A:D,3,FALSE)</f>
        <v>71.89</v>
      </c>
      <c r="D126" s="36"/>
      <c r="E126" s="37">
        <f t="shared" si="19"/>
        <v>0</v>
      </c>
      <c r="F126" s="38" t="s">
        <v>25</v>
      </c>
      <c r="G126" s="59" t="str">
        <f>VLOOKUP(B126,'1'!A:B,2,FALSE)</f>
        <v>1-1/2" REDUCING TEE X 1/2" FEMALE NPT </v>
      </c>
      <c r="H126" s="32">
        <f>IFERROR(VLOOKUP(B126,'1'!A:F,4,FALSE),0)</f>
        <v>0.55</v>
      </c>
      <c r="I126" s="33">
        <f t="shared" si="2"/>
        <v>0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25"/>
      <c r="B127" s="44" t="s">
        <v>143</v>
      </c>
      <c r="C127" s="35">
        <f>VLOOKUP(B127,'1'!A:D,3,FALSE)</f>
        <v>79.18</v>
      </c>
      <c r="D127" s="36"/>
      <c r="E127" s="37">
        <f t="shared" si="19"/>
        <v>0</v>
      </c>
      <c r="F127" s="38" t="s">
        <v>27</v>
      </c>
      <c r="G127" s="59" t="str">
        <f>VLOOKUP(B127,'1'!A:B,2,FALSE)</f>
        <v>2" REDUCING TEE X 1/2" FEMALE NPT  </v>
      </c>
      <c r="H127" s="32">
        <f>IFERROR(VLOOKUP(B127,'1'!A:F,4,FALSE),0)</f>
        <v>0.95</v>
      </c>
      <c r="I127" s="33">
        <f t="shared" si="2"/>
        <v>0</v>
      </c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46"/>
      <c r="B128" s="47"/>
      <c r="C128" s="48"/>
      <c r="D128" s="100"/>
      <c r="E128" s="50"/>
      <c r="F128" s="51"/>
      <c r="G128" s="71"/>
      <c r="H128" s="32">
        <f>IFERROR(VLOOKUP(B128,'1'!A:F,4,FALSE),0)</f>
        <v>0</v>
      </c>
      <c r="I128" s="33">
        <f t="shared" si="2"/>
        <v>0</v>
      </c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20"/>
      <c r="B129" s="72" t="s">
        <v>144</v>
      </c>
      <c r="C129" s="73"/>
      <c r="D129" s="73"/>
      <c r="E129" s="73"/>
      <c r="F129" s="73"/>
      <c r="G129" s="74"/>
      <c r="H129" s="32">
        <f>IFERROR(VLOOKUP(B129,'1'!A:F,4,FALSE),0)</f>
        <v>0</v>
      </c>
      <c r="I129" s="33">
        <f t="shared" si="2"/>
        <v>0</v>
      </c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91"/>
      <c r="B130" s="62" t="s">
        <v>145</v>
      </c>
      <c r="C130" s="35">
        <f>VLOOKUP(B130,'1'!A:D,3,FALSE)</f>
        <v>67.97</v>
      </c>
      <c r="D130" s="28"/>
      <c r="E130" s="29">
        <f t="shared" ref="E130:E135" si="20">C130*D130</f>
        <v>0</v>
      </c>
      <c r="F130" s="30" t="s">
        <v>21</v>
      </c>
      <c r="G130" s="31" t="str">
        <f>VLOOKUP(B130,'1'!A:B,2,FALSE)</f>
        <v>3/4" VALVE KIT  LOCKABLE</v>
      </c>
      <c r="H130" s="32">
        <f>IFERROR(VLOOKUP(B130,'1'!A:F,4,FALSE),0)</f>
        <v>2</v>
      </c>
      <c r="I130" s="33">
        <f t="shared" si="2"/>
        <v>0</v>
      </c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91"/>
      <c r="B131" s="44" t="s">
        <v>146</v>
      </c>
      <c r="C131" s="35">
        <f>VLOOKUP(B131,'1'!A:D,3,FALSE)</f>
        <v>98.73</v>
      </c>
      <c r="D131" s="36"/>
      <c r="E131" s="37">
        <f t="shared" si="20"/>
        <v>0</v>
      </c>
      <c r="F131" s="38" t="s">
        <v>23</v>
      </c>
      <c r="G131" s="59" t="str">
        <f>VLOOKUP(B131,'1'!A:B,2,FALSE)</f>
        <v>1" VALVE KIT  LOCKABLE</v>
      </c>
      <c r="H131" s="32">
        <f>IFERROR(VLOOKUP(B131,'1'!A:F,4,FALSE),0)</f>
        <v>3</v>
      </c>
      <c r="I131" s="33">
        <f t="shared" si="2"/>
        <v>0</v>
      </c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91"/>
      <c r="B132" s="44" t="s">
        <v>147</v>
      </c>
      <c r="C132" s="35">
        <f>VLOOKUP(B132,'1'!A:D,3,FALSE)</f>
        <v>231.4</v>
      </c>
      <c r="D132" s="36"/>
      <c r="E132" s="37">
        <f t="shared" si="20"/>
        <v>0</v>
      </c>
      <c r="F132" s="38" t="s">
        <v>25</v>
      </c>
      <c r="G132" s="59" t="str">
        <f>VLOOKUP(B132,'1'!A:B,2,FALSE)</f>
        <v>1-1/2" VALVE KIT  LOCKABLE</v>
      </c>
      <c r="H132" s="32">
        <f>IFERROR(VLOOKUP(B132,'1'!A:F,4,FALSE),0)</f>
        <v>4</v>
      </c>
      <c r="I132" s="33">
        <f t="shared" si="2"/>
        <v>0</v>
      </c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91"/>
      <c r="B133" s="44" t="s">
        <v>148</v>
      </c>
      <c r="C133" s="35">
        <f>VLOOKUP(B133,'1'!A:D,3,FALSE)</f>
        <v>335.7</v>
      </c>
      <c r="D133" s="36"/>
      <c r="E133" s="37">
        <f t="shared" si="20"/>
        <v>0</v>
      </c>
      <c r="F133" s="38" t="s">
        <v>27</v>
      </c>
      <c r="G133" s="59" t="str">
        <f>VLOOKUP(B133,'1'!A:B,2,FALSE)</f>
        <v>2" VALVE KIT  LOCKABLE</v>
      </c>
      <c r="H133" s="32">
        <f>IFERROR(VLOOKUP(B133,'1'!A:F,4,FALSE),0)</f>
        <v>5</v>
      </c>
      <c r="I133" s="33">
        <f t="shared" si="2"/>
        <v>0</v>
      </c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91"/>
      <c r="B134" s="44" t="s">
        <v>149</v>
      </c>
      <c r="C134" s="35">
        <f>VLOOKUP(B134,'1'!A:D,3,FALSE)</f>
        <v>1124.37</v>
      </c>
      <c r="D134" s="36"/>
      <c r="E134" s="37">
        <f t="shared" si="20"/>
        <v>0</v>
      </c>
      <c r="F134" s="38" t="s">
        <v>29</v>
      </c>
      <c r="G134" s="59" t="str">
        <f>VLOOKUP(B134,'1'!A:B,2,FALSE)</f>
        <v>3" INLINE VALVE</v>
      </c>
      <c r="H134" s="32">
        <f>IFERROR(VLOOKUP(B134,'1'!A:F,4,FALSE),0)</f>
        <v>30</v>
      </c>
      <c r="I134" s="33">
        <f t="shared" si="2"/>
        <v>0</v>
      </c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91"/>
      <c r="B135" s="44" t="s">
        <v>150</v>
      </c>
      <c r="C135" s="101">
        <f>VLOOKUP(B135,'1'!A:D,3,FALSE)</f>
        <v>1480.03</v>
      </c>
      <c r="D135" s="36"/>
      <c r="E135" s="50">
        <f t="shared" si="20"/>
        <v>0</v>
      </c>
      <c r="F135" s="51" t="s">
        <v>31</v>
      </c>
      <c r="G135" s="60" t="str">
        <f>VLOOKUP(B135,'1'!A:B,2,FALSE)</f>
        <v>4" INLINE VALVE</v>
      </c>
      <c r="H135" s="32">
        <f>IFERROR(VLOOKUP(B135,'1'!A:F,4,FALSE),0)</f>
        <v>40</v>
      </c>
      <c r="I135" s="33">
        <f t="shared" si="2"/>
        <v>0</v>
      </c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20"/>
      <c r="B136" s="72" t="s">
        <v>151</v>
      </c>
      <c r="C136" s="73"/>
      <c r="D136" s="73"/>
      <c r="E136" s="73"/>
      <c r="F136" s="73"/>
      <c r="G136" s="74"/>
      <c r="H136" s="32">
        <f>IFERROR(VLOOKUP(B136,'1'!A:F,4,FALSE),0)</f>
        <v>0</v>
      </c>
      <c r="I136" s="33">
        <f t="shared" si="2"/>
        <v>0</v>
      </c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25"/>
      <c r="B137" s="97" t="s">
        <v>152</v>
      </c>
      <c r="C137" s="35">
        <f>VLOOKUP(B137,'1'!A:D,3,FALSE)</f>
        <v>66.77</v>
      </c>
      <c r="D137" s="28"/>
      <c r="E137" s="29">
        <f t="shared" ref="E137:E144" si="21">C137*D137</f>
        <v>0</v>
      </c>
      <c r="F137" s="30" t="s">
        <v>23</v>
      </c>
      <c r="G137" s="31" t="str">
        <f>VLOOKUP(B137,'1'!A:B,2,FALSE)</f>
        <v>1" SADDLE DROP X  3/4" </v>
      </c>
      <c r="H137" s="32">
        <f>IFERROR(VLOOKUP(B137,'1'!A:F,4,FALSE),0)</f>
        <v>0.51</v>
      </c>
      <c r="I137" s="33">
        <f t="shared" si="2"/>
        <v>0</v>
      </c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25"/>
      <c r="B138" s="78" t="s">
        <v>153</v>
      </c>
      <c r="C138" s="35">
        <f>VLOOKUP(B138,'1'!A:D,3,FALSE)</f>
        <v>78.23</v>
      </c>
      <c r="D138" s="36"/>
      <c r="E138" s="37">
        <f t="shared" si="21"/>
        <v>0</v>
      </c>
      <c r="F138" s="38" t="s">
        <v>25</v>
      </c>
      <c r="G138" s="59" t="str">
        <f>VLOOKUP(B138,'1'!A:B,2,FALSE)</f>
        <v>1-1/2" SADDLE DROP X  3/4" </v>
      </c>
      <c r="H138" s="32">
        <f>IFERROR(VLOOKUP(B138,'1'!A:F,4,FALSE),0)</f>
        <v>0.57</v>
      </c>
      <c r="I138" s="33">
        <f t="shared" si="2"/>
        <v>0</v>
      </c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25"/>
      <c r="B139" s="78" t="s">
        <v>154</v>
      </c>
      <c r="C139" s="35">
        <f>VLOOKUP(B139,'1'!A:D,3,FALSE)</f>
        <v>84.14</v>
      </c>
      <c r="D139" s="36"/>
      <c r="E139" s="37">
        <f t="shared" si="21"/>
        <v>0</v>
      </c>
      <c r="F139" s="38" t="s">
        <v>25</v>
      </c>
      <c r="G139" s="59" t="str">
        <f>VLOOKUP(B139,'1'!A:B,2,FALSE)</f>
        <v>1-1/2" SADDLE DROP X  1" </v>
      </c>
      <c r="H139" s="32">
        <f>IFERROR(VLOOKUP(B139,'1'!A:F,4,FALSE),0)</f>
        <v>0.68</v>
      </c>
      <c r="I139" s="33">
        <f t="shared" si="2"/>
        <v>0</v>
      </c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25"/>
      <c r="B140" s="78" t="s">
        <v>155</v>
      </c>
      <c r="C140" s="35">
        <f>VLOOKUP(B140,'1'!A:D,3,FALSE)</f>
        <v>86.35</v>
      </c>
      <c r="D140" s="36"/>
      <c r="E140" s="37">
        <f t="shared" si="21"/>
        <v>0</v>
      </c>
      <c r="F140" s="38" t="s">
        <v>27</v>
      </c>
      <c r="G140" s="59" t="str">
        <f>VLOOKUP(B140,'1'!A:B,2,FALSE)</f>
        <v>2" SADDLE DROP X  3/4" </v>
      </c>
      <c r="H140" s="32">
        <f>IFERROR(VLOOKUP(B140,'1'!A:F,4,FALSE),0)</f>
        <v>0.72</v>
      </c>
      <c r="I140" s="33">
        <f t="shared" si="2"/>
        <v>0</v>
      </c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25"/>
      <c r="B141" s="79" t="s">
        <v>156</v>
      </c>
      <c r="C141" s="35">
        <f>VLOOKUP(B141,'1'!A:D,3,FALSE)</f>
        <v>92.26</v>
      </c>
      <c r="D141" s="99"/>
      <c r="E141" s="37">
        <f t="shared" si="21"/>
        <v>0</v>
      </c>
      <c r="F141" s="38" t="s">
        <v>27</v>
      </c>
      <c r="G141" s="59" t="str">
        <f>VLOOKUP(B141,'1'!A:B,2,FALSE)</f>
        <v>2" SADDLE DROP X  1" </v>
      </c>
      <c r="H141" s="32">
        <f>IFERROR(VLOOKUP(B141,'1'!A:F,4,FALSE),0)</f>
        <v>0.83</v>
      </c>
      <c r="I141" s="33">
        <f t="shared" si="2"/>
        <v>0</v>
      </c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25"/>
      <c r="B142" s="79" t="s">
        <v>157</v>
      </c>
      <c r="C142" s="35">
        <f>VLOOKUP(B142,'1'!A:D,3,FALSE)</f>
        <v>89.97</v>
      </c>
      <c r="D142" s="99"/>
      <c r="E142" s="37">
        <f t="shared" si="21"/>
        <v>0</v>
      </c>
      <c r="F142" s="38" t="s">
        <v>29</v>
      </c>
      <c r="G142" s="59" t="str">
        <f>VLOOKUP(B142,'1'!A:B,2,FALSE)</f>
        <v>3" SADDLE DROP X  3/4" </v>
      </c>
      <c r="H142" s="32">
        <f>IFERROR(VLOOKUP(B142,'1'!A:F,4,FALSE),0)</f>
        <v>2</v>
      </c>
      <c r="I142" s="33">
        <f t="shared" si="2"/>
        <v>0</v>
      </c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25"/>
      <c r="B143" s="79" t="s">
        <v>158</v>
      </c>
      <c r="C143" s="35">
        <f>VLOOKUP(B143,'1'!A:D,3,FALSE)</f>
        <v>89.97</v>
      </c>
      <c r="D143" s="99"/>
      <c r="E143" s="37">
        <f t="shared" si="21"/>
        <v>0</v>
      </c>
      <c r="F143" s="38" t="s">
        <v>29</v>
      </c>
      <c r="G143" s="59" t="str">
        <f>VLOOKUP(B143,'1'!A:B,2,FALSE)</f>
        <v>3" SADDLE DROP X  1" </v>
      </c>
      <c r="H143" s="32">
        <f>IFERROR(VLOOKUP(B143,'1'!A:F,4,FALSE),0)</f>
        <v>2</v>
      </c>
      <c r="I143" s="33">
        <f t="shared" si="2"/>
        <v>0</v>
      </c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46"/>
      <c r="B144" s="79" t="s">
        <v>159</v>
      </c>
      <c r="C144" s="35">
        <f>VLOOKUP(B144,'1'!A:D,3,FALSE)</f>
        <v>85.97</v>
      </c>
      <c r="D144" s="99"/>
      <c r="E144" s="50">
        <f t="shared" si="21"/>
        <v>0</v>
      </c>
      <c r="F144" s="51" t="s">
        <v>31</v>
      </c>
      <c r="G144" s="60" t="str">
        <f>VLOOKUP(B144,'1'!A:B,2,FALSE)</f>
        <v>SADDLE DROP           4"               1"</v>
      </c>
      <c r="H144" s="32">
        <f>IFERROR(VLOOKUP(B144,'1'!A:F,4,FALSE),0)</f>
        <v>1.3</v>
      </c>
      <c r="I144" s="33">
        <f t="shared" si="2"/>
        <v>0</v>
      </c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25"/>
      <c r="B145" s="72" t="s">
        <v>160</v>
      </c>
      <c r="C145" s="73"/>
      <c r="D145" s="73"/>
      <c r="E145" s="73"/>
      <c r="F145" s="73"/>
      <c r="G145" s="74"/>
      <c r="H145" s="32">
        <f>IFERROR(VLOOKUP(B145,'1'!A:F,4,FALSE),0)</f>
        <v>0</v>
      </c>
      <c r="I145" s="33">
        <f t="shared" si="2"/>
        <v>0</v>
      </c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25"/>
      <c r="B146" s="97" t="s">
        <v>161</v>
      </c>
      <c r="C146" s="35">
        <f>VLOOKUP(B146,'1'!A:D,3,FALSE)</f>
        <v>47.09</v>
      </c>
      <c r="D146" s="92"/>
      <c r="E146" s="29">
        <f t="shared" ref="E146:E150" si="22">C146*D146</f>
        <v>0</v>
      </c>
      <c r="F146" s="30" t="s">
        <v>23</v>
      </c>
      <c r="G146" s="31" t="str">
        <f>VLOOKUP(B146,'1'!A:B,2,FALSE)</f>
        <v>1" SADDLE DROP X 1/2" FNPT </v>
      </c>
      <c r="H146" s="32">
        <f>IFERROR(VLOOKUP(B146,'1'!A:F,4,FALSE),0)</f>
        <v>0.29</v>
      </c>
      <c r="I146" s="33">
        <f t="shared" si="2"/>
        <v>0</v>
      </c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25"/>
      <c r="B147" s="78" t="s">
        <v>162</v>
      </c>
      <c r="C147" s="35">
        <f>VLOOKUP(B147,'1'!A:D,3,FALSE)</f>
        <v>52.66</v>
      </c>
      <c r="D147" s="65"/>
      <c r="E147" s="37">
        <f t="shared" si="22"/>
        <v>0</v>
      </c>
      <c r="F147" s="38" t="s">
        <v>25</v>
      </c>
      <c r="G147" s="59" t="str">
        <f>VLOOKUP(B147,'1'!A:B,2,FALSE)</f>
        <v>1-1/2" SADDLE DROP X 1/2" FNPT </v>
      </c>
      <c r="H147" s="32">
        <f>IFERROR(VLOOKUP(B147,'1'!A:F,4,FALSE),0)</f>
        <v>0.44</v>
      </c>
      <c r="I147" s="33">
        <f t="shared" si="2"/>
        <v>0</v>
      </c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25"/>
      <c r="B148" s="78" t="s">
        <v>163</v>
      </c>
      <c r="C148" s="35">
        <f>VLOOKUP(B148,'1'!A:D,3,FALSE)</f>
        <v>66.43</v>
      </c>
      <c r="D148" s="65"/>
      <c r="E148" s="37">
        <f t="shared" si="22"/>
        <v>0</v>
      </c>
      <c r="F148" s="38" t="s">
        <v>27</v>
      </c>
      <c r="G148" s="59" t="str">
        <f>VLOOKUP(B148,'1'!A:B,2,FALSE)</f>
        <v>2" SADDLE DROP X 1/2" FNPT </v>
      </c>
      <c r="H148" s="32">
        <f>IFERROR(VLOOKUP(B148,'1'!A:F,4,FALSE),0)</f>
        <v>0.6</v>
      </c>
      <c r="I148" s="33">
        <f t="shared" si="2"/>
        <v>0</v>
      </c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25"/>
      <c r="B149" s="78" t="s">
        <v>164</v>
      </c>
      <c r="C149" s="35">
        <f>VLOOKUP(B149,'1'!A:D,3,FALSE)</f>
        <v>89.97</v>
      </c>
      <c r="D149" s="65"/>
      <c r="E149" s="37">
        <f t="shared" si="22"/>
        <v>0</v>
      </c>
      <c r="F149" s="38" t="s">
        <v>29</v>
      </c>
      <c r="G149" s="59" t="str">
        <f>VLOOKUP(B149,'1'!A:B,2,FALSE)</f>
        <v>3" SADDLE DROP X 1/2" FNPT </v>
      </c>
      <c r="H149" s="32">
        <f>IFERROR(VLOOKUP(B149,'1'!A:F,4,FALSE),0)</f>
        <v>2</v>
      </c>
      <c r="I149" s="33">
        <f t="shared" si="2"/>
        <v>0</v>
      </c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25"/>
      <c r="B150" s="78" t="s">
        <v>159</v>
      </c>
      <c r="C150" s="35">
        <f>VLOOKUP(B150,'1'!A:D,3,FALSE)</f>
        <v>85.97</v>
      </c>
      <c r="D150" s="65"/>
      <c r="E150" s="50">
        <f t="shared" si="22"/>
        <v>0</v>
      </c>
      <c r="F150" s="51" t="s">
        <v>31</v>
      </c>
      <c r="G150" s="60" t="str">
        <f>VLOOKUP(B150,'1'!A:B,2,FALSE)</f>
        <v>SADDLE DROP           4"               1"</v>
      </c>
      <c r="H150" s="32">
        <f>IFERROR(VLOOKUP(B150,'1'!A:F,4,FALSE),0)</f>
        <v>1.3</v>
      </c>
      <c r="I150" s="33">
        <f t="shared" si="2"/>
        <v>0</v>
      </c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20"/>
      <c r="B151" s="72" t="s">
        <v>165</v>
      </c>
      <c r="C151" s="73"/>
      <c r="D151" s="73"/>
      <c r="E151" s="73"/>
      <c r="F151" s="73"/>
      <c r="G151" s="74"/>
      <c r="H151" s="32">
        <f>IFERROR(VLOOKUP(B151,'1'!A:F,4,FALSE),0)</f>
        <v>0</v>
      </c>
      <c r="I151" s="33">
        <f t="shared" si="2"/>
        <v>0</v>
      </c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25"/>
      <c r="B152" s="62" t="s">
        <v>166</v>
      </c>
      <c r="C152" s="27">
        <f>VLOOKUP(B152,'1'!A:D,3,FALSE)</f>
        <v>25.19</v>
      </c>
      <c r="D152" s="63"/>
      <c r="E152" s="29">
        <f t="shared" ref="E152:E163" si="23">C152*D152</f>
        <v>0</v>
      </c>
      <c r="F152" s="30" t="s">
        <v>21</v>
      </c>
      <c r="G152" s="31" t="str">
        <f>VLOOKUP(B152,'1'!A:B,2,FALSE)</f>
        <v>3/4"  X 1/2" NPT MALE THREADED NIPPLE</v>
      </c>
      <c r="H152" s="32">
        <f>IFERROR(VLOOKUP(B152,'1'!A:F,4,FALSE),0)</f>
        <v>0.11</v>
      </c>
      <c r="I152" s="33">
        <f t="shared" si="2"/>
        <v>0</v>
      </c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25"/>
      <c r="B153" s="44" t="s">
        <v>167</v>
      </c>
      <c r="C153" s="35">
        <f>VLOOKUP(B153,'1'!A:D,3,FALSE)</f>
        <v>27.92</v>
      </c>
      <c r="D153" s="65"/>
      <c r="E153" s="88">
        <f t="shared" si="23"/>
        <v>0</v>
      </c>
      <c r="F153" s="38" t="s">
        <v>21</v>
      </c>
      <c r="G153" s="93" t="str">
        <f>VLOOKUP(B153,'1'!A:B,2,FALSE)</f>
        <v>3/4"  X 3/4" NPT MALE THREADED NIPPLE</v>
      </c>
      <c r="H153" s="32">
        <f>IFERROR(VLOOKUP(B153,'1'!A:F,4,FALSE),0)</f>
        <v>0.13</v>
      </c>
      <c r="I153" s="33">
        <f t="shared" si="2"/>
        <v>0</v>
      </c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25"/>
      <c r="B154" s="44" t="s">
        <v>168</v>
      </c>
      <c r="C154" s="35">
        <f>VLOOKUP(B154,'1'!A:D,3,FALSE)</f>
        <v>36.74</v>
      </c>
      <c r="D154" s="65"/>
      <c r="E154" s="88">
        <f t="shared" si="23"/>
        <v>0</v>
      </c>
      <c r="F154" s="38" t="s">
        <v>23</v>
      </c>
      <c r="G154" s="93" t="str">
        <f>VLOOKUP(B154,'1'!A:B,2,FALSE)</f>
        <v>1"  X 1/2" NPT MALE THREADED NIPPLE</v>
      </c>
      <c r="H154" s="32">
        <f>IFERROR(VLOOKUP(B154,'1'!A:F,4,FALSE),0)</f>
        <v>0.13</v>
      </c>
      <c r="I154" s="33">
        <f t="shared" si="2"/>
        <v>0</v>
      </c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25"/>
      <c r="B155" s="44" t="s">
        <v>169</v>
      </c>
      <c r="C155" s="35">
        <f>VLOOKUP(B155,'1'!A:D,3,FALSE)</f>
        <v>36.74</v>
      </c>
      <c r="D155" s="65"/>
      <c r="E155" s="88">
        <f t="shared" si="23"/>
        <v>0</v>
      </c>
      <c r="F155" s="38" t="s">
        <v>23</v>
      </c>
      <c r="G155" s="93" t="str">
        <f>VLOOKUP(B155,'1'!A:B,2,FALSE)</f>
        <v>1"  X 3/4" NPT MALE THREADED NIPPLE</v>
      </c>
      <c r="H155" s="32">
        <f>IFERROR(VLOOKUP(B155,'1'!A:F,4,FALSE),0)</f>
        <v>0.13</v>
      </c>
      <c r="I155" s="33">
        <f t="shared" si="2"/>
        <v>0</v>
      </c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25"/>
      <c r="B156" s="44" t="s">
        <v>170</v>
      </c>
      <c r="C156" s="35">
        <f>VLOOKUP(B156,'1'!A:D,3,FALSE)</f>
        <v>36.74</v>
      </c>
      <c r="D156" s="65"/>
      <c r="E156" s="37">
        <f t="shared" si="23"/>
        <v>0</v>
      </c>
      <c r="F156" s="38" t="s">
        <v>23</v>
      </c>
      <c r="G156" s="59" t="str">
        <f>VLOOKUP(B156,'1'!A:B,2,FALSE)</f>
        <v>1"  X 1" NPT MALE THREADED NIPPLE</v>
      </c>
      <c r="H156" s="32">
        <f>IFERROR(VLOOKUP(B156,'1'!A:F,4,FALSE),0)</f>
        <v>0.15</v>
      </c>
      <c r="I156" s="33">
        <f t="shared" si="2"/>
        <v>0</v>
      </c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25"/>
      <c r="B157" s="44" t="s">
        <v>171</v>
      </c>
      <c r="C157" s="35">
        <f>VLOOKUP(B157,'1'!A:D,3,FALSE)</f>
        <v>58.78</v>
      </c>
      <c r="D157" s="65"/>
      <c r="E157" s="102">
        <f t="shared" si="23"/>
        <v>0</v>
      </c>
      <c r="F157" s="103" t="s">
        <v>25</v>
      </c>
      <c r="G157" s="104" t="str">
        <f>VLOOKUP(B157,'1'!A:B,2,FALSE)</f>
        <v>1-1/2"  X 1" NPT MALE THREADED NIPPLE</v>
      </c>
      <c r="H157" s="32">
        <f>IFERROR(VLOOKUP(B157,'1'!A:F,4,FALSE),0)</f>
        <v>0.33</v>
      </c>
      <c r="I157" s="33">
        <f t="shared" si="2"/>
        <v>0</v>
      </c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25"/>
      <c r="B158" s="44" t="s">
        <v>172</v>
      </c>
      <c r="C158" s="35">
        <f>VLOOKUP(B158,'1'!A:D,3,FALSE)</f>
        <v>59.15</v>
      </c>
      <c r="D158" s="65"/>
      <c r="E158" s="37">
        <f t="shared" si="23"/>
        <v>0</v>
      </c>
      <c r="F158" s="38" t="s">
        <v>25</v>
      </c>
      <c r="G158" s="59" t="str">
        <f>VLOOKUP(B158,'1'!A:B,2,FALSE)</f>
        <v>1-1/2"  X 1-1/2" NPT MALE THREADED NIPPLE</v>
      </c>
      <c r="H158" s="32">
        <f>IFERROR(VLOOKUP(B158,'1'!A:F,4,FALSE),0)</f>
        <v>0.35</v>
      </c>
      <c r="I158" s="33">
        <f t="shared" si="2"/>
        <v>0</v>
      </c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25"/>
      <c r="B159" s="44" t="s">
        <v>173</v>
      </c>
      <c r="C159" s="35">
        <f>VLOOKUP(B159,'1'!A:D,3,FALSE)</f>
        <v>68.36</v>
      </c>
      <c r="D159" s="65"/>
      <c r="E159" s="37">
        <f t="shared" si="23"/>
        <v>0</v>
      </c>
      <c r="F159" s="38" t="s">
        <v>27</v>
      </c>
      <c r="G159" s="59" t="str">
        <f>VLOOKUP(B159,'1'!A:B,2,FALSE)</f>
        <v>2"  X 1-1/2" NPT MALE THREADED NIPPLE</v>
      </c>
      <c r="H159" s="32">
        <f>IFERROR(VLOOKUP(B159,'1'!A:F,4,FALSE),0)</f>
        <v>0.62</v>
      </c>
      <c r="I159" s="33">
        <f t="shared" si="2"/>
        <v>0</v>
      </c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25"/>
      <c r="B160" s="45" t="s">
        <v>174</v>
      </c>
      <c r="C160" s="35">
        <f>VLOOKUP(B160,'1'!A:D,3,FALSE)</f>
        <v>69.56</v>
      </c>
      <c r="D160" s="105"/>
      <c r="E160" s="106">
        <f t="shared" si="23"/>
        <v>0</v>
      </c>
      <c r="F160" s="38" t="s">
        <v>27</v>
      </c>
      <c r="G160" s="107" t="str">
        <f>VLOOKUP(B160,'1'!A:B,2,FALSE)</f>
        <v>2"  X 2" NPT MALE THREADED NIPPLE</v>
      </c>
      <c r="H160" s="32">
        <f>IFERROR(VLOOKUP(B160,'1'!A:F,4,FALSE),0)</f>
        <v>0.66</v>
      </c>
      <c r="I160" s="33">
        <f t="shared" si="2"/>
        <v>0</v>
      </c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25"/>
      <c r="B161" s="45" t="s">
        <v>175</v>
      </c>
      <c r="C161" s="98">
        <f>VLOOKUP(B161,'1'!A:D,3,FALSE)</f>
        <v>171.91</v>
      </c>
      <c r="D161" s="105"/>
      <c r="E161" s="106">
        <f t="shared" si="23"/>
        <v>0</v>
      </c>
      <c r="F161" s="95" t="s">
        <v>29</v>
      </c>
      <c r="G161" s="107" t="str">
        <f>VLOOKUP(B161,'1'!A:B,2,FALSE)</f>
        <v>3"  X 2" NPT MALE THREADED NIPPLE</v>
      </c>
      <c r="H161" s="32">
        <f>IFERROR(VLOOKUP(B161,'1'!A:F,4,FALSE),0)</f>
        <v>5</v>
      </c>
      <c r="I161" s="33">
        <f t="shared" si="2"/>
        <v>0</v>
      </c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25"/>
      <c r="B162" s="45" t="s">
        <v>176</v>
      </c>
      <c r="C162" s="98">
        <f>VLOOKUP(B162,'1'!A:D,3,FALSE)</f>
        <v>192.48</v>
      </c>
      <c r="D162" s="105"/>
      <c r="E162" s="106">
        <f t="shared" si="23"/>
        <v>0</v>
      </c>
      <c r="F162" s="95" t="s">
        <v>29</v>
      </c>
      <c r="G162" s="107" t="str">
        <f>VLOOKUP(B162,'1'!A:B,2,FALSE)</f>
        <v>3"  X 3" NPT MALE THREADED NIPPLE</v>
      </c>
      <c r="H162" s="32">
        <f>IFERROR(VLOOKUP(B162,'1'!A:F,4,FALSE),0)</f>
        <v>5</v>
      </c>
      <c r="I162" s="33">
        <f t="shared" si="2"/>
        <v>0</v>
      </c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46"/>
      <c r="B163" s="47" t="s">
        <v>177</v>
      </c>
      <c r="C163" s="48">
        <f>VLOOKUP(B163,'1'!A:D,3,FALSE)</f>
        <v>216</v>
      </c>
      <c r="D163" s="84"/>
      <c r="E163" s="50">
        <f t="shared" si="23"/>
        <v>0</v>
      </c>
      <c r="F163" s="51" t="s">
        <v>31</v>
      </c>
      <c r="G163" s="60" t="str">
        <f>VLOOKUP(B163,'1'!A:B,2,FALSE)</f>
        <v>4"  X 4" NPT MALE THREADED NIPPLE</v>
      </c>
      <c r="H163" s="32">
        <f>IFERROR(VLOOKUP(B163,'1'!A:F,4,FALSE),0)</f>
        <v>3</v>
      </c>
      <c r="I163" s="33">
        <f t="shared" si="2"/>
        <v>0</v>
      </c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20"/>
      <c r="B164" s="72" t="s">
        <v>178</v>
      </c>
      <c r="C164" s="73"/>
      <c r="D164" s="73"/>
      <c r="E164" s="73"/>
      <c r="F164" s="73"/>
      <c r="G164" s="74"/>
      <c r="H164" s="32">
        <f>IFERROR(VLOOKUP(B164,'1'!A:F,4,FALSE),0)</f>
        <v>0</v>
      </c>
      <c r="I164" s="33">
        <f t="shared" si="2"/>
        <v>0</v>
      </c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25"/>
      <c r="B165" s="80" t="s">
        <v>179</v>
      </c>
      <c r="C165" s="35">
        <f>VLOOKUP(B165,'1'!A:D,3,FALSE)</f>
        <v>27.92</v>
      </c>
      <c r="D165" s="63"/>
      <c r="E165" s="29">
        <f t="shared" ref="E165:E167" si="24">C165*D165</f>
        <v>0</v>
      </c>
      <c r="F165" s="30" t="s">
        <v>21</v>
      </c>
      <c r="G165" s="31" t="str">
        <f>VLOOKUP(B165,'1'!A:B,2,FALSE)</f>
        <v>3/4"  X 3/4" NPT FEMALE THREADED NIPPLE</v>
      </c>
      <c r="H165" s="32">
        <f>IFERROR(VLOOKUP(B165,'1'!A:F,4,FALSE),0)</f>
        <v>0.13</v>
      </c>
      <c r="I165" s="33">
        <f t="shared" si="2"/>
        <v>0</v>
      </c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25"/>
      <c r="B166" s="78" t="s">
        <v>180</v>
      </c>
      <c r="C166" s="35">
        <f>VLOOKUP(B166,'1'!A:D,3,FALSE)</f>
        <v>36.74</v>
      </c>
      <c r="D166" s="65"/>
      <c r="E166" s="37">
        <f t="shared" si="24"/>
        <v>0</v>
      </c>
      <c r="F166" s="38" t="s">
        <v>23</v>
      </c>
      <c r="G166" s="59" t="str">
        <f>VLOOKUP(B166,'1'!A:B,2,FALSE)</f>
        <v>1"  X 1" NPT FEMALE THREADED NIPPLE</v>
      </c>
      <c r="H166" s="32">
        <f>IFERROR(VLOOKUP(B166,'1'!A:F,4,FALSE),0)</f>
        <v>0.15</v>
      </c>
      <c r="I166" s="33">
        <f t="shared" si="2"/>
        <v>0</v>
      </c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25"/>
      <c r="B167" s="78" t="s">
        <v>181</v>
      </c>
      <c r="C167" s="35">
        <f>VLOOKUP(B167,'1'!A:D,3,FALSE)</f>
        <v>63.58</v>
      </c>
      <c r="D167" s="65"/>
      <c r="E167" s="37">
        <f t="shared" si="24"/>
        <v>0</v>
      </c>
      <c r="F167" s="38" t="s">
        <v>25</v>
      </c>
      <c r="G167" s="59" t="str">
        <f>VLOOKUP(B167,'1'!A:B,2,FALSE)</f>
        <v>1-1/2"  X 1-1/2" NPT FEMALE THREADED NIPPLE</v>
      </c>
      <c r="H167" s="32">
        <f>IFERROR(VLOOKUP(B167,'1'!A:F,4,FALSE),0)</f>
        <v>0.44</v>
      </c>
      <c r="I167" s="33">
        <f t="shared" si="2"/>
        <v>0</v>
      </c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46"/>
      <c r="B168" s="85"/>
      <c r="C168" s="48"/>
      <c r="D168" s="69"/>
      <c r="E168" s="50"/>
      <c r="F168" s="51"/>
      <c r="G168" s="71"/>
      <c r="H168" s="32">
        <f>IFERROR(VLOOKUP(B168,'1'!A:F,4,FALSE),0)</f>
        <v>0</v>
      </c>
      <c r="I168" s="33">
        <f t="shared" si="2"/>
        <v>0</v>
      </c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25"/>
      <c r="B169" s="72" t="s">
        <v>182</v>
      </c>
      <c r="C169" s="73"/>
      <c r="D169" s="73"/>
      <c r="E169" s="73"/>
      <c r="F169" s="73"/>
      <c r="G169" s="74"/>
      <c r="H169" s="32">
        <f>IFERROR(VLOOKUP(B169,'1'!A:F,4,FALSE),0)</f>
        <v>0</v>
      </c>
      <c r="I169" s="33">
        <f t="shared" si="2"/>
        <v>0</v>
      </c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25"/>
      <c r="B170" s="78" t="s">
        <v>183</v>
      </c>
      <c r="C170" s="35">
        <f>VLOOKUP(B170,'1'!A:D,3,FALSE)</f>
        <v>41.13</v>
      </c>
      <c r="D170" s="63"/>
      <c r="E170" s="29">
        <f t="shared" ref="E170:E173" si="25">C170*D170</f>
        <v>0</v>
      </c>
      <c r="F170" s="30" t="s">
        <v>21</v>
      </c>
      <c r="G170" s="31" t="str">
        <f>VLOOKUP(B170,'1'!A:B,2,FALSE)</f>
        <v>3/4"  X 3/4" NPT FEMALE SWIVEL </v>
      </c>
      <c r="H170" s="32">
        <f>IFERROR(VLOOKUP(B170,'1'!A:F,4,FALSE),0)</f>
        <v>0.13</v>
      </c>
      <c r="I170" s="33">
        <f t="shared" si="2"/>
        <v>0</v>
      </c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25"/>
      <c r="B171" s="78" t="s">
        <v>184</v>
      </c>
      <c r="C171" s="35">
        <f>VLOOKUP(B171,'1'!A:D,3,FALSE)</f>
        <v>60.12</v>
      </c>
      <c r="D171" s="65"/>
      <c r="E171" s="37">
        <f t="shared" si="25"/>
        <v>0</v>
      </c>
      <c r="F171" s="38" t="s">
        <v>23</v>
      </c>
      <c r="G171" s="59" t="str">
        <f>VLOOKUP(B171,'1'!A:B,2,FALSE)</f>
        <v>1"  X 3/4" NPT FEMALE SWIVEL </v>
      </c>
      <c r="H171" s="32">
        <f>IFERROR(VLOOKUP(B171,'1'!A:F,4,FALSE),0)</f>
        <v>0.15</v>
      </c>
      <c r="I171" s="33">
        <f t="shared" si="2"/>
        <v>0</v>
      </c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25"/>
      <c r="B172" s="78" t="s">
        <v>185</v>
      </c>
      <c r="C172" s="35">
        <f>VLOOKUP(B172,'1'!A:D,3,FALSE)</f>
        <v>75.94</v>
      </c>
      <c r="D172" s="65"/>
      <c r="E172" s="37">
        <f t="shared" si="25"/>
        <v>0</v>
      </c>
      <c r="F172" s="38" t="s">
        <v>25</v>
      </c>
      <c r="G172" s="59" t="str">
        <f>VLOOKUP(B172,'1'!A:B,2,FALSE)</f>
        <v>1-1/2"  X 3/4" NPT FEMALE SWIVEL </v>
      </c>
      <c r="H172" s="32">
        <f>IFERROR(VLOOKUP(B172,'1'!A:F,4,FALSE),0)</f>
        <v>0.44</v>
      </c>
      <c r="I172" s="33">
        <f t="shared" si="2"/>
        <v>0</v>
      </c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25"/>
      <c r="B173" s="78" t="s">
        <v>186</v>
      </c>
      <c r="C173" s="35">
        <f>VLOOKUP(B173,'1'!A:D,3,FALSE)</f>
        <v>101.25</v>
      </c>
      <c r="D173" s="65"/>
      <c r="E173" s="50">
        <f t="shared" si="25"/>
        <v>0</v>
      </c>
      <c r="F173" s="51" t="s">
        <v>27</v>
      </c>
      <c r="G173" s="60" t="str">
        <f>VLOOKUP(B173,'1'!A:B,2,FALSE)</f>
        <v>2"  X 2" NPT FEMALE SWIVEL </v>
      </c>
      <c r="H173" s="32">
        <f>IFERROR(VLOOKUP(B173,'1'!A:F,4,FALSE),0)</f>
        <v>0.66</v>
      </c>
      <c r="I173" s="33">
        <f t="shared" si="2"/>
        <v>0</v>
      </c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20"/>
      <c r="B174" s="72" t="s">
        <v>187</v>
      </c>
      <c r="C174" s="73"/>
      <c r="D174" s="73"/>
      <c r="E174" s="73"/>
      <c r="F174" s="73"/>
      <c r="G174" s="74"/>
      <c r="H174" s="32">
        <f>IFERROR(VLOOKUP(B174,'1'!A:F,4,FALSE),0)</f>
        <v>0</v>
      </c>
      <c r="I174" s="33">
        <f t="shared" si="2"/>
        <v>0</v>
      </c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25"/>
      <c r="B175" s="97" t="s">
        <v>188</v>
      </c>
      <c r="C175" s="35">
        <f>VLOOKUP(B175,'1'!A:D,3,FALSE)</f>
        <v>29.71</v>
      </c>
      <c r="D175" s="63"/>
      <c r="E175" s="29">
        <f t="shared" ref="E175:E180" si="26">C175*D175</f>
        <v>0</v>
      </c>
      <c r="F175" s="30" t="s">
        <v>21</v>
      </c>
      <c r="G175" s="31" t="str">
        <f>VLOOKUP(B175,'1'!A:B,2,FALSE)</f>
        <v>3/4" END CAP </v>
      </c>
      <c r="H175" s="32">
        <f>IFERROR(VLOOKUP(B175,'1'!A:F,4,FALSE),0)</f>
        <v>0.11</v>
      </c>
      <c r="I175" s="33">
        <f t="shared" si="2"/>
        <v>0</v>
      </c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25"/>
      <c r="B176" s="78" t="s">
        <v>189</v>
      </c>
      <c r="C176" s="35">
        <f>VLOOKUP(B176,'1'!A:D,3,FALSE)</f>
        <v>39.53</v>
      </c>
      <c r="D176" s="65"/>
      <c r="E176" s="37">
        <f t="shared" si="26"/>
        <v>0</v>
      </c>
      <c r="F176" s="38" t="s">
        <v>23</v>
      </c>
      <c r="G176" s="59" t="str">
        <f>VLOOKUP(B176,'1'!A:B,2,FALSE)</f>
        <v>1" END CAP </v>
      </c>
      <c r="H176" s="32">
        <f>IFERROR(VLOOKUP(B176,'1'!A:F,4,FALSE),0)</f>
        <v>0.11</v>
      </c>
      <c r="I176" s="33">
        <f t="shared" si="2"/>
        <v>0</v>
      </c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25"/>
      <c r="B177" s="78" t="s">
        <v>190</v>
      </c>
      <c r="C177" s="35">
        <f>VLOOKUP(B177,'1'!A:D,3,FALSE)</f>
        <v>49.28</v>
      </c>
      <c r="D177" s="65"/>
      <c r="E177" s="37">
        <f t="shared" si="26"/>
        <v>0</v>
      </c>
      <c r="F177" s="38" t="s">
        <v>25</v>
      </c>
      <c r="G177" s="59" t="str">
        <f>VLOOKUP(B177,'1'!A:B,2,FALSE)</f>
        <v>1-1/2" END CAP </v>
      </c>
      <c r="H177" s="32">
        <f>IFERROR(VLOOKUP(B177,'1'!A:F,4,FALSE),0)</f>
        <v>0.22</v>
      </c>
      <c r="I177" s="33">
        <f t="shared" si="2"/>
        <v>0</v>
      </c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25"/>
      <c r="B178" s="78" t="s">
        <v>191</v>
      </c>
      <c r="C178" s="35">
        <f>VLOOKUP(B178,'1'!A:D,3,FALSE)</f>
        <v>71.96</v>
      </c>
      <c r="D178" s="65"/>
      <c r="E178" s="37">
        <f t="shared" si="26"/>
        <v>0</v>
      </c>
      <c r="F178" s="38" t="s">
        <v>27</v>
      </c>
      <c r="G178" s="59" t="str">
        <f>VLOOKUP(B178,'1'!A:B,2,FALSE)</f>
        <v>2" END CAP </v>
      </c>
      <c r="H178" s="32">
        <f>IFERROR(VLOOKUP(B178,'1'!A:F,4,FALSE),0)</f>
        <v>0.22</v>
      </c>
      <c r="I178" s="33">
        <f t="shared" si="2"/>
        <v>0</v>
      </c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25"/>
      <c r="B179" s="78" t="s">
        <v>192</v>
      </c>
      <c r="C179" s="35">
        <f>VLOOKUP(B179,'1'!A:D,3,FALSE)</f>
        <v>83.32</v>
      </c>
      <c r="D179" s="65"/>
      <c r="E179" s="37">
        <f t="shared" si="26"/>
        <v>0</v>
      </c>
      <c r="F179" s="38" t="s">
        <v>29</v>
      </c>
      <c r="G179" s="59" t="str">
        <f>VLOOKUP(B179,'1'!A:B,2,FALSE)</f>
        <v>3" END CAP </v>
      </c>
      <c r="H179" s="32">
        <f>IFERROR(VLOOKUP(B179,'1'!A:F,4,FALSE),0)</f>
        <v>3</v>
      </c>
      <c r="I179" s="33">
        <f t="shared" si="2"/>
        <v>0</v>
      </c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25"/>
      <c r="B180" s="78" t="s">
        <v>193</v>
      </c>
      <c r="C180" s="35">
        <f>VLOOKUP(B180,'1'!A:D,3,FALSE)</f>
        <v>109.17</v>
      </c>
      <c r="D180" s="65"/>
      <c r="E180" s="50">
        <f t="shared" si="26"/>
        <v>0</v>
      </c>
      <c r="F180" s="51" t="s">
        <v>31</v>
      </c>
      <c r="G180" s="60" t="str">
        <f>VLOOKUP(B180,'1'!A:B,2,FALSE)</f>
        <v>4" END CAP </v>
      </c>
      <c r="H180" s="32">
        <f>IFERROR(VLOOKUP(B180,'1'!A:F,4,FALSE),0)</f>
        <v>2</v>
      </c>
      <c r="I180" s="33">
        <f t="shared" si="2"/>
        <v>0</v>
      </c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20"/>
      <c r="B181" s="72" t="s">
        <v>194</v>
      </c>
      <c r="C181" s="73"/>
      <c r="D181" s="73"/>
      <c r="E181" s="73"/>
      <c r="F181" s="73"/>
      <c r="G181" s="74"/>
      <c r="H181" s="32">
        <f>IFERROR(VLOOKUP(B181,'1'!A:F,4,FALSE),0)</f>
        <v>0</v>
      </c>
      <c r="I181" s="33">
        <f t="shared" si="2"/>
        <v>0</v>
      </c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25"/>
      <c r="B182" s="44" t="s">
        <v>195</v>
      </c>
      <c r="C182" s="35">
        <f>VLOOKUP(B182,'1'!A:D,3,FALSE)</f>
        <v>39.66</v>
      </c>
      <c r="D182" s="65"/>
      <c r="E182" s="29">
        <f t="shared" ref="E182:E187" si="27">C182*D182</f>
        <v>0</v>
      </c>
      <c r="F182" s="30" t="s">
        <v>21</v>
      </c>
      <c r="G182" s="31" t="str">
        <f>VLOOKUP(B182,'1'!A:B,2,FALSE)</f>
        <v>3/4"  X 1/2" COMPRESSED TUBING TRANSITION UNION</v>
      </c>
      <c r="H182" s="32">
        <f>IFERROR(VLOOKUP(B182,'1'!A:F,4,FALSE),0)</f>
        <v>0.2</v>
      </c>
      <c r="I182" s="33">
        <f t="shared" si="2"/>
        <v>0</v>
      </c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25"/>
      <c r="B183" s="44" t="s">
        <v>196</v>
      </c>
      <c r="C183" s="35">
        <f>VLOOKUP(B183,'1'!A:D,3,FALSE)</f>
        <v>46.35</v>
      </c>
      <c r="D183" s="65"/>
      <c r="E183" s="37">
        <f t="shared" si="27"/>
        <v>0</v>
      </c>
      <c r="F183" s="38" t="s">
        <v>21</v>
      </c>
      <c r="G183" s="59" t="str">
        <f>VLOOKUP(B183,'1'!A:B,2,FALSE)</f>
        <v>3/4"  X 3/4" COMPRESSED TUBING TRANSITION UNION</v>
      </c>
      <c r="H183" s="32">
        <f>IFERROR(VLOOKUP(B183,'1'!A:F,4,FALSE),0)</f>
        <v>0.2</v>
      </c>
      <c r="I183" s="33">
        <f t="shared" si="2"/>
        <v>0</v>
      </c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25"/>
      <c r="B184" s="44" t="s">
        <v>197</v>
      </c>
      <c r="C184" s="35">
        <f>VLOOKUP(B184,'1'!A:D,3,FALSE)</f>
        <v>55.9</v>
      </c>
      <c r="D184" s="65"/>
      <c r="E184" s="37">
        <f t="shared" si="27"/>
        <v>0</v>
      </c>
      <c r="F184" s="38" t="s">
        <v>21</v>
      </c>
      <c r="G184" s="59" t="str">
        <f>VLOOKUP(B184,'1'!A:B,2,FALSE)</f>
        <v>3/4"  X 1" COMPRESSED TUBING TRANSITION UNION</v>
      </c>
      <c r="H184" s="32">
        <f>IFERROR(VLOOKUP(B184,'1'!A:F,4,FALSE),0)</f>
        <v>0.2</v>
      </c>
      <c r="I184" s="33">
        <f t="shared" si="2"/>
        <v>0</v>
      </c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25"/>
      <c r="B185" s="44" t="s">
        <v>198</v>
      </c>
      <c r="C185" s="35">
        <f>VLOOKUP(B185,'1'!A:D,3,FALSE)</f>
        <v>41.43</v>
      </c>
      <c r="D185" s="65"/>
      <c r="E185" s="37">
        <f t="shared" si="27"/>
        <v>0</v>
      </c>
      <c r="F185" s="38" t="s">
        <v>23</v>
      </c>
      <c r="G185" s="59" t="str">
        <f>VLOOKUP(B185,'1'!A:B,2,FALSE)</f>
        <v>1"  X 1/2" COMPRESSED TUBING TRANSITION UNION</v>
      </c>
      <c r="H185" s="32">
        <f>IFERROR(VLOOKUP(B185,'1'!A:F,4,FALSE),0)</f>
        <v>0.2</v>
      </c>
      <c r="I185" s="33">
        <f t="shared" si="2"/>
        <v>0</v>
      </c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25"/>
      <c r="B186" s="44" t="s">
        <v>199</v>
      </c>
      <c r="C186" s="35">
        <f>VLOOKUP(B186,'1'!A:D,3,FALSE)</f>
        <v>47.8</v>
      </c>
      <c r="D186" s="65"/>
      <c r="E186" s="37">
        <f t="shared" si="27"/>
        <v>0</v>
      </c>
      <c r="F186" s="38" t="s">
        <v>23</v>
      </c>
      <c r="G186" s="59" t="str">
        <f>VLOOKUP(B186,'1'!A:B,2,FALSE)</f>
        <v>1"  X 3/4" COMPRESSED TUBING TRANSITION UNION</v>
      </c>
      <c r="H186" s="32">
        <f>IFERROR(VLOOKUP(B186,'1'!A:F,4,FALSE),0)</f>
        <v>0.2</v>
      </c>
      <c r="I186" s="33">
        <f t="shared" si="2"/>
        <v>0</v>
      </c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46"/>
      <c r="B187" s="47" t="s">
        <v>200</v>
      </c>
      <c r="C187" s="35">
        <f>VLOOKUP(B187,'1'!A:D,3,FALSE)</f>
        <v>57.35</v>
      </c>
      <c r="D187" s="84"/>
      <c r="E187" s="50">
        <f t="shared" si="27"/>
        <v>0</v>
      </c>
      <c r="F187" s="51" t="s">
        <v>23</v>
      </c>
      <c r="G187" s="60" t="str">
        <f>VLOOKUP(B187,'1'!A:B,2,FALSE)</f>
        <v>1"  X 1" COMPRESSED TUBING TRANSITION UNION</v>
      </c>
      <c r="H187" s="32">
        <f>IFERROR(VLOOKUP(B187,'1'!A:F,4,FALSE),0)</f>
        <v>0.2</v>
      </c>
      <c r="I187" s="33">
        <f t="shared" si="2"/>
        <v>0</v>
      </c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20"/>
      <c r="B188" s="72" t="s">
        <v>201</v>
      </c>
      <c r="C188" s="73"/>
      <c r="D188" s="73"/>
      <c r="E188" s="73"/>
      <c r="F188" s="73"/>
      <c r="G188" s="74"/>
      <c r="H188" s="32">
        <f>IFERROR(VLOOKUP(B188,'1'!A:F,4,FALSE),0)</f>
        <v>0</v>
      </c>
      <c r="I188" s="33">
        <f t="shared" si="2"/>
        <v>0</v>
      </c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25"/>
      <c r="B189" s="76" t="s">
        <v>202</v>
      </c>
      <c r="C189" s="35">
        <f>VLOOKUP(B189,'1'!A:D,3,FALSE)</f>
        <v>68.65</v>
      </c>
      <c r="D189" s="63"/>
      <c r="E189" s="29">
        <f t="shared" ref="E189:E190" si="28">C189*D189</f>
        <v>0</v>
      </c>
      <c r="F189" s="30" t="s">
        <v>21</v>
      </c>
      <c r="G189" s="58" t="str">
        <f>VLOOKUP(B189,'1'!A:B,2,FALSE)</f>
        <v>3/4" MULTI PORT WALL OUTLET, 1/2" NPT (4X) </v>
      </c>
      <c r="H189" s="32">
        <f>IFERROR(VLOOKUP(B189,'1'!A:F,4,FALSE),0)</f>
        <v>1.3</v>
      </c>
      <c r="I189" s="33">
        <f t="shared" si="2"/>
        <v>0</v>
      </c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25"/>
      <c r="B190" s="44" t="s">
        <v>203</v>
      </c>
      <c r="C190" s="35">
        <f>VLOOKUP(B190,'1'!A:D,3,FALSE)</f>
        <v>76.07</v>
      </c>
      <c r="D190" s="65"/>
      <c r="E190" s="37">
        <f t="shared" si="28"/>
        <v>0</v>
      </c>
      <c r="F190" s="38" t="s">
        <v>23</v>
      </c>
      <c r="G190" s="59" t="str">
        <f>VLOOKUP(B190,'1'!A:B,2,FALSE)</f>
        <v>1" MULTI PORT WALL OUTLET, 1/2" NPT (4X) </v>
      </c>
      <c r="H190" s="32">
        <f>IFERROR(VLOOKUP(B190,'1'!A:F,4,FALSE),0)</f>
        <v>1.35</v>
      </c>
      <c r="I190" s="33">
        <f t="shared" si="2"/>
        <v>0</v>
      </c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25"/>
      <c r="B191" s="44"/>
      <c r="C191" s="35"/>
      <c r="D191" s="67"/>
      <c r="E191" s="37"/>
      <c r="F191" s="38"/>
      <c r="G191" s="68"/>
      <c r="H191" s="32">
        <f>IFERROR(VLOOKUP(B191,'1'!A:F,4,FALSE),0)</f>
        <v>0</v>
      </c>
      <c r="I191" s="33">
        <f t="shared" si="2"/>
        <v>0</v>
      </c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25"/>
      <c r="B192" s="44" t="s">
        <v>204</v>
      </c>
      <c r="C192" s="35">
        <f>VLOOKUP(B192,'1'!A:D,3,FALSE)</f>
        <v>79.36</v>
      </c>
      <c r="D192" s="65"/>
      <c r="E192" s="37">
        <f t="shared" ref="E192:E193" si="29">C192*D192</f>
        <v>0</v>
      </c>
      <c r="F192" s="38" t="s">
        <v>21</v>
      </c>
      <c r="G192" s="59" t="str">
        <f>VLOOKUP(B192,'1'!A:B,2,FALSE)</f>
        <v>3/4" MULTI PORT WALL OUTLET W/SHUTOFF, 1/2" NPT (4X)  </v>
      </c>
      <c r="H192" s="32">
        <f>IFERROR(VLOOKUP(B192,'1'!A:F,4,FALSE),0)</f>
        <v>1.78</v>
      </c>
      <c r="I192" s="33">
        <f t="shared" si="2"/>
        <v>0</v>
      </c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25"/>
      <c r="B193" s="44" t="s">
        <v>205</v>
      </c>
      <c r="C193" s="35">
        <f>VLOOKUP(B193,'1'!A:D,3,FALSE)</f>
        <v>95.8</v>
      </c>
      <c r="D193" s="65"/>
      <c r="E193" s="37">
        <f t="shared" si="29"/>
        <v>0</v>
      </c>
      <c r="F193" s="38" t="s">
        <v>23</v>
      </c>
      <c r="G193" s="59" t="str">
        <f>VLOOKUP(B193,'1'!A:B,2,FALSE)</f>
        <v>1" MULTI PORT WALL OUTLET W/SHUTOFF, 1/2" NPT (4X)  </v>
      </c>
      <c r="H193" s="32">
        <f>IFERROR(VLOOKUP(B193,'1'!A:F,4,FALSE),0)</f>
        <v>2.25</v>
      </c>
      <c r="I193" s="33">
        <f t="shared" si="2"/>
        <v>0</v>
      </c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25"/>
      <c r="B194" s="44"/>
      <c r="C194" s="35"/>
      <c r="D194" s="67"/>
      <c r="E194" s="37"/>
      <c r="F194" s="38"/>
      <c r="G194" s="68"/>
      <c r="H194" s="32">
        <f>IFERROR(VLOOKUP(B194,'1'!A:F,4,FALSE),0)</f>
        <v>0</v>
      </c>
      <c r="I194" s="33">
        <f t="shared" si="2"/>
        <v>0</v>
      </c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25"/>
      <c r="B195" s="44" t="s">
        <v>206</v>
      </c>
      <c r="C195" s="35">
        <f>VLOOKUP(B195,'1'!A:D,3,FALSE)</f>
        <v>75.92</v>
      </c>
      <c r="D195" s="65"/>
      <c r="E195" s="37">
        <f t="shared" ref="E195:E196" si="30">C195*D195</f>
        <v>0</v>
      </c>
      <c r="F195" s="38" t="s">
        <v>21</v>
      </c>
      <c r="G195" s="59" t="str">
        <f>VLOOKUP(B195,'1'!A:B,2,FALSE)</f>
        <v>3/4" SINGLE PORT WALL OUTLET, 1/2" NPT  </v>
      </c>
      <c r="H195" s="32">
        <f>IFERROR(VLOOKUP(B195,'1'!A:F,4,FALSE),0)</f>
        <v>1.25</v>
      </c>
      <c r="I195" s="33">
        <f t="shared" si="2"/>
        <v>0</v>
      </c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25"/>
      <c r="B196" s="44" t="s">
        <v>207</v>
      </c>
      <c r="C196" s="35">
        <f>VLOOKUP(B196,'1'!A:D,3,FALSE)</f>
        <v>101.49</v>
      </c>
      <c r="D196" s="65"/>
      <c r="E196" s="50">
        <f t="shared" si="30"/>
        <v>0</v>
      </c>
      <c r="F196" s="51" t="s">
        <v>23</v>
      </c>
      <c r="G196" s="60" t="str">
        <f>VLOOKUP(B196,'1'!A:B,2,FALSE)</f>
        <v>1" SINGLE PORT WALL OUTLET, 1/2" NPT </v>
      </c>
      <c r="H196" s="32">
        <f>IFERROR(VLOOKUP(B196,'1'!A:F,4,FALSE),0)</f>
        <v>1.3</v>
      </c>
      <c r="I196" s="33">
        <f t="shared" si="2"/>
        <v>0</v>
      </c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20"/>
      <c r="B197" s="72" t="s">
        <v>208</v>
      </c>
      <c r="C197" s="73"/>
      <c r="D197" s="73"/>
      <c r="E197" s="73"/>
      <c r="F197" s="73"/>
      <c r="G197" s="74"/>
      <c r="H197" s="32">
        <f>IFERROR(VLOOKUP(B197,'1'!A:F,4,FALSE),0)</f>
        <v>0</v>
      </c>
      <c r="I197" s="33">
        <f t="shared" si="2"/>
        <v>0</v>
      </c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25"/>
      <c r="B198" s="62"/>
      <c r="C198" s="27"/>
      <c r="D198" s="86"/>
      <c r="E198" s="29"/>
      <c r="F198" s="30"/>
      <c r="G198" s="87"/>
      <c r="H198" s="32">
        <f>IFERROR(VLOOKUP(B198,'1'!A:F,4,FALSE),0)</f>
        <v>0</v>
      </c>
      <c r="I198" s="33">
        <f t="shared" si="2"/>
        <v>0</v>
      </c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25"/>
      <c r="B199" s="44" t="s">
        <v>209</v>
      </c>
      <c r="C199" s="35">
        <f>VLOOKUP(B199,'1'!A:D,3,FALSE)</f>
        <v>72.95</v>
      </c>
      <c r="D199" s="65"/>
      <c r="E199" s="37">
        <f t="shared" ref="E199:E200" si="31">C199*D199</f>
        <v>0</v>
      </c>
      <c r="F199" s="38" t="s">
        <v>21</v>
      </c>
      <c r="G199" s="59" t="str">
        <f>VLOOKUP(B199,'1'!A:B,2,FALSE)</f>
        <v>3/4" THRU WALL OUTLET KIT, 1/2" NPT ON FACE</v>
      </c>
      <c r="H199" s="32">
        <f>IFERROR(VLOOKUP(B199,'1'!A:F,4,FALSE),0)</f>
        <v>2</v>
      </c>
      <c r="I199" s="33">
        <f t="shared" si="2"/>
        <v>0</v>
      </c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25"/>
      <c r="B200" s="44" t="s">
        <v>210</v>
      </c>
      <c r="C200" s="35">
        <f>VLOOKUP(B200,'1'!A:D,3,FALSE)</f>
        <v>83.49</v>
      </c>
      <c r="D200" s="65"/>
      <c r="E200" s="37">
        <f t="shared" si="31"/>
        <v>0</v>
      </c>
      <c r="F200" s="38" t="s">
        <v>23</v>
      </c>
      <c r="G200" s="59" t="str">
        <f>VLOOKUP(B200,'1'!A:B,2,FALSE)</f>
        <v>1" THRU WALL OUTLET KIT, 1/2" NPT ON FACE</v>
      </c>
      <c r="H200" s="32">
        <f>IFERROR(VLOOKUP(B200,'1'!A:F,4,FALSE),0)</f>
        <v>2</v>
      </c>
      <c r="I200" s="33">
        <f t="shared" si="2"/>
        <v>0</v>
      </c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46"/>
      <c r="B201" s="47"/>
      <c r="C201" s="48"/>
      <c r="D201" s="69"/>
      <c r="E201" s="50"/>
      <c r="F201" s="51"/>
      <c r="G201" s="71"/>
      <c r="H201" s="32">
        <f>IFERROR(VLOOKUP(B201,'1'!A:F,4,FALSE),0)</f>
        <v>0</v>
      </c>
      <c r="I201" s="33">
        <f t="shared" si="2"/>
        <v>0</v>
      </c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20"/>
      <c r="B202" s="72" t="s">
        <v>211</v>
      </c>
      <c r="C202" s="73"/>
      <c r="D202" s="73"/>
      <c r="E202" s="73"/>
      <c r="F202" s="73"/>
      <c r="G202" s="74"/>
      <c r="H202" s="32">
        <f>IFERROR(VLOOKUP(B202,'1'!A:F,4,FALSE),0)</f>
        <v>0</v>
      </c>
      <c r="I202" s="33">
        <f t="shared" si="2"/>
        <v>0</v>
      </c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25"/>
      <c r="B203" s="108" t="s">
        <v>212</v>
      </c>
      <c r="C203" s="35">
        <f>VLOOKUP(B203,'1'!A:D,3,FALSE)</f>
        <v>56.59</v>
      </c>
      <c r="D203" s="28"/>
      <c r="E203" s="29">
        <f t="shared" ref="E203:E206" si="32">C203*D203</f>
        <v>0</v>
      </c>
      <c r="F203" s="30" t="s">
        <v>23</v>
      </c>
      <c r="G203" s="58" t="str">
        <f>VLOOKUP(B203,'1'!A:B,2,FALSE)</f>
        <v>EXPANSION JOINT FEM X FEM  NPT      (2 F2218'S NEEDED)</v>
      </c>
      <c r="H203" s="32">
        <f>IFERROR(VLOOKUP(B203,'1'!A:F,4,FALSE),0)</f>
        <v>4</v>
      </c>
      <c r="I203" s="33">
        <f t="shared" si="2"/>
        <v>0</v>
      </c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25"/>
      <c r="B204" s="109" t="s">
        <v>213</v>
      </c>
      <c r="C204" s="35">
        <f>VLOOKUP(B204,'1'!A:D,3,FALSE)</f>
        <v>83.97</v>
      </c>
      <c r="D204" s="36"/>
      <c r="E204" s="37">
        <f t="shared" si="32"/>
        <v>0</v>
      </c>
      <c r="F204" s="38" t="s">
        <v>25</v>
      </c>
      <c r="G204" s="59" t="str">
        <f>VLOOKUP(B204,'1'!A:B,2,FALSE)</f>
        <v>EXPANSION JOINT FEM X FEM  NPT       (2 F4418'S NEEDED)</v>
      </c>
      <c r="H204" s="32">
        <f>IFERROR(VLOOKUP(B204,'1'!A:F,4,FALSE),0)</f>
        <v>6</v>
      </c>
      <c r="I204" s="33">
        <f t="shared" si="2"/>
        <v>0</v>
      </c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25"/>
      <c r="B205" s="109" t="s">
        <v>214</v>
      </c>
      <c r="C205" s="35">
        <f>VLOOKUP(B205,'1'!A:D,3,FALSE)</f>
        <v>97.87</v>
      </c>
      <c r="D205" s="36"/>
      <c r="E205" s="37">
        <f t="shared" si="32"/>
        <v>0</v>
      </c>
      <c r="F205" s="38" t="s">
        <v>27</v>
      </c>
      <c r="G205" s="59" t="str">
        <f>VLOOKUP(B205,'1'!A:B,2,FALSE)</f>
        <v>EXPANSION JOINT FEM X FEM  NPT      (2 F5518'S NEEDED)</v>
      </c>
      <c r="H205" s="32">
        <f>IFERROR(VLOOKUP(B205,'1'!A:F,4,FALSE),0)</f>
        <v>12</v>
      </c>
      <c r="I205" s="33">
        <f t="shared" si="2"/>
        <v>0</v>
      </c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25"/>
      <c r="B206" s="110" t="s">
        <v>215</v>
      </c>
      <c r="C206" s="98">
        <f>VLOOKUP(B206,'1'!A:D,3,FALSE)</f>
        <v>174.67</v>
      </c>
      <c r="D206" s="99"/>
      <c r="E206" s="37">
        <f t="shared" si="32"/>
        <v>0</v>
      </c>
      <c r="F206" s="38" t="s">
        <v>29</v>
      </c>
      <c r="G206" s="59" t="str">
        <f>VLOOKUP(B206,'1'!A:B,2,FALSE)</f>
        <v>EXPANSION JOINT FEM X FEM  NPT        (2 F7718'S NEEDED)</v>
      </c>
      <c r="H206" s="32">
        <f>IFERROR(VLOOKUP(B206,'1'!A:F,4,FALSE),0)</f>
        <v>18</v>
      </c>
      <c r="I206" s="33">
        <f t="shared" si="2"/>
        <v>0</v>
      </c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25"/>
      <c r="B207" s="110"/>
      <c r="C207" s="98"/>
      <c r="D207" s="99"/>
      <c r="E207" s="37"/>
      <c r="F207" s="38"/>
      <c r="G207" s="68"/>
      <c r="H207" s="32">
        <f>IFERROR(VLOOKUP(B207,'1'!A:F,4,FALSE),0)</f>
        <v>0</v>
      </c>
      <c r="I207" s="33">
        <f t="shared" si="2"/>
        <v>0</v>
      </c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46"/>
      <c r="B208" s="85" t="s">
        <v>216</v>
      </c>
      <c r="C208" s="48">
        <f>VLOOKUP(B208,'1'!A:D,3,FALSE)</f>
        <v>131.45</v>
      </c>
      <c r="D208" s="49"/>
      <c r="E208" s="50">
        <f>C208*D208</f>
        <v>0</v>
      </c>
      <c r="F208" s="51" t="s">
        <v>31</v>
      </c>
      <c r="G208" s="60" t="str">
        <f>VLOOKUP(B208,'1'!A:B,2,FALSE)</f>
        <v>EXPANSION JOINT FLANGE,  ANSI 150#     8 BOLT X  9.0" O.D. </v>
      </c>
      <c r="H208" s="32">
        <f>IFERROR(VLOOKUP(B208,'1'!A:F,4,FALSE),0)</f>
        <v>28</v>
      </c>
      <c r="I208" s="33">
        <f t="shared" si="2"/>
        <v>0</v>
      </c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20"/>
      <c r="B209" s="72" t="s">
        <v>217</v>
      </c>
      <c r="C209" s="73"/>
      <c r="D209" s="73"/>
      <c r="E209" s="73"/>
      <c r="F209" s="73"/>
      <c r="G209" s="74"/>
      <c r="H209" s="32">
        <f>IFERROR(VLOOKUP(B209,'1'!A:F,4,FALSE),0)</f>
        <v>0</v>
      </c>
      <c r="I209" s="33">
        <f t="shared" si="2"/>
        <v>0</v>
      </c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91"/>
      <c r="B210" s="44"/>
      <c r="C210" s="35"/>
      <c r="D210" s="67"/>
      <c r="E210" s="29"/>
      <c r="F210" s="30"/>
      <c r="G210" s="87"/>
      <c r="H210" s="32">
        <f>IFERROR(VLOOKUP(B210,'1'!A:F,4,FALSE),0)</f>
        <v>0</v>
      </c>
      <c r="I210" s="33">
        <f t="shared" si="2"/>
        <v>0</v>
      </c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91"/>
      <c r="B211" s="44" t="s">
        <v>218</v>
      </c>
      <c r="C211" s="35">
        <f>VLOOKUP(B211,'1'!A:D,3,FALSE)</f>
        <v>274.43</v>
      </c>
      <c r="D211" s="65"/>
      <c r="E211" s="37">
        <f t="shared" ref="E211:E212" si="33">C211*D211</f>
        <v>0</v>
      </c>
      <c r="F211" s="38" t="s">
        <v>29</v>
      </c>
      <c r="G211" s="39" t="str">
        <f>VLOOKUP(B211,'1'!A:B,2,FALSE)</f>
        <v>3" FLANGE, ANSI</v>
      </c>
      <c r="H211" s="32">
        <f>IFERROR(VLOOKUP(B211,'1'!A:F,4,FALSE),0)</f>
        <v>30</v>
      </c>
      <c r="I211" s="33">
        <f t="shared" si="2"/>
        <v>0</v>
      </c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91"/>
      <c r="B212" s="44" t="s">
        <v>219</v>
      </c>
      <c r="C212" s="35">
        <f>VLOOKUP(B212,'1'!A:D,3,FALSE)</f>
        <v>337.34</v>
      </c>
      <c r="D212" s="65"/>
      <c r="E212" s="37">
        <f t="shared" si="33"/>
        <v>0</v>
      </c>
      <c r="F212" s="38" t="s">
        <v>31</v>
      </c>
      <c r="G212" s="39" t="str">
        <f>VLOOKUP(B212,'1'!A:B,2,FALSE)</f>
        <v>4" FLANGE, ANSI</v>
      </c>
      <c r="H212" s="32">
        <f>IFERROR(VLOOKUP(B212,'1'!A:F,4,FALSE),0)</f>
        <v>20</v>
      </c>
      <c r="I212" s="33">
        <f t="shared" si="2"/>
        <v>0</v>
      </c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91"/>
      <c r="B213" s="44"/>
      <c r="C213" s="35"/>
      <c r="D213" s="67"/>
      <c r="E213" s="37"/>
      <c r="F213" s="38"/>
      <c r="G213" s="68"/>
      <c r="H213" s="32">
        <f>IFERROR(VLOOKUP(B213,'1'!A:F,4,FALSE),0)</f>
        <v>0</v>
      </c>
      <c r="I213" s="33">
        <f t="shared" si="2"/>
        <v>0</v>
      </c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25"/>
      <c r="B214" s="44"/>
      <c r="C214" s="35"/>
      <c r="D214" s="67"/>
      <c r="E214" s="88"/>
      <c r="F214" s="38"/>
      <c r="G214" s="111"/>
      <c r="H214" s="32">
        <f>IFERROR(VLOOKUP(B214,'1'!A:F,4,FALSE),0)</f>
        <v>0</v>
      </c>
      <c r="I214" s="33">
        <f t="shared" si="2"/>
        <v>0</v>
      </c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25"/>
      <c r="B215" s="44" t="s">
        <v>220</v>
      </c>
      <c r="C215" s="35">
        <f>VLOOKUP(B215,'1'!A:D,3,FALSE)</f>
        <v>41.88</v>
      </c>
      <c r="D215" s="65"/>
      <c r="E215" s="88">
        <f t="shared" ref="E215:E216" si="34">C215*D215</f>
        <v>0</v>
      </c>
      <c r="F215" s="38" t="s">
        <v>29</v>
      </c>
      <c r="G215" s="93" t="str">
        <f>VLOOKUP(B215,'1'!A:B,2,FALSE)</f>
        <v>BOLT AND GASKET SET,   4 X 2-3/4" LONG BOLTS</v>
      </c>
      <c r="H215" s="32">
        <f>IFERROR(VLOOKUP(B215,'1'!A:F,4,FALSE),0)</f>
        <v>2.5</v>
      </c>
      <c r="I215" s="33">
        <f t="shared" si="2"/>
        <v>0</v>
      </c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25"/>
      <c r="B216" s="44" t="s">
        <v>221</v>
      </c>
      <c r="C216" s="35">
        <f>VLOOKUP(B216,'1'!A:D,3,FALSE)</f>
        <v>73.69</v>
      </c>
      <c r="D216" s="65"/>
      <c r="E216" s="88">
        <f t="shared" si="34"/>
        <v>0</v>
      </c>
      <c r="F216" s="38" t="s">
        <v>31</v>
      </c>
      <c r="G216" s="93" t="str">
        <f>VLOOKUP(B216,'1'!A:B,2,FALSE)</f>
        <v>BOLT AND GASKET SET,  8 X 3" LONG BOLTS</v>
      </c>
      <c r="H216" s="32">
        <f>IFERROR(VLOOKUP(B216,'1'!A:F,4,FALSE),0)</f>
        <v>3.55</v>
      </c>
      <c r="I216" s="33">
        <f t="shared" si="2"/>
        <v>0</v>
      </c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25"/>
      <c r="B217" s="44"/>
      <c r="C217" s="35"/>
      <c r="D217" s="67"/>
      <c r="E217" s="89"/>
      <c r="F217" s="51"/>
      <c r="G217" s="90"/>
      <c r="H217" s="32">
        <f>IFERROR(VLOOKUP(B217,'1'!A:F,4,FALSE),0)</f>
        <v>0</v>
      </c>
      <c r="I217" s="33">
        <f t="shared" si="2"/>
        <v>0</v>
      </c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20"/>
      <c r="B218" s="72" t="s">
        <v>222</v>
      </c>
      <c r="C218" s="73"/>
      <c r="D218" s="73"/>
      <c r="E218" s="73"/>
      <c r="F218" s="73"/>
      <c r="G218" s="74"/>
      <c r="H218" s="32">
        <f>IFERROR(VLOOKUP(B218,'1'!A:F,4,FALSE),0)</f>
        <v>0</v>
      </c>
      <c r="I218" s="33">
        <f t="shared" si="2"/>
        <v>0</v>
      </c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91"/>
      <c r="B219" s="62" t="s">
        <v>223</v>
      </c>
      <c r="C219" s="112">
        <f>VLOOKUP(B219,'1'!A:D,3,FALSE)</f>
        <v>9.47</v>
      </c>
      <c r="D219" s="63"/>
      <c r="E219" s="29">
        <f t="shared" ref="E219:E224" si="35">C219*D219</f>
        <v>0</v>
      </c>
      <c r="F219" s="30" t="s">
        <v>21</v>
      </c>
      <c r="G219" s="58" t="str">
        <f>VLOOKUP(B219,'1'!A:B,2,FALSE)</f>
        <v>3/4"  REPLACEMENT ORING</v>
      </c>
      <c r="H219" s="32">
        <f>IFERROR(VLOOKUP(B219,'1'!A:F,4,FALSE),0)</f>
        <v>0.02</v>
      </c>
      <c r="I219" s="33">
        <f t="shared" si="2"/>
        <v>0</v>
      </c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91"/>
      <c r="B220" s="76" t="s">
        <v>224</v>
      </c>
      <c r="C220" s="113">
        <f>VLOOKUP(B220,'1'!A:D,3,FALSE)</f>
        <v>15.99</v>
      </c>
      <c r="D220" s="92"/>
      <c r="E220" s="88">
        <f t="shared" si="35"/>
        <v>0</v>
      </c>
      <c r="F220" s="114" t="s">
        <v>23</v>
      </c>
      <c r="G220" s="115" t="str">
        <f>VLOOKUP(B220,'1'!A:B,2,FALSE)</f>
        <v>1"  REPLACEMENT ORING</v>
      </c>
      <c r="H220" s="32">
        <f>IFERROR(VLOOKUP(B220,'1'!A:F,4,FALSE),0)</f>
        <v>0.03</v>
      </c>
      <c r="I220" s="33">
        <f t="shared" si="2"/>
        <v>0</v>
      </c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91"/>
      <c r="B221" s="76" t="s">
        <v>225</v>
      </c>
      <c r="C221" s="113">
        <f>VLOOKUP(B221,'1'!A:D,3,FALSE)</f>
        <v>38.04</v>
      </c>
      <c r="D221" s="92"/>
      <c r="E221" s="88">
        <f t="shared" si="35"/>
        <v>0</v>
      </c>
      <c r="F221" s="114" t="s">
        <v>25</v>
      </c>
      <c r="G221" s="115" t="str">
        <f>VLOOKUP(B221,'1'!A:B,2,FALSE)</f>
        <v>1-1/2"  REPLACEMENT ORING</v>
      </c>
      <c r="H221" s="32">
        <f>IFERROR(VLOOKUP(B221,'1'!A:F,4,FALSE),0)</f>
        <v>0.04</v>
      </c>
      <c r="I221" s="33">
        <f t="shared" si="2"/>
        <v>0</v>
      </c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91"/>
      <c r="B222" s="76" t="s">
        <v>226</v>
      </c>
      <c r="C222" s="113">
        <f>VLOOKUP(B222,'1'!A:D,3,FALSE)</f>
        <v>49.95</v>
      </c>
      <c r="D222" s="92"/>
      <c r="E222" s="88">
        <f t="shared" si="35"/>
        <v>0</v>
      </c>
      <c r="F222" s="114" t="s">
        <v>27</v>
      </c>
      <c r="G222" s="115" t="str">
        <f>VLOOKUP(B222,'1'!A:B,2,FALSE)</f>
        <v>2"  REPLACEMENT ORING</v>
      </c>
      <c r="H222" s="32">
        <f>IFERROR(VLOOKUP(B222,'1'!A:F,4,FALSE),0)</f>
        <v>0.05</v>
      </c>
      <c r="I222" s="33">
        <f t="shared" si="2"/>
        <v>0</v>
      </c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91"/>
      <c r="B223" s="76" t="s">
        <v>227</v>
      </c>
      <c r="C223" s="113">
        <f>VLOOKUP(B223,'1'!A:D,3,FALSE)</f>
        <v>187.95</v>
      </c>
      <c r="D223" s="92"/>
      <c r="E223" s="88">
        <f t="shared" si="35"/>
        <v>0</v>
      </c>
      <c r="F223" s="114" t="s">
        <v>29</v>
      </c>
      <c r="G223" s="115" t="str">
        <f>VLOOKUP(B223,'1'!A:B,2,FALSE)</f>
        <v>3"  REPLACEMENT ORING</v>
      </c>
      <c r="H223" s="32">
        <f>IFERROR(VLOOKUP(B223,'1'!A:F,4,FALSE),0)</f>
        <v>0.1</v>
      </c>
      <c r="I223" s="33">
        <f t="shared" si="2"/>
        <v>0</v>
      </c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91"/>
      <c r="B224" s="76" t="s">
        <v>228</v>
      </c>
      <c r="C224" s="113">
        <f>VLOOKUP(B224,'1'!A:D,3,FALSE)</f>
        <v>249.95</v>
      </c>
      <c r="D224" s="92"/>
      <c r="E224" s="88">
        <f t="shared" si="35"/>
        <v>0</v>
      </c>
      <c r="F224" s="114" t="s">
        <v>31</v>
      </c>
      <c r="G224" s="115" t="str">
        <f>VLOOKUP(B224,'1'!A:B,2,FALSE)</f>
        <v>4"  REPLACEMENT ORING</v>
      </c>
      <c r="H224" s="32">
        <f>IFERROR(VLOOKUP(B224,'1'!A:F,4,FALSE),0)</f>
        <v>0.2</v>
      </c>
      <c r="I224" s="33">
        <f t="shared" si="2"/>
        <v>0</v>
      </c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91"/>
      <c r="B225" s="76"/>
      <c r="C225" s="113"/>
      <c r="D225" s="92"/>
      <c r="E225" s="88"/>
      <c r="F225" s="114"/>
      <c r="G225" s="116"/>
      <c r="H225" s="32">
        <f>IFERROR(VLOOKUP(B225,'1'!A:F,4,FALSE),0)</f>
        <v>0</v>
      </c>
      <c r="I225" s="33">
        <f t="shared" si="2"/>
        <v>0</v>
      </c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91"/>
      <c r="B226" s="117" t="s">
        <v>229</v>
      </c>
      <c r="C226" s="118">
        <f>VLOOKUP(B226,'1'!A:D,3,FALSE)</f>
        <v>7.45</v>
      </c>
      <c r="D226" s="92"/>
      <c r="E226" s="88">
        <f t="shared" ref="E226:E230" si="36">C226*D226</f>
        <v>0</v>
      </c>
      <c r="F226" s="38" t="s">
        <v>23</v>
      </c>
      <c r="G226" s="59" t="str">
        <f>VLOOKUP(B226,'1'!A:B,2,FALSE)</f>
        <v>1" SADDLE DROP REPLACEMENT GASKET  </v>
      </c>
      <c r="H226" s="32">
        <f>IFERROR(VLOOKUP(B226,'1'!A:F,4,FALSE),0)</f>
        <v>0.02</v>
      </c>
      <c r="I226" s="33">
        <f t="shared" si="2"/>
        <v>0</v>
      </c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91"/>
      <c r="B227" s="117" t="s">
        <v>230</v>
      </c>
      <c r="C227" s="118">
        <f>VLOOKUP(B227,'1'!A:D,3,FALSE)</f>
        <v>7.74</v>
      </c>
      <c r="D227" s="92"/>
      <c r="E227" s="88">
        <f t="shared" si="36"/>
        <v>0</v>
      </c>
      <c r="F227" s="114" t="s">
        <v>25</v>
      </c>
      <c r="G227" s="115" t="str">
        <f>VLOOKUP(B227,'1'!A:B,2,FALSE)</f>
        <v>1-1/2" SADDLE DROP REPLACEMENT GASKET  </v>
      </c>
      <c r="H227" s="32">
        <f>IFERROR(VLOOKUP(B227,'1'!A:F,4,FALSE),0)</f>
        <v>0.03</v>
      </c>
      <c r="I227" s="33">
        <f t="shared" si="2"/>
        <v>0</v>
      </c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91"/>
      <c r="B228" s="117" t="s">
        <v>231</v>
      </c>
      <c r="C228" s="118">
        <f>VLOOKUP(B228,'1'!A:D,3,FALSE)</f>
        <v>7.74</v>
      </c>
      <c r="D228" s="92"/>
      <c r="E228" s="88">
        <f t="shared" si="36"/>
        <v>0</v>
      </c>
      <c r="F228" s="114" t="s">
        <v>27</v>
      </c>
      <c r="G228" s="115" t="str">
        <f>VLOOKUP(B228,'1'!A:B,2,FALSE)</f>
        <v>2" SADDLE DROP REPLACEMENT GASKET  </v>
      </c>
      <c r="H228" s="32">
        <f>IFERROR(VLOOKUP(B228,'1'!A:F,4,FALSE),0)</f>
        <v>0.04</v>
      </c>
      <c r="I228" s="33">
        <f t="shared" si="2"/>
        <v>0</v>
      </c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91"/>
      <c r="B229" s="117" t="s">
        <v>232</v>
      </c>
      <c r="C229" s="118">
        <f>VLOOKUP(B229,'1'!A:D,3,FALSE)</f>
        <v>8.36</v>
      </c>
      <c r="D229" s="92"/>
      <c r="E229" s="88">
        <f t="shared" si="36"/>
        <v>0</v>
      </c>
      <c r="F229" s="114" t="s">
        <v>29</v>
      </c>
      <c r="G229" s="115" t="str">
        <f>VLOOKUP(B229,'1'!A:B,2,FALSE)</f>
        <v>3" SADDLE DROP REPLACEMENT GASKET  </v>
      </c>
      <c r="H229" s="32">
        <f>IFERROR(VLOOKUP(B229,'1'!A:F,4,FALSE),0)</f>
        <v>0.05</v>
      </c>
      <c r="I229" s="33">
        <f t="shared" si="2"/>
        <v>0</v>
      </c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91"/>
      <c r="B230" s="119" t="s">
        <v>233</v>
      </c>
      <c r="C230" s="120">
        <f>VLOOKUP(B230,'1'!A:D,3,FALSE)</f>
        <v>10.01</v>
      </c>
      <c r="D230" s="121"/>
      <c r="E230" s="89">
        <f t="shared" si="36"/>
        <v>0</v>
      </c>
      <c r="F230" s="122" t="s">
        <v>31</v>
      </c>
      <c r="G230" s="123" t="str">
        <f>VLOOKUP(B230,'1'!A:B,2,FALSE)</f>
        <v>4" SADDLE DROP REPLACEMENT GASKET  </v>
      </c>
      <c r="H230" s="32">
        <f>IFERROR(VLOOKUP(B230,'1'!A:F,4,FALSE),0)</f>
        <v>0.1</v>
      </c>
      <c r="I230" s="33">
        <f t="shared" si="2"/>
        <v>0</v>
      </c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20"/>
      <c r="B231" s="72" t="s">
        <v>234</v>
      </c>
      <c r="C231" s="73"/>
      <c r="D231" s="73"/>
      <c r="E231" s="73"/>
      <c r="F231" s="73"/>
      <c r="G231" s="74"/>
      <c r="H231" s="32">
        <f>IFERROR(VLOOKUP(B231,'1'!A:F,4,FALSE),0)</f>
        <v>0</v>
      </c>
      <c r="I231" s="33">
        <f t="shared" si="2"/>
        <v>0</v>
      </c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25"/>
      <c r="B232" s="62" t="s">
        <v>235</v>
      </c>
      <c r="C232" s="112">
        <f>VLOOKUP(B232,'1'!A:D,3,FALSE)</f>
        <v>21.57</v>
      </c>
      <c r="D232" s="63"/>
      <c r="E232" s="29">
        <f t="shared" ref="E232:E235" si="37">C232*D232</f>
        <v>0</v>
      </c>
      <c r="F232" s="30"/>
      <c r="G232" s="58" t="str">
        <f>VLOOKUP(B232,'1'!A:B,2,FALSE)</f>
        <v>PIPE DEBURRING TOOL 3/4" AND 1"</v>
      </c>
      <c r="H232" s="32">
        <f>IFERROR(VLOOKUP(B232,'1'!A:F,4,FALSE),0)</f>
        <v>0.14</v>
      </c>
      <c r="I232" s="33">
        <f t="shared" si="2"/>
        <v>0</v>
      </c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25"/>
      <c r="B233" s="76" t="s">
        <v>236</v>
      </c>
      <c r="C233" s="113">
        <f>VLOOKUP(B233,'1'!A:D,3,FALSE)</f>
        <v>99.47</v>
      </c>
      <c r="D233" s="92"/>
      <c r="E233" s="88">
        <f t="shared" si="37"/>
        <v>0</v>
      </c>
      <c r="F233" s="114"/>
      <c r="G233" s="115" t="str">
        <f>VLOOKUP(B233,'1'!A:B,2,FALSE)</f>
        <v>PIPE DEBURRING TOOL 3/4" THRU 2"</v>
      </c>
      <c r="H233" s="32">
        <f>IFERROR(VLOOKUP(B233,'1'!A:F,4,FALSE),0)</f>
        <v>1</v>
      </c>
      <c r="I233" s="33">
        <f t="shared" si="2"/>
        <v>0</v>
      </c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25"/>
      <c r="B234" s="76" t="s">
        <v>220</v>
      </c>
      <c r="C234" s="113">
        <f>VLOOKUP(B234,'1'!A:D,3,FALSE)</f>
        <v>41.88</v>
      </c>
      <c r="D234" s="92"/>
      <c r="E234" s="88">
        <f t="shared" si="37"/>
        <v>0</v>
      </c>
      <c r="F234" s="114"/>
      <c r="G234" s="115" t="str">
        <f>VLOOKUP(B234,'1'!A:B,2,FALSE)</f>
        <v>BOLT AND GASKET SET,   4 X 2-3/4" LONG BOLTS</v>
      </c>
      <c r="H234" s="32">
        <f>IFERROR(VLOOKUP(B234,'1'!A:F,4,FALSE),0)</f>
        <v>2.5</v>
      </c>
      <c r="I234" s="33">
        <f t="shared" si="2"/>
        <v>0</v>
      </c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25"/>
      <c r="B235" s="76" t="s">
        <v>221</v>
      </c>
      <c r="C235" s="113">
        <f>VLOOKUP(B235,'1'!A:D,3,FALSE)</f>
        <v>73.69</v>
      </c>
      <c r="D235" s="92"/>
      <c r="E235" s="88">
        <f t="shared" si="37"/>
        <v>0</v>
      </c>
      <c r="F235" s="114"/>
      <c r="G235" s="115" t="str">
        <f>VLOOKUP(B235,'1'!A:B,2,FALSE)</f>
        <v>BOLT AND GASKET SET,  8 X 3" LONG BOLTS</v>
      </c>
      <c r="H235" s="32">
        <f>IFERROR(VLOOKUP(B235,'1'!A:F,4,FALSE),0)</f>
        <v>3.55</v>
      </c>
      <c r="I235" s="33">
        <f t="shared" si="2"/>
        <v>0</v>
      </c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25"/>
      <c r="B236" s="44"/>
      <c r="C236" s="124"/>
      <c r="D236" s="125"/>
      <c r="E236" s="88"/>
      <c r="F236" s="38"/>
      <c r="G236" s="68"/>
      <c r="H236" s="32">
        <f>IFERROR(VLOOKUP(B236,'1'!A:F,4,FALSE),0)</f>
        <v>0</v>
      </c>
      <c r="I236" s="33">
        <f t="shared" si="2"/>
        <v>0</v>
      </c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25"/>
      <c r="B237" s="76" t="s">
        <v>237</v>
      </c>
      <c r="C237" s="113">
        <f>VLOOKUP(B237,'1'!A:D,3,FALSE)</f>
        <v>43.09</v>
      </c>
      <c r="D237" s="92"/>
      <c r="E237" s="88">
        <f t="shared" ref="E237:E239" si="38">C237*D237</f>
        <v>0</v>
      </c>
      <c r="F237" s="114"/>
      <c r="G237" s="115" t="str">
        <f>VLOOKUP(B237,'1'!A:B,2,FALSE)</f>
        <v>PIPE CUTTER 3/4" THRU 2"</v>
      </c>
      <c r="H237" s="32">
        <f>IFERROR(VLOOKUP(B237,'1'!A:F,4,FALSE),0)</f>
        <v>1.19</v>
      </c>
      <c r="I237" s="33">
        <f t="shared" si="2"/>
        <v>0</v>
      </c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25"/>
      <c r="B238" s="76" t="s">
        <v>238</v>
      </c>
      <c r="C238" s="113">
        <f>VLOOKUP(B238,'1'!A:D,3,FALSE)</f>
        <v>239.32</v>
      </c>
      <c r="D238" s="92"/>
      <c r="E238" s="88">
        <f t="shared" si="38"/>
        <v>0</v>
      </c>
      <c r="F238" s="114"/>
      <c r="G238" s="115" t="str">
        <f>VLOOKUP(B238,'1'!A:B,2,FALSE)</f>
        <v>PIPE CUTTER 2" THRU 3"</v>
      </c>
      <c r="H238" s="32">
        <f>IFERROR(VLOOKUP(B238,'1'!A:F,4,FALSE),0)</f>
        <v>3.5</v>
      </c>
      <c r="I238" s="33">
        <f t="shared" si="2"/>
        <v>0</v>
      </c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46"/>
      <c r="B239" s="126" t="s">
        <v>239</v>
      </c>
      <c r="C239" s="127">
        <f>VLOOKUP(B239,'1'!A:D,3,FALSE)</f>
        <v>352.24</v>
      </c>
      <c r="D239" s="121"/>
      <c r="E239" s="89">
        <f t="shared" si="38"/>
        <v>0</v>
      </c>
      <c r="F239" s="122"/>
      <c r="G239" s="123" t="str">
        <f>VLOOKUP(B239,'1'!A:B,2,FALSE)</f>
        <v>MANUAL PIPE CUTTER 4" THRU 6"</v>
      </c>
      <c r="H239" s="32">
        <f>IFERROR(VLOOKUP(B239,'1'!A:F,4,FALSE),0)</f>
        <v>4.3</v>
      </c>
      <c r="I239" s="33">
        <f t="shared" si="2"/>
        <v>0</v>
      </c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20"/>
      <c r="B240" s="72" t="s">
        <v>234</v>
      </c>
      <c r="C240" s="73"/>
      <c r="D240" s="73"/>
      <c r="E240" s="73"/>
      <c r="F240" s="73"/>
      <c r="G240" s="74"/>
      <c r="H240" s="32">
        <f>IFERROR(VLOOKUP(B240,'1'!A:F,4,FALSE),0)</f>
        <v>0</v>
      </c>
      <c r="I240" s="33">
        <f t="shared" si="2"/>
        <v>0</v>
      </c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25"/>
      <c r="B241" s="128" t="s">
        <v>240</v>
      </c>
      <c r="C241" s="129">
        <f>VLOOKUP(B241,'1'!A:D,3,FALSE)</f>
        <v>1019.79</v>
      </c>
      <c r="D241" s="63"/>
      <c r="E241" s="29">
        <f t="shared" ref="E241:E247" si="39">C241*D241</f>
        <v>0</v>
      </c>
      <c r="F241" s="30"/>
      <c r="G241" s="58" t="str">
        <f>VLOOKUP(B241,'1'!A:B,2,FALSE)</f>
        <v>JAW SET  3/4", 1", 1-1/2", 2"  </v>
      </c>
      <c r="H241" s="32">
        <f>IFERROR(VLOOKUP(B241,'1'!A:F,4,FALSE),0)</f>
        <v>26.46</v>
      </c>
      <c r="I241" s="33">
        <f t="shared" si="2"/>
        <v>0</v>
      </c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25"/>
      <c r="B242" s="117" t="s">
        <v>241</v>
      </c>
      <c r="C242" s="40">
        <f>VLOOKUP(B242,'1'!A:D,3,FALSE)</f>
        <v>140.56</v>
      </c>
      <c r="D242" s="130"/>
      <c r="E242" s="131">
        <f t="shared" si="39"/>
        <v>0</v>
      </c>
      <c r="F242" s="38" t="s">
        <v>21</v>
      </c>
      <c r="G242" s="39" t="str">
        <f>VLOOKUP(B242,'1'!A:B,2,FALSE)</f>
        <v>JAWS 3/4"  </v>
      </c>
      <c r="H242" s="32">
        <f>IFERROR(VLOOKUP(B242,'1'!A:F,4,FALSE),0)</f>
        <v>1.85</v>
      </c>
      <c r="I242" s="33">
        <f t="shared" si="2"/>
        <v>0</v>
      </c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25"/>
      <c r="B243" s="117" t="s">
        <v>242</v>
      </c>
      <c r="C243" s="40">
        <f>VLOOKUP(B243,'1'!A:D,3,FALSE)</f>
        <v>140.56</v>
      </c>
      <c r="D243" s="130"/>
      <c r="E243" s="131">
        <f t="shared" si="39"/>
        <v>0</v>
      </c>
      <c r="F243" s="38" t="s">
        <v>23</v>
      </c>
      <c r="G243" s="39" t="str">
        <f>VLOOKUP(B243,'1'!A:B,2,FALSE)</f>
        <v>JAWS 1"  </v>
      </c>
      <c r="H243" s="32">
        <f>IFERROR(VLOOKUP(B243,'1'!A:F,4,FALSE),0)</f>
        <v>1.85</v>
      </c>
      <c r="I243" s="33">
        <f t="shared" si="2"/>
        <v>0</v>
      </c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25"/>
      <c r="B244" s="117" t="s">
        <v>243</v>
      </c>
      <c r="C244" s="40">
        <f>VLOOKUP(B244,'1'!A:D,3,FALSE)</f>
        <v>369.89</v>
      </c>
      <c r="D244" s="130"/>
      <c r="E244" s="131">
        <f t="shared" si="39"/>
        <v>0</v>
      </c>
      <c r="F244" s="38" t="s">
        <v>25</v>
      </c>
      <c r="G244" s="39" t="str">
        <f>VLOOKUP(B244,'1'!A:B,2,FALSE)</f>
        <v>JAWS 1-1/2"  </v>
      </c>
      <c r="H244" s="32">
        <f>IFERROR(VLOOKUP(B244,'1'!A:F,4,FALSE),0)</f>
        <v>3</v>
      </c>
      <c r="I244" s="33">
        <f t="shared" si="2"/>
        <v>0</v>
      </c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25"/>
      <c r="B245" s="117" t="s">
        <v>244</v>
      </c>
      <c r="C245" s="40">
        <f>VLOOKUP(B245,'1'!A:D,3,FALSE)</f>
        <v>369.89</v>
      </c>
      <c r="D245" s="130"/>
      <c r="E245" s="131">
        <f t="shared" si="39"/>
        <v>0</v>
      </c>
      <c r="F245" s="38" t="s">
        <v>27</v>
      </c>
      <c r="G245" s="39" t="str">
        <f>VLOOKUP(B245,'1'!A:B,2,FALSE)</f>
        <v>JAWS 2"  </v>
      </c>
      <c r="H245" s="32">
        <f>IFERROR(VLOOKUP(B245,'1'!A:F,4,FALSE),0)</f>
        <v>3.04</v>
      </c>
      <c r="I245" s="33">
        <f t="shared" si="2"/>
        <v>0</v>
      </c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25"/>
      <c r="B246" s="117" t="s">
        <v>245</v>
      </c>
      <c r="C246" s="40">
        <f>VLOOKUP(B246,'1'!A:D,3,FALSE)</f>
        <v>649.25</v>
      </c>
      <c r="D246" s="130"/>
      <c r="E246" s="131">
        <f t="shared" si="39"/>
        <v>0</v>
      </c>
      <c r="F246" s="38" t="s">
        <v>29</v>
      </c>
      <c r="G246" s="39" t="str">
        <f>VLOOKUP(B246,'1'!A:B,2,FALSE)</f>
        <v>JAWS 3"  </v>
      </c>
      <c r="H246" s="32">
        <f>IFERROR(VLOOKUP(B246,'1'!A:F,4,FALSE),0)</f>
        <v>5</v>
      </c>
      <c r="I246" s="33">
        <f t="shared" si="2"/>
        <v>0</v>
      </c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25"/>
      <c r="B247" s="117" t="s">
        <v>246</v>
      </c>
      <c r="C247" s="40">
        <f>VLOOKUP(B247,'1'!A:D,3,FALSE)</f>
        <v>679.37</v>
      </c>
      <c r="D247" s="130"/>
      <c r="E247" s="131">
        <f t="shared" si="39"/>
        <v>0</v>
      </c>
      <c r="F247" s="38" t="s">
        <v>31</v>
      </c>
      <c r="G247" s="39" t="str">
        <f>VLOOKUP(B247,'1'!A:B,2,FALSE)</f>
        <v>JAWS 4"  </v>
      </c>
      <c r="H247" s="32">
        <f>IFERROR(VLOOKUP(B247,'1'!A:F,4,FALSE),0)</f>
        <v>6</v>
      </c>
      <c r="I247" s="33">
        <f t="shared" si="2"/>
        <v>0</v>
      </c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25"/>
      <c r="B248" s="44"/>
      <c r="C248" s="40"/>
      <c r="D248" s="132"/>
      <c r="E248" s="131"/>
      <c r="F248" s="38"/>
      <c r="G248" s="43"/>
      <c r="H248" s="32">
        <f>IFERROR(VLOOKUP(B248,'1'!A:F,4,FALSE),0)</f>
        <v>0</v>
      </c>
      <c r="I248" s="33">
        <f t="shared" si="2"/>
        <v>0</v>
      </c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25"/>
      <c r="B249" s="44" t="s">
        <v>247</v>
      </c>
      <c r="C249" s="40">
        <f>VLOOKUP(B249,'1'!A:D,3,FALSE)</f>
        <v>3370.5</v>
      </c>
      <c r="D249" s="130"/>
      <c r="E249" s="131">
        <f t="shared" ref="E249:E255" si="40">C249*D249</f>
        <v>0</v>
      </c>
      <c r="F249" s="38"/>
      <c r="G249" s="39" t="str">
        <f>VLOOKUP(B249,'1'!A:B,2,FALSE)</f>
        <v>REMS AKKU PRESS CORDLESS LUGGING TOOL  3/4"-2" FITTINGS</v>
      </c>
      <c r="H249" s="32">
        <f>IFERROR(VLOOKUP(B249,'1'!A:F,4,FALSE),0)</f>
        <v>19</v>
      </c>
      <c r="I249" s="33">
        <f t="shared" si="2"/>
        <v>0</v>
      </c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25"/>
      <c r="B250" s="44" t="s">
        <v>248</v>
      </c>
      <c r="C250" s="40">
        <f>VLOOKUP(B250,'1'!A:D,3,FALSE)</f>
        <v>2246.67</v>
      </c>
      <c r="D250" s="130"/>
      <c r="E250" s="131">
        <f t="shared" si="40"/>
        <v>0</v>
      </c>
      <c r="F250" s="38"/>
      <c r="G250" s="39" t="str">
        <f>VLOOKUP(B250,'1'!A:B,2,FALSE)</f>
        <v>RAPIDAIR PRESS CORDLESS LUGGING TOOL  3"-4"  FITTINGS</v>
      </c>
      <c r="H250" s="32">
        <f>IFERROR(VLOOKUP(B250,'1'!A:F,4,FALSE),0)</f>
        <v>25</v>
      </c>
      <c r="I250" s="33">
        <f t="shared" si="2"/>
        <v>0</v>
      </c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25"/>
      <c r="B251" s="117" t="s">
        <v>249</v>
      </c>
      <c r="C251" s="40">
        <f>VLOOKUP(B251,'1'!A:D,3,FALSE)</f>
        <v>410.81</v>
      </c>
      <c r="D251" s="130"/>
      <c r="E251" s="131">
        <f t="shared" si="40"/>
        <v>0</v>
      </c>
      <c r="F251" s="38"/>
      <c r="G251" s="39" t="str">
        <f>VLOOKUP(B251,'1'!A:B,2,FALSE)</f>
        <v>PIPE DEBURRING TOOL 3"   ELECT DRILL REQUIRED</v>
      </c>
      <c r="H251" s="32">
        <f>IFERROR(VLOOKUP(B251,'1'!A:F,4,FALSE),0)</f>
        <v>1.2</v>
      </c>
      <c r="I251" s="33">
        <f t="shared" si="2"/>
        <v>0</v>
      </c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25"/>
      <c r="B252" s="117" t="s">
        <v>250</v>
      </c>
      <c r="C252" s="40">
        <f>VLOOKUP(B252,'1'!A:D,3,FALSE)</f>
        <v>594.78</v>
      </c>
      <c r="D252" s="130"/>
      <c r="E252" s="131">
        <f t="shared" si="40"/>
        <v>0</v>
      </c>
      <c r="F252" s="38"/>
      <c r="G252" s="39" t="str">
        <f>VLOOKUP(B252,'1'!A:B,2,FALSE)</f>
        <v>PIPE DEBURRING TOOL / PIPE MARKER  4"   ELECT DRILL REQUIRED</v>
      </c>
      <c r="H252" s="32">
        <f>IFERROR(VLOOKUP(B252,'1'!A:F,4,FALSE),0)</f>
        <v>0.94</v>
      </c>
      <c r="I252" s="33">
        <f t="shared" si="2"/>
        <v>0</v>
      </c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25"/>
      <c r="B253" s="117" t="s">
        <v>251</v>
      </c>
      <c r="C253" s="40">
        <f>VLOOKUP(B253,'1'!A:D,3,FALSE)</f>
        <v>737.89</v>
      </c>
      <c r="D253" s="130"/>
      <c r="E253" s="131">
        <f t="shared" si="40"/>
        <v>0</v>
      </c>
      <c r="F253" s="38"/>
      <c r="G253" s="39" t="str">
        <f>VLOOKUP(B253,'1'!A:B,2,FALSE)</f>
        <v>HAND PUMP PRESS TOOL</v>
      </c>
      <c r="H253" s="32">
        <f>IFERROR(VLOOKUP(B253,'1'!A:F,4,FALSE),0)</f>
        <v>24</v>
      </c>
      <c r="I253" s="33">
        <f t="shared" si="2"/>
        <v>0</v>
      </c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25"/>
      <c r="B254" s="44" t="s">
        <v>252</v>
      </c>
      <c r="C254" s="40">
        <f>VLOOKUP(B254,'1'!A:D,3,FALSE)</f>
        <v>32.75</v>
      </c>
      <c r="D254" s="130"/>
      <c r="E254" s="131">
        <f t="shared" si="40"/>
        <v>0</v>
      </c>
      <c r="F254" s="38"/>
      <c r="G254" s="39" t="str">
        <f>VLOOKUP(B254,'1'!A:B,2,FALSE)</f>
        <v>SADDLE DROP DRILL BIT - 1" MAIN PIPE (9/16 DIAM)</v>
      </c>
      <c r="H254" s="32">
        <f>IFERROR(VLOOKUP(B254,'1'!A:F,4,FALSE),0)</f>
        <v>0.2</v>
      </c>
      <c r="I254" s="33">
        <f t="shared" si="2"/>
        <v>0</v>
      </c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25"/>
      <c r="B255" s="44" t="s">
        <v>253</v>
      </c>
      <c r="C255" s="40">
        <f>VLOOKUP(B255,'1'!A:D,3,FALSE)</f>
        <v>32.99</v>
      </c>
      <c r="D255" s="130"/>
      <c r="E255" s="131">
        <f t="shared" si="40"/>
        <v>0</v>
      </c>
      <c r="F255" s="38"/>
      <c r="G255" s="39" t="str">
        <f>VLOOKUP(B255,'1'!A:B,2,FALSE)</f>
        <v>SADDLE DROP DRILL BIT - 1-1/2", 2", 3" MAIN PIPE (3/4 DIAM)</v>
      </c>
      <c r="H255" s="32">
        <f>IFERROR(VLOOKUP(B255,'1'!A:F,4,FALSE),0)</f>
        <v>0.2</v>
      </c>
      <c r="I255" s="33">
        <f t="shared" si="2"/>
        <v>0</v>
      </c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25"/>
      <c r="B256" s="45"/>
      <c r="C256" s="133"/>
      <c r="D256" s="134"/>
      <c r="E256" s="135"/>
      <c r="F256" s="95"/>
      <c r="G256" s="136"/>
      <c r="H256" s="32">
        <f>IFERROR(VLOOKUP(B256,'1'!A:F,4,FALSE),0)</f>
        <v>0</v>
      </c>
      <c r="I256" s="33">
        <f t="shared" si="2"/>
        <v>0</v>
      </c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46"/>
      <c r="B257" s="137">
        <v>50700.0</v>
      </c>
      <c r="C257" s="138">
        <f>VLOOKUP(B257,'1'!A:D,3,FALSE)</f>
        <v>16.79</v>
      </c>
      <c r="D257" s="139"/>
      <c r="E257" s="140">
        <f>C257*D257</f>
        <v>0</v>
      </c>
      <c r="F257" s="51"/>
      <c r="G257" s="52" t="str">
        <f>VLOOKUP(B257,'1'!A:B,2,FALSE)</f>
        <v>(1) BOTTLE OF PIPE SEALANT, (1) BOTTLE OF TEFLON TAP</v>
      </c>
      <c r="H257" s="32">
        <f>IFERROR(VLOOKUP(B257,'1'!A:F,4,FALSE),0)</f>
        <v>1</v>
      </c>
      <c r="I257" s="33">
        <f t="shared" si="2"/>
        <v>0</v>
      </c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B258" s="72" t="s">
        <v>254</v>
      </c>
      <c r="C258" s="73"/>
      <c r="D258" s="73"/>
      <c r="E258" s="73"/>
      <c r="F258" s="73"/>
      <c r="G258" s="74"/>
      <c r="H258" s="32">
        <f>IFERROR(VLOOKUP(B258,'1'!A:F,4,FALSE),0)</f>
        <v>0</v>
      </c>
      <c r="I258" s="33">
        <f t="shared" si="2"/>
        <v>0</v>
      </c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41"/>
      <c r="B259" s="117"/>
      <c r="C259" s="129">
        <f>IFERROR(VLOOKUP(B259,'1'!A:D,3,FALSE),0)</f>
        <v>0</v>
      </c>
      <c r="D259" s="63"/>
      <c r="E259" s="29">
        <f t="shared" ref="E259:E268" si="41">C259*D259</f>
        <v>0</v>
      </c>
      <c r="F259" s="30"/>
      <c r="G259" s="87">
        <f>IFERROR(VLOOKUP(B259,'1'!A:B,2,FALSE),0)</f>
        <v>0</v>
      </c>
      <c r="H259" s="32">
        <f>IFERROR(VLOOKUP(B259,'1'!A:F,4,FALSE),0)</f>
        <v>0</v>
      </c>
      <c r="I259" s="33">
        <f t="shared" si="2"/>
        <v>0</v>
      </c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41"/>
      <c r="B260" s="117"/>
      <c r="C260" s="40">
        <f>IFERROR(VLOOKUP(B260,'1'!A:D,3,FALSE),0)</f>
        <v>0</v>
      </c>
      <c r="D260" s="130"/>
      <c r="E260" s="131">
        <f t="shared" si="41"/>
        <v>0</v>
      </c>
      <c r="F260" s="38"/>
      <c r="G260" s="43">
        <f>IFERROR(VLOOKUP(B260,'1'!A:B,2,FALSE),0)</f>
        <v>0</v>
      </c>
      <c r="H260" s="32">
        <f>IFERROR(VLOOKUP(B260,'1'!A:F,4,FALSE),0)</f>
        <v>0</v>
      </c>
      <c r="I260" s="33">
        <f t="shared" si="2"/>
        <v>0</v>
      </c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41"/>
      <c r="B261" s="117"/>
      <c r="C261" s="40">
        <f>IFERROR(VLOOKUP(B261,'1'!A:D,3,FALSE),0)</f>
        <v>0</v>
      </c>
      <c r="D261" s="130"/>
      <c r="E261" s="131">
        <f t="shared" si="41"/>
        <v>0</v>
      </c>
      <c r="F261" s="38"/>
      <c r="G261" s="43">
        <f>IFERROR(VLOOKUP(B261,'1'!A:B,2,FALSE),0)</f>
        <v>0</v>
      </c>
      <c r="H261" s="32">
        <f>IFERROR(VLOOKUP(B261,'1'!A:F,4,FALSE),0)</f>
        <v>0</v>
      </c>
      <c r="I261" s="33">
        <f t="shared" si="2"/>
        <v>0</v>
      </c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41"/>
      <c r="B262" s="117"/>
      <c r="C262" s="40">
        <f>IFERROR(VLOOKUP(B262,'1'!A:D,3,FALSE),0)</f>
        <v>0</v>
      </c>
      <c r="D262" s="130"/>
      <c r="E262" s="131">
        <f t="shared" si="41"/>
        <v>0</v>
      </c>
      <c r="F262" s="38"/>
      <c r="G262" s="43">
        <f>IFERROR(VLOOKUP(B262,'1'!A:B,2,FALSE),0)</f>
        <v>0</v>
      </c>
      <c r="H262" s="32">
        <f>IFERROR(VLOOKUP(B262,'1'!A:F,4,FALSE),0)</f>
        <v>0</v>
      </c>
      <c r="I262" s="33">
        <f t="shared" si="2"/>
        <v>0</v>
      </c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41"/>
      <c r="B263" s="117"/>
      <c r="C263" s="40">
        <f>IFERROR(VLOOKUP(B263,'1'!A:D,3,FALSE),0)</f>
        <v>0</v>
      </c>
      <c r="D263" s="130"/>
      <c r="E263" s="131">
        <f t="shared" si="41"/>
        <v>0</v>
      </c>
      <c r="F263" s="38"/>
      <c r="G263" s="43">
        <f>IFERROR(VLOOKUP(B263,'1'!A:B,2,FALSE),0)</f>
        <v>0</v>
      </c>
      <c r="H263" s="32">
        <f>IFERROR(VLOOKUP(B263,'1'!A:F,4,FALSE),0)</f>
        <v>0</v>
      </c>
      <c r="I263" s="33">
        <f t="shared" si="2"/>
        <v>0</v>
      </c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41"/>
      <c r="B264" s="117"/>
      <c r="C264" s="40">
        <f>IFERROR(VLOOKUP(B264,'1'!A:D,3,FALSE),0)</f>
        <v>0</v>
      </c>
      <c r="D264" s="130"/>
      <c r="E264" s="131">
        <f t="shared" si="41"/>
        <v>0</v>
      </c>
      <c r="F264" s="38"/>
      <c r="G264" s="43">
        <f>IFERROR(VLOOKUP(B264,'1'!A:B,2,FALSE),0)</f>
        <v>0</v>
      </c>
      <c r="H264" s="32">
        <f>IFERROR(VLOOKUP(B264,'1'!A:F,4,FALSE),0)</f>
        <v>0</v>
      </c>
      <c r="I264" s="33">
        <f t="shared" si="2"/>
        <v>0</v>
      </c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41"/>
      <c r="B265" s="44"/>
      <c r="C265" s="40">
        <f>IFERROR(VLOOKUP(B265,'1'!A:D,3,FALSE),0)</f>
        <v>0</v>
      </c>
      <c r="D265" s="130"/>
      <c r="E265" s="131">
        <f t="shared" si="41"/>
        <v>0</v>
      </c>
      <c r="F265" s="38"/>
      <c r="G265" s="43">
        <f>IFERROR(VLOOKUP(B265,'1'!A:B,2,FALSE),0)</f>
        <v>0</v>
      </c>
      <c r="H265" s="32">
        <f>IFERROR(VLOOKUP(B265,'1'!A:F,4,FALSE),0)</f>
        <v>0</v>
      </c>
      <c r="I265" s="33">
        <f t="shared" si="2"/>
        <v>0</v>
      </c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41"/>
      <c r="B266" s="44"/>
      <c r="C266" s="40">
        <f>IFERROR(VLOOKUP(B266,'1'!A:D,3,FALSE),0)</f>
        <v>0</v>
      </c>
      <c r="D266" s="130"/>
      <c r="E266" s="131">
        <f t="shared" si="41"/>
        <v>0</v>
      </c>
      <c r="F266" s="38"/>
      <c r="G266" s="43">
        <f>IFERROR(VLOOKUP(B266,'1'!A:B,2,FALSE),0)</f>
        <v>0</v>
      </c>
      <c r="H266" s="32">
        <f>IFERROR(VLOOKUP(B266,'1'!A:F,4,FALSE),0)</f>
        <v>0</v>
      </c>
      <c r="I266" s="33">
        <f t="shared" si="2"/>
        <v>0</v>
      </c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41"/>
      <c r="B267" s="44"/>
      <c r="C267" s="40">
        <f>IFERROR(VLOOKUP(B267,'1'!A:D,3,FALSE),0)</f>
        <v>0</v>
      </c>
      <c r="D267" s="130"/>
      <c r="E267" s="131">
        <f t="shared" si="41"/>
        <v>0</v>
      </c>
      <c r="F267" s="38"/>
      <c r="G267" s="43">
        <f>IFERROR(VLOOKUP(B267,'1'!A:B,2,FALSE),0)</f>
        <v>0</v>
      </c>
      <c r="H267" s="32">
        <f>IFERROR(VLOOKUP(B267,'1'!A:F,4,FALSE),0)</f>
        <v>0</v>
      </c>
      <c r="I267" s="33">
        <f t="shared" si="2"/>
        <v>0</v>
      </c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41"/>
      <c r="B268" s="47"/>
      <c r="C268" s="138">
        <f>IFERROR(VLOOKUP(B268,'1'!A:D,3,FALSE),0)</f>
        <v>0</v>
      </c>
      <c r="D268" s="139"/>
      <c r="E268" s="140">
        <f t="shared" si="41"/>
        <v>0</v>
      </c>
      <c r="F268" s="51"/>
      <c r="G268" s="142">
        <f>IFERROR(VLOOKUP(B268,'1'!A:B,2,FALSE),0)</f>
        <v>0</v>
      </c>
      <c r="H268" s="32">
        <f>IFERROR(VLOOKUP(B268,'1'!A:F,4,FALSE),0)</f>
        <v>0</v>
      </c>
      <c r="I268" s="33">
        <f t="shared" si="2"/>
        <v>0</v>
      </c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41"/>
      <c r="B269" s="143"/>
      <c r="C269" s="144"/>
      <c r="D269" s="3"/>
      <c r="E269" s="145" t="s">
        <v>14</v>
      </c>
      <c r="F269" s="2"/>
      <c r="G269" s="1"/>
      <c r="H269" s="146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41"/>
      <c r="B270" s="143"/>
      <c r="C270" s="144"/>
      <c r="D270" s="3"/>
      <c r="E270" s="147">
        <f>SUM(E7:E268)</f>
        <v>0</v>
      </c>
      <c r="F270" s="2"/>
      <c r="G270" s="1"/>
      <c r="H270" s="146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hidden="1" customHeight="1">
      <c r="A271" s="141"/>
      <c r="B271" s="143"/>
      <c r="C271" s="144"/>
      <c r="D271" s="3"/>
      <c r="E271" s="148">
        <f>E270*0</f>
        <v>0</v>
      </c>
      <c r="F271" s="149"/>
      <c r="G271" s="150" t="s">
        <v>255</v>
      </c>
      <c r="H271" s="146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30.75" customHeight="1">
      <c r="A272" s="141"/>
      <c r="B272" s="151"/>
      <c r="C272" s="144"/>
      <c r="D272" s="152"/>
      <c r="E272" s="148">
        <v>0.0</v>
      </c>
      <c r="F272" s="149"/>
      <c r="G272" s="153" t="s">
        <v>256</v>
      </c>
      <c r="H272" s="7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45.0" customHeight="1">
      <c r="A273" s="141"/>
      <c r="B273" s="143"/>
      <c r="C273" s="144"/>
      <c r="D273" s="152"/>
      <c r="E273" s="148">
        <f>(E270-E271)+E272</f>
        <v>0</v>
      </c>
      <c r="F273" s="149"/>
      <c r="G273" s="153" t="s">
        <v>257</v>
      </c>
      <c r="H273" s="7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54"/>
      <c r="B274" s="154" t="s">
        <v>258</v>
      </c>
      <c r="C274" s="144"/>
      <c r="D274" s="3"/>
      <c r="E274" s="144"/>
      <c r="F274" s="2"/>
      <c r="G274" s="1"/>
      <c r="H274" s="7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55" t="s">
        <v>259</v>
      </c>
      <c r="B275" s="156">
        <f>SUM(I15:I19)</f>
        <v>0</v>
      </c>
      <c r="C275" s="144"/>
      <c r="D275" s="3"/>
      <c r="E275" s="157"/>
      <c r="F275" s="2"/>
      <c r="G275" s="1"/>
      <c r="H275" s="7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55" t="s">
        <v>260</v>
      </c>
      <c r="B276" s="156">
        <f>SUM(I8:I13)+SUM(I21:I29)</f>
        <v>0</v>
      </c>
      <c r="C276" s="144"/>
      <c r="D276" s="3"/>
      <c r="E276" s="157"/>
      <c r="F276" s="2"/>
      <c r="G276" s="1"/>
      <c r="H276" s="7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55" t="s">
        <v>261</v>
      </c>
      <c r="B277" s="158">
        <f>SUM(I31:I268)</f>
        <v>0</v>
      </c>
      <c r="C277" s="144"/>
      <c r="D277" s="3"/>
      <c r="E277" s="157"/>
      <c r="F277" s="2"/>
      <c r="G277" s="1"/>
      <c r="H277" s="7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59" t="s">
        <v>14</v>
      </c>
      <c r="B278" s="160">
        <f>SUM(B275:B277)</f>
        <v>0</v>
      </c>
      <c r="C278" s="144"/>
      <c r="D278" s="3"/>
      <c r="E278" s="157"/>
      <c r="F278" s="2"/>
      <c r="G278" s="1"/>
      <c r="H278" s="7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54" t="s">
        <v>262</v>
      </c>
      <c r="B279" s="161"/>
      <c r="C279" s="144"/>
      <c r="D279" s="3"/>
      <c r="E279" s="157"/>
      <c r="F279" s="2"/>
      <c r="G279" s="1"/>
      <c r="H279" s="7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43"/>
      <c r="C280" s="144"/>
      <c r="D280" s="3"/>
      <c r="E280" s="157"/>
      <c r="F280" s="2"/>
      <c r="G280" s="1"/>
      <c r="H280" s="7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43"/>
      <c r="C281" s="144"/>
      <c r="D281" s="3"/>
      <c r="E281" s="157"/>
      <c r="F281" s="2"/>
      <c r="G281" s="1"/>
      <c r="H281" s="7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43"/>
      <c r="C282" s="144"/>
      <c r="D282" s="3"/>
      <c r="E282" s="157"/>
      <c r="F282" s="2"/>
      <c r="G282" s="1"/>
      <c r="H282" s="7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43"/>
      <c r="C283" s="144"/>
      <c r="D283" s="3"/>
      <c r="E283" s="157"/>
      <c r="F283" s="2"/>
      <c r="G283" s="1"/>
      <c r="H283" s="7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43"/>
      <c r="C284" s="144"/>
      <c r="D284" s="3"/>
      <c r="E284" s="157"/>
      <c r="F284" s="2"/>
      <c r="G284" s="1"/>
      <c r="H284" s="7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43"/>
      <c r="C285" s="144"/>
      <c r="D285" s="3"/>
      <c r="E285" s="157"/>
      <c r="F285" s="2"/>
      <c r="G285" s="1"/>
      <c r="H285" s="7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43"/>
      <c r="C286" s="144"/>
      <c r="D286" s="3"/>
      <c r="E286" s="157"/>
      <c r="F286" s="2"/>
      <c r="G286" s="1"/>
      <c r="H286" s="7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43"/>
      <c r="C287" s="144"/>
      <c r="D287" s="3"/>
      <c r="E287" s="157"/>
      <c r="F287" s="2"/>
      <c r="G287" s="1"/>
      <c r="H287" s="7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43"/>
      <c r="C288" s="144"/>
      <c r="D288" s="3"/>
      <c r="E288" s="157"/>
      <c r="F288" s="2"/>
      <c r="G288" s="1"/>
      <c r="H288" s="7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43"/>
      <c r="C289" s="144"/>
      <c r="D289" s="3"/>
      <c r="E289" s="157"/>
      <c r="F289" s="2"/>
      <c r="G289" s="1"/>
      <c r="H289" s="7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43"/>
      <c r="C290" s="144"/>
      <c r="D290" s="3"/>
      <c r="E290" s="157"/>
      <c r="F290" s="2"/>
      <c r="G290" s="1"/>
      <c r="H290" s="7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43"/>
      <c r="C291" s="144"/>
      <c r="D291" s="3"/>
      <c r="E291" s="157"/>
      <c r="F291" s="2"/>
      <c r="G291" s="1"/>
      <c r="H291" s="7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43"/>
      <c r="C292" s="144"/>
      <c r="D292" s="3"/>
      <c r="E292" s="157"/>
      <c r="F292" s="2"/>
      <c r="G292" s="1"/>
      <c r="H292" s="7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43"/>
      <c r="C293" s="144"/>
      <c r="D293" s="3"/>
      <c r="E293" s="157"/>
      <c r="F293" s="2"/>
      <c r="G293" s="1"/>
      <c r="H293" s="7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43"/>
      <c r="C294" s="144"/>
      <c r="D294" s="3"/>
      <c r="E294" s="157"/>
      <c r="F294" s="2"/>
      <c r="G294" s="1"/>
      <c r="H294" s="7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43"/>
      <c r="C295" s="144"/>
      <c r="D295" s="3"/>
      <c r="E295" s="157"/>
      <c r="F295" s="2"/>
      <c r="G295" s="1"/>
      <c r="H295" s="7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43"/>
      <c r="C296" s="144"/>
      <c r="D296" s="3"/>
      <c r="E296" s="157"/>
      <c r="F296" s="2"/>
      <c r="G296" s="1"/>
      <c r="H296" s="7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43"/>
      <c r="C297" s="144"/>
      <c r="D297" s="3"/>
      <c r="E297" s="157"/>
      <c r="F297" s="2"/>
      <c r="G297" s="1"/>
      <c r="H297" s="7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43"/>
      <c r="C298" s="144"/>
      <c r="D298" s="3"/>
      <c r="E298" s="157"/>
      <c r="F298" s="2"/>
      <c r="G298" s="1"/>
      <c r="H298" s="7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43"/>
      <c r="C299" s="144"/>
      <c r="D299" s="3"/>
      <c r="E299" s="157"/>
      <c r="F299" s="2"/>
      <c r="G299" s="1"/>
      <c r="H299" s="7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43"/>
      <c r="C300" s="144"/>
      <c r="D300" s="3"/>
      <c r="E300" s="157"/>
      <c r="F300" s="2"/>
      <c r="G300" s="1"/>
      <c r="H300" s="7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43"/>
      <c r="C301" s="144"/>
      <c r="D301" s="3"/>
      <c r="E301" s="157"/>
      <c r="F301" s="2"/>
      <c r="G301" s="1"/>
      <c r="H301" s="7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43"/>
      <c r="C302" s="144"/>
      <c r="D302" s="3"/>
      <c r="E302" s="157"/>
      <c r="F302" s="2"/>
      <c r="G302" s="1"/>
      <c r="H302" s="7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43"/>
      <c r="C303" s="144"/>
      <c r="D303" s="3"/>
      <c r="E303" s="157"/>
      <c r="F303" s="2"/>
      <c r="G303" s="1"/>
      <c r="H303" s="7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43"/>
      <c r="C304" s="144"/>
      <c r="D304" s="3"/>
      <c r="E304" s="157"/>
      <c r="F304" s="2"/>
      <c r="G304" s="1"/>
      <c r="H304" s="7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43"/>
      <c r="C305" s="144"/>
      <c r="D305" s="3"/>
      <c r="E305" s="157"/>
      <c r="F305" s="2"/>
      <c r="G305" s="1"/>
      <c r="H305" s="7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43"/>
      <c r="C306" s="144"/>
      <c r="D306" s="3"/>
      <c r="E306" s="157"/>
      <c r="F306" s="2"/>
      <c r="G306" s="1"/>
      <c r="H306" s="7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43"/>
      <c r="C307" s="144"/>
      <c r="D307" s="3"/>
      <c r="E307" s="157"/>
      <c r="F307" s="2"/>
      <c r="G307" s="1"/>
      <c r="H307" s="7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43"/>
      <c r="C308" s="144"/>
      <c r="D308" s="3"/>
      <c r="E308" s="157"/>
      <c r="F308" s="2"/>
      <c r="G308" s="1"/>
      <c r="H308" s="7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43"/>
      <c r="C309" s="144"/>
      <c r="D309" s="3"/>
      <c r="E309" s="157"/>
      <c r="F309" s="2"/>
      <c r="G309" s="1"/>
      <c r="H309" s="7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43"/>
      <c r="C310" s="144"/>
      <c r="D310" s="3"/>
      <c r="E310" s="157"/>
      <c r="F310" s="2"/>
      <c r="G310" s="1"/>
      <c r="H310" s="7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43"/>
      <c r="C311" s="144"/>
      <c r="D311" s="3"/>
      <c r="E311" s="157"/>
      <c r="F311" s="2"/>
      <c r="G311" s="1"/>
      <c r="H311" s="7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43"/>
      <c r="C312" s="144"/>
      <c r="D312" s="3"/>
      <c r="E312" s="157"/>
      <c r="F312" s="2"/>
      <c r="G312" s="1"/>
      <c r="H312" s="7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43"/>
      <c r="C313" s="144"/>
      <c r="D313" s="3"/>
      <c r="E313" s="157"/>
      <c r="F313" s="2"/>
      <c r="G313" s="1"/>
      <c r="H313" s="7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43"/>
      <c r="C314" s="144"/>
      <c r="D314" s="3"/>
      <c r="E314" s="157"/>
      <c r="F314" s="2"/>
      <c r="G314" s="1"/>
      <c r="H314" s="7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43"/>
      <c r="C315" s="144"/>
      <c r="D315" s="3"/>
      <c r="E315" s="157"/>
      <c r="F315" s="2"/>
      <c r="G315" s="1"/>
      <c r="H315" s="7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43"/>
      <c r="C316" s="144"/>
      <c r="D316" s="3"/>
      <c r="E316" s="157"/>
      <c r="F316" s="2"/>
      <c r="G316" s="1"/>
      <c r="H316" s="7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43"/>
      <c r="C317" s="144"/>
      <c r="D317" s="3"/>
      <c r="E317" s="157"/>
      <c r="F317" s="2"/>
      <c r="G317" s="1"/>
      <c r="H317" s="7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43"/>
      <c r="C318" s="144"/>
      <c r="D318" s="3"/>
      <c r="E318" s="157"/>
      <c r="F318" s="2"/>
      <c r="G318" s="1"/>
      <c r="H318" s="7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43"/>
      <c r="C319" s="144"/>
      <c r="D319" s="3"/>
      <c r="E319" s="157"/>
      <c r="F319" s="2"/>
      <c r="G319" s="1"/>
      <c r="H319" s="7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43"/>
      <c r="C320" s="144"/>
      <c r="D320" s="3"/>
      <c r="E320" s="157"/>
      <c r="F320" s="2"/>
      <c r="G320" s="1"/>
      <c r="H320" s="7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43"/>
      <c r="C321" s="144"/>
      <c r="D321" s="3"/>
      <c r="E321" s="157"/>
      <c r="F321" s="2"/>
      <c r="G321" s="1"/>
      <c r="H321" s="7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43"/>
      <c r="C322" s="144"/>
      <c r="D322" s="3"/>
      <c r="E322" s="157"/>
      <c r="F322" s="2"/>
      <c r="G322" s="1"/>
      <c r="H322" s="7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43"/>
      <c r="C323" s="144"/>
      <c r="D323" s="3"/>
      <c r="E323" s="157"/>
      <c r="F323" s="2"/>
      <c r="G323" s="1"/>
      <c r="H323" s="7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43"/>
      <c r="C324" s="144"/>
      <c r="D324" s="3"/>
      <c r="E324" s="157"/>
      <c r="F324" s="2"/>
      <c r="G324" s="1"/>
      <c r="H324" s="7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43"/>
      <c r="C325" s="144"/>
      <c r="D325" s="3"/>
      <c r="E325" s="157"/>
      <c r="F325" s="2"/>
      <c r="G325" s="1"/>
      <c r="H325" s="7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43"/>
      <c r="C326" s="144"/>
      <c r="D326" s="3"/>
      <c r="E326" s="157"/>
      <c r="F326" s="2"/>
      <c r="G326" s="1"/>
      <c r="H326" s="7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43"/>
      <c r="C327" s="144"/>
      <c r="D327" s="3"/>
      <c r="E327" s="157"/>
      <c r="F327" s="2"/>
      <c r="G327" s="1"/>
      <c r="H327" s="7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43"/>
      <c r="C328" s="144"/>
      <c r="D328" s="3"/>
      <c r="E328" s="157"/>
      <c r="F328" s="2"/>
      <c r="G328" s="1"/>
      <c r="H328" s="7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43"/>
      <c r="C329" s="144"/>
      <c r="D329" s="3"/>
      <c r="E329" s="157"/>
      <c r="F329" s="2"/>
      <c r="G329" s="1"/>
      <c r="H329" s="7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43"/>
      <c r="C330" s="144"/>
      <c r="D330" s="3"/>
      <c r="E330" s="157"/>
      <c r="F330" s="2"/>
      <c r="G330" s="1"/>
      <c r="H330" s="7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43"/>
      <c r="C331" s="144"/>
      <c r="D331" s="3"/>
      <c r="E331" s="157"/>
      <c r="F331" s="2"/>
      <c r="G331" s="1"/>
      <c r="H331" s="7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43"/>
      <c r="C332" s="144"/>
      <c r="D332" s="3"/>
      <c r="E332" s="157"/>
      <c r="F332" s="2"/>
      <c r="G332" s="1"/>
      <c r="H332" s="7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43"/>
      <c r="C333" s="144"/>
      <c r="D333" s="3"/>
      <c r="E333" s="157"/>
      <c r="F333" s="2"/>
      <c r="G333" s="1"/>
      <c r="H333" s="7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43"/>
      <c r="C334" s="144"/>
      <c r="D334" s="3"/>
      <c r="E334" s="157"/>
      <c r="F334" s="2"/>
      <c r="G334" s="1"/>
      <c r="H334" s="7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43"/>
      <c r="C335" s="144"/>
      <c r="D335" s="3"/>
      <c r="E335" s="157"/>
      <c r="F335" s="2"/>
      <c r="G335" s="1"/>
      <c r="H335" s="7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43"/>
      <c r="C336" s="144"/>
      <c r="D336" s="3"/>
      <c r="E336" s="157"/>
      <c r="F336" s="2"/>
      <c r="G336" s="1"/>
      <c r="H336" s="7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43"/>
      <c r="C337" s="144"/>
      <c r="D337" s="3"/>
      <c r="E337" s="157"/>
      <c r="F337" s="2"/>
      <c r="G337" s="1"/>
      <c r="H337" s="7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43"/>
      <c r="C338" s="144"/>
      <c r="D338" s="3"/>
      <c r="E338" s="157"/>
      <c r="F338" s="2"/>
      <c r="G338" s="1"/>
      <c r="H338" s="7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43"/>
      <c r="C339" s="144"/>
      <c r="D339" s="3"/>
      <c r="E339" s="157"/>
      <c r="F339" s="2"/>
      <c r="G339" s="1"/>
      <c r="H339" s="7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43"/>
      <c r="C340" s="144"/>
      <c r="D340" s="3"/>
      <c r="E340" s="157"/>
      <c r="F340" s="2"/>
      <c r="G340" s="1"/>
      <c r="H340" s="7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43"/>
      <c r="C341" s="144"/>
      <c r="D341" s="3"/>
      <c r="E341" s="157"/>
      <c r="F341" s="2"/>
      <c r="G341" s="1"/>
      <c r="H341" s="7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43"/>
      <c r="C342" s="144"/>
      <c r="D342" s="3"/>
      <c r="E342" s="157"/>
      <c r="F342" s="2"/>
      <c r="G342" s="1"/>
      <c r="H342" s="7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43"/>
      <c r="C343" s="144"/>
      <c r="D343" s="3"/>
      <c r="E343" s="157"/>
      <c r="F343" s="2"/>
      <c r="G343" s="1"/>
      <c r="H343" s="7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43"/>
      <c r="C344" s="144"/>
      <c r="D344" s="3"/>
      <c r="E344" s="157"/>
      <c r="F344" s="2"/>
      <c r="G344" s="1"/>
      <c r="H344" s="7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43"/>
      <c r="C345" s="144"/>
      <c r="D345" s="3"/>
      <c r="E345" s="157"/>
      <c r="F345" s="2"/>
      <c r="G345" s="1"/>
      <c r="H345" s="7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43"/>
      <c r="C346" s="144"/>
      <c r="D346" s="3"/>
      <c r="E346" s="157"/>
      <c r="F346" s="2"/>
      <c r="G346" s="1"/>
      <c r="H346" s="7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43"/>
      <c r="C347" s="144"/>
      <c r="D347" s="3"/>
      <c r="E347" s="157"/>
      <c r="F347" s="2"/>
      <c r="G347" s="1"/>
      <c r="H347" s="7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43"/>
      <c r="C348" s="144"/>
      <c r="D348" s="3"/>
      <c r="E348" s="157"/>
      <c r="F348" s="2"/>
      <c r="G348" s="1"/>
      <c r="H348" s="7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43"/>
      <c r="C349" s="144"/>
      <c r="D349" s="3"/>
      <c r="E349" s="157"/>
      <c r="F349" s="2"/>
      <c r="G349" s="1"/>
      <c r="H349" s="7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43"/>
      <c r="C350" s="144"/>
      <c r="D350" s="3"/>
      <c r="E350" s="157"/>
      <c r="F350" s="2"/>
      <c r="G350" s="1"/>
      <c r="H350" s="7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43"/>
      <c r="C351" s="144"/>
      <c r="D351" s="3"/>
      <c r="E351" s="157"/>
      <c r="F351" s="2"/>
      <c r="G351" s="1"/>
      <c r="H351" s="7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43"/>
      <c r="C352" s="144"/>
      <c r="D352" s="3"/>
      <c r="E352" s="157"/>
      <c r="F352" s="2"/>
      <c r="G352" s="1"/>
      <c r="H352" s="7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43"/>
      <c r="C353" s="144"/>
      <c r="D353" s="3"/>
      <c r="E353" s="157"/>
      <c r="F353" s="2"/>
      <c r="G353" s="1"/>
      <c r="H353" s="7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43"/>
      <c r="C354" s="144"/>
      <c r="D354" s="3"/>
      <c r="E354" s="157"/>
      <c r="F354" s="2"/>
      <c r="G354" s="1"/>
      <c r="H354" s="7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43"/>
      <c r="C355" s="144"/>
      <c r="D355" s="3"/>
      <c r="E355" s="157"/>
      <c r="F355" s="2"/>
      <c r="G355" s="1"/>
      <c r="H355" s="7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43"/>
      <c r="C356" s="144"/>
      <c r="D356" s="3"/>
      <c r="E356" s="157"/>
      <c r="F356" s="2"/>
      <c r="G356" s="1"/>
      <c r="H356" s="7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43"/>
      <c r="C357" s="144"/>
      <c r="D357" s="3"/>
      <c r="E357" s="157"/>
      <c r="F357" s="2"/>
      <c r="G357" s="1"/>
      <c r="H357" s="7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43"/>
      <c r="C358" s="144"/>
      <c r="D358" s="3"/>
      <c r="E358" s="157"/>
      <c r="F358" s="2"/>
      <c r="G358" s="1"/>
      <c r="H358" s="7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43"/>
      <c r="C359" s="144"/>
      <c r="D359" s="3"/>
      <c r="E359" s="157"/>
      <c r="F359" s="2"/>
      <c r="G359" s="1"/>
      <c r="H359" s="7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43"/>
      <c r="C360" s="144"/>
      <c r="D360" s="3"/>
      <c r="E360" s="157"/>
      <c r="F360" s="2"/>
      <c r="G360" s="1"/>
      <c r="H360" s="7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43"/>
      <c r="C361" s="144"/>
      <c r="D361" s="3"/>
      <c r="E361" s="157"/>
      <c r="F361" s="2"/>
      <c r="G361" s="1"/>
      <c r="H361" s="7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43"/>
      <c r="C362" s="144"/>
      <c r="D362" s="3"/>
      <c r="E362" s="157"/>
      <c r="F362" s="2"/>
      <c r="G362" s="1"/>
      <c r="H362" s="7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43"/>
      <c r="C363" s="144"/>
      <c r="D363" s="3"/>
      <c r="E363" s="157"/>
      <c r="F363" s="2"/>
      <c r="G363" s="1"/>
      <c r="H363" s="7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43"/>
      <c r="C364" s="144"/>
      <c r="D364" s="3"/>
      <c r="E364" s="157"/>
      <c r="F364" s="2"/>
      <c r="G364" s="1"/>
      <c r="H364" s="7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43"/>
      <c r="C365" s="144"/>
      <c r="D365" s="3"/>
      <c r="E365" s="157"/>
      <c r="F365" s="2"/>
      <c r="G365" s="1"/>
      <c r="H365" s="7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43"/>
      <c r="C366" s="144"/>
      <c r="D366" s="3"/>
      <c r="E366" s="157"/>
      <c r="F366" s="2"/>
      <c r="G366" s="1"/>
      <c r="H366" s="7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43"/>
      <c r="C367" s="144"/>
      <c r="D367" s="3"/>
      <c r="E367" s="157"/>
      <c r="F367" s="2"/>
      <c r="G367" s="1"/>
      <c r="H367" s="7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43"/>
      <c r="C368" s="144"/>
      <c r="D368" s="3"/>
      <c r="E368" s="157"/>
      <c r="F368" s="2"/>
      <c r="G368" s="1"/>
      <c r="H368" s="7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43"/>
      <c r="C369" s="144"/>
      <c r="D369" s="3"/>
      <c r="E369" s="157"/>
      <c r="F369" s="2"/>
      <c r="G369" s="1"/>
      <c r="H369" s="7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43"/>
      <c r="C370" s="144"/>
      <c r="D370" s="3"/>
      <c r="E370" s="157"/>
      <c r="F370" s="2"/>
      <c r="G370" s="1"/>
      <c r="H370" s="7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43"/>
      <c r="C371" s="144"/>
      <c r="D371" s="3"/>
      <c r="E371" s="157"/>
      <c r="F371" s="2"/>
      <c r="G371" s="1"/>
      <c r="H371" s="7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43"/>
      <c r="C372" s="144"/>
      <c r="D372" s="3"/>
      <c r="E372" s="157"/>
      <c r="F372" s="2"/>
      <c r="G372" s="1"/>
      <c r="H372" s="7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43"/>
      <c r="C373" s="144"/>
      <c r="D373" s="3"/>
      <c r="E373" s="157"/>
      <c r="F373" s="2"/>
      <c r="G373" s="1"/>
      <c r="H373" s="7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43"/>
      <c r="C374" s="144"/>
      <c r="D374" s="3"/>
      <c r="E374" s="157"/>
      <c r="F374" s="2"/>
      <c r="G374" s="1"/>
      <c r="H374" s="7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43"/>
      <c r="C375" s="144"/>
      <c r="D375" s="3"/>
      <c r="E375" s="157"/>
      <c r="F375" s="2"/>
      <c r="G375" s="1"/>
      <c r="H375" s="7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43"/>
      <c r="C376" s="144"/>
      <c r="D376" s="3"/>
      <c r="E376" s="157"/>
      <c r="F376" s="2"/>
      <c r="G376" s="1"/>
      <c r="H376" s="7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43"/>
      <c r="C377" s="144"/>
      <c r="D377" s="3"/>
      <c r="E377" s="157"/>
      <c r="F377" s="2"/>
      <c r="G377" s="1"/>
      <c r="H377" s="7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43"/>
      <c r="C378" s="144"/>
      <c r="D378" s="3"/>
      <c r="E378" s="157"/>
      <c r="F378" s="2"/>
      <c r="G378" s="1"/>
      <c r="H378" s="7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43"/>
      <c r="C379" s="144"/>
      <c r="D379" s="3"/>
      <c r="E379" s="157"/>
      <c r="F379" s="2"/>
      <c r="G379" s="1"/>
      <c r="H379" s="7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43"/>
      <c r="C380" s="144"/>
      <c r="D380" s="3"/>
      <c r="E380" s="157"/>
      <c r="F380" s="2"/>
      <c r="G380" s="1"/>
      <c r="H380" s="7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43"/>
      <c r="C381" s="144"/>
      <c r="D381" s="3"/>
      <c r="E381" s="157"/>
      <c r="F381" s="2"/>
      <c r="G381" s="1"/>
      <c r="H381" s="7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43"/>
      <c r="C382" s="144"/>
      <c r="D382" s="3"/>
      <c r="E382" s="157"/>
      <c r="F382" s="2"/>
      <c r="G382" s="1"/>
      <c r="H382" s="7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43"/>
      <c r="C383" s="144"/>
      <c r="D383" s="3"/>
      <c r="E383" s="157"/>
      <c r="F383" s="2"/>
      <c r="G383" s="1"/>
      <c r="H383" s="7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43"/>
      <c r="C384" s="144"/>
      <c r="D384" s="3"/>
      <c r="E384" s="157"/>
      <c r="F384" s="2"/>
      <c r="G384" s="1"/>
      <c r="H384" s="7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43"/>
      <c r="C385" s="144"/>
      <c r="D385" s="3"/>
      <c r="E385" s="157"/>
      <c r="F385" s="2"/>
      <c r="G385" s="1"/>
      <c r="H385" s="7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43"/>
      <c r="C386" s="144"/>
      <c r="D386" s="3"/>
      <c r="E386" s="157"/>
      <c r="F386" s="2"/>
      <c r="G386" s="1"/>
      <c r="H386" s="7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43"/>
      <c r="C387" s="144"/>
      <c r="D387" s="3"/>
      <c r="E387" s="157"/>
      <c r="F387" s="2"/>
      <c r="G387" s="1"/>
      <c r="H387" s="7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43"/>
      <c r="C388" s="144"/>
      <c r="D388" s="3"/>
      <c r="E388" s="157"/>
      <c r="F388" s="2"/>
      <c r="G388" s="1"/>
      <c r="H388" s="7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43"/>
      <c r="C389" s="144"/>
      <c r="D389" s="3"/>
      <c r="E389" s="157"/>
      <c r="F389" s="2"/>
      <c r="G389" s="1"/>
      <c r="H389" s="7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43"/>
      <c r="C390" s="144"/>
      <c r="D390" s="3"/>
      <c r="E390" s="157"/>
      <c r="F390" s="2"/>
      <c r="G390" s="1"/>
      <c r="H390" s="7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43"/>
      <c r="C391" s="144"/>
      <c r="D391" s="3"/>
      <c r="E391" s="157"/>
      <c r="F391" s="2"/>
      <c r="G391" s="1"/>
      <c r="H391" s="7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43"/>
      <c r="C392" s="144"/>
      <c r="D392" s="3"/>
      <c r="E392" s="157"/>
      <c r="F392" s="2"/>
      <c r="G392" s="1"/>
      <c r="H392" s="7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43"/>
      <c r="C393" s="144"/>
      <c r="D393" s="3"/>
      <c r="E393" s="157"/>
      <c r="F393" s="2"/>
      <c r="G393" s="1"/>
      <c r="H393" s="7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43"/>
      <c r="C394" s="144"/>
      <c r="D394" s="3"/>
      <c r="E394" s="157"/>
      <c r="F394" s="2"/>
      <c r="G394" s="1"/>
      <c r="H394" s="7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43"/>
      <c r="C395" s="144"/>
      <c r="D395" s="3"/>
      <c r="E395" s="157"/>
      <c r="F395" s="2"/>
      <c r="G395" s="1"/>
      <c r="H395" s="7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43"/>
      <c r="C396" s="144"/>
      <c r="D396" s="3"/>
      <c r="E396" s="157"/>
      <c r="F396" s="2"/>
      <c r="G396" s="1"/>
      <c r="H396" s="7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43"/>
      <c r="C397" s="144"/>
      <c r="D397" s="3"/>
      <c r="E397" s="157"/>
      <c r="F397" s="2"/>
      <c r="G397" s="1"/>
      <c r="H397" s="7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43"/>
      <c r="C398" s="144"/>
      <c r="D398" s="3"/>
      <c r="E398" s="157"/>
      <c r="F398" s="2"/>
      <c r="G398" s="1"/>
      <c r="H398" s="7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43"/>
      <c r="C399" s="144"/>
      <c r="D399" s="3"/>
      <c r="E399" s="157"/>
      <c r="F399" s="2"/>
      <c r="G399" s="1"/>
      <c r="H399" s="7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43"/>
      <c r="C400" s="144"/>
      <c r="D400" s="3"/>
      <c r="E400" s="157"/>
      <c r="F400" s="2"/>
      <c r="G400" s="1"/>
      <c r="H400" s="7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43"/>
      <c r="C401" s="144"/>
      <c r="D401" s="3"/>
      <c r="E401" s="157"/>
      <c r="F401" s="2"/>
      <c r="G401" s="1"/>
      <c r="H401" s="7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43"/>
      <c r="C402" s="144"/>
      <c r="D402" s="3"/>
      <c r="E402" s="157"/>
      <c r="F402" s="2"/>
      <c r="G402" s="1"/>
      <c r="H402" s="7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43"/>
      <c r="C403" s="144"/>
      <c r="D403" s="3"/>
      <c r="E403" s="157"/>
      <c r="F403" s="2"/>
      <c r="G403" s="1"/>
      <c r="H403" s="7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43"/>
      <c r="C404" s="144"/>
      <c r="D404" s="3"/>
      <c r="E404" s="157"/>
      <c r="F404" s="2"/>
      <c r="G404" s="1"/>
      <c r="H404" s="7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43"/>
      <c r="C405" s="144"/>
      <c r="D405" s="3"/>
      <c r="E405" s="157"/>
      <c r="F405" s="2"/>
      <c r="G405" s="1"/>
      <c r="H405" s="7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43"/>
      <c r="C406" s="144"/>
      <c r="D406" s="3"/>
      <c r="E406" s="157"/>
      <c r="F406" s="2"/>
      <c r="G406" s="1"/>
      <c r="H406" s="7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43"/>
      <c r="C407" s="144"/>
      <c r="D407" s="3"/>
      <c r="E407" s="157"/>
      <c r="F407" s="2"/>
      <c r="G407" s="1"/>
      <c r="H407" s="7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43"/>
      <c r="C408" s="144"/>
      <c r="D408" s="3"/>
      <c r="E408" s="157"/>
      <c r="F408" s="2"/>
      <c r="G408" s="1"/>
      <c r="H408" s="7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43"/>
      <c r="C409" s="144"/>
      <c r="D409" s="3"/>
      <c r="E409" s="157"/>
      <c r="F409" s="2"/>
      <c r="G409" s="1"/>
      <c r="H409" s="7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43"/>
      <c r="C410" s="144"/>
      <c r="D410" s="3"/>
      <c r="E410" s="157"/>
      <c r="F410" s="2"/>
      <c r="G410" s="1"/>
      <c r="H410" s="7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43"/>
      <c r="C411" s="144"/>
      <c r="D411" s="3"/>
      <c r="E411" s="157"/>
      <c r="F411" s="2"/>
      <c r="G411" s="1"/>
      <c r="H411" s="7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43"/>
      <c r="C412" s="144"/>
      <c r="D412" s="3"/>
      <c r="E412" s="157"/>
      <c r="F412" s="2"/>
      <c r="G412" s="1"/>
      <c r="H412" s="7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43"/>
      <c r="C413" s="144"/>
      <c r="D413" s="3"/>
      <c r="E413" s="157"/>
      <c r="F413" s="2"/>
      <c r="G413" s="1"/>
      <c r="H413" s="7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43"/>
      <c r="C414" s="144"/>
      <c r="D414" s="3"/>
      <c r="E414" s="157"/>
      <c r="F414" s="2"/>
      <c r="G414" s="1"/>
      <c r="H414" s="7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43"/>
      <c r="C415" s="144"/>
      <c r="D415" s="3"/>
      <c r="E415" s="157"/>
      <c r="F415" s="2"/>
      <c r="G415" s="1"/>
      <c r="H415" s="7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43"/>
      <c r="C416" s="144"/>
      <c r="D416" s="3"/>
      <c r="E416" s="157"/>
      <c r="F416" s="2"/>
      <c r="G416" s="1"/>
      <c r="H416" s="7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43"/>
      <c r="C417" s="144"/>
      <c r="D417" s="3"/>
      <c r="E417" s="157"/>
      <c r="F417" s="2"/>
      <c r="G417" s="1"/>
      <c r="H417" s="7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43"/>
      <c r="C418" s="144"/>
      <c r="D418" s="3"/>
      <c r="E418" s="157"/>
      <c r="F418" s="2"/>
      <c r="G418" s="1"/>
      <c r="H418" s="7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43"/>
      <c r="C419" s="144"/>
      <c r="D419" s="3"/>
      <c r="E419" s="157"/>
      <c r="F419" s="2"/>
      <c r="G419" s="1"/>
      <c r="H419" s="7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43"/>
      <c r="C420" s="144"/>
      <c r="D420" s="3"/>
      <c r="E420" s="157"/>
      <c r="F420" s="2"/>
      <c r="G420" s="1"/>
      <c r="H420" s="7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43"/>
      <c r="C421" s="144"/>
      <c r="D421" s="3"/>
      <c r="E421" s="157"/>
      <c r="F421" s="2"/>
      <c r="G421" s="1"/>
      <c r="H421" s="7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43"/>
      <c r="C422" s="144"/>
      <c r="D422" s="3"/>
      <c r="E422" s="157"/>
      <c r="F422" s="2"/>
      <c r="G422" s="1"/>
      <c r="H422" s="7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43"/>
      <c r="C423" s="144"/>
      <c r="D423" s="3"/>
      <c r="E423" s="157"/>
      <c r="F423" s="2"/>
      <c r="G423" s="1"/>
      <c r="H423" s="7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43"/>
      <c r="C424" s="144"/>
      <c r="D424" s="3"/>
      <c r="E424" s="157"/>
      <c r="F424" s="2"/>
      <c r="G424" s="1"/>
      <c r="H424" s="7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43"/>
      <c r="C425" s="144"/>
      <c r="D425" s="3"/>
      <c r="E425" s="157"/>
      <c r="F425" s="2"/>
      <c r="G425" s="1"/>
      <c r="H425" s="7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43"/>
      <c r="C426" s="144"/>
      <c r="D426" s="3"/>
      <c r="E426" s="157"/>
      <c r="F426" s="2"/>
      <c r="G426" s="1"/>
      <c r="H426" s="7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43"/>
      <c r="C427" s="144"/>
      <c r="D427" s="3"/>
      <c r="E427" s="157"/>
      <c r="F427" s="2"/>
      <c r="G427" s="1"/>
      <c r="H427" s="7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43"/>
      <c r="C428" s="144"/>
      <c r="D428" s="3"/>
      <c r="E428" s="157"/>
      <c r="F428" s="2"/>
      <c r="G428" s="1"/>
      <c r="H428" s="7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43"/>
      <c r="C429" s="144"/>
      <c r="D429" s="3"/>
      <c r="E429" s="157"/>
      <c r="F429" s="2"/>
      <c r="G429" s="1"/>
      <c r="H429" s="7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43"/>
      <c r="C430" s="144"/>
      <c r="D430" s="3"/>
      <c r="E430" s="157"/>
      <c r="F430" s="2"/>
      <c r="G430" s="1"/>
      <c r="H430" s="7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43"/>
      <c r="C431" s="144"/>
      <c r="D431" s="3"/>
      <c r="E431" s="157"/>
      <c r="F431" s="2"/>
      <c r="G431" s="1"/>
      <c r="H431" s="7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43"/>
      <c r="C432" s="144"/>
      <c r="D432" s="3"/>
      <c r="E432" s="157"/>
      <c r="F432" s="2"/>
      <c r="G432" s="1"/>
      <c r="H432" s="7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43"/>
      <c r="C433" s="144"/>
      <c r="D433" s="3"/>
      <c r="E433" s="157"/>
      <c r="F433" s="2"/>
      <c r="G433" s="1"/>
      <c r="H433" s="7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43"/>
      <c r="C434" s="144"/>
      <c r="D434" s="3"/>
      <c r="E434" s="157"/>
      <c r="F434" s="2"/>
      <c r="G434" s="1"/>
      <c r="H434" s="7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43"/>
      <c r="C435" s="144"/>
      <c r="D435" s="3"/>
      <c r="E435" s="157"/>
      <c r="F435" s="2"/>
      <c r="G435" s="1"/>
      <c r="H435" s="7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43"/>
      <c r="C436" s="144"/>
      <c r="D436" s="3"/>
      <c r="E436" s="157"/>
      <c r="F436" s="2"/>
      <c r="G436" s="1"/>
      <c r="H436" s="7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43"/>
      <c r="C437" s="144"/>
      <c r="D437" s="3"/>
      <c r="E437" s="157"/>
      <c r="F437" s="2"/>
      <c r="G437" s="1"/>
      <c r="H437" s="7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43"/>
      <c r="C438" s="144"/>
      <c r="D438" s="3"/>
      <c r="E438" s="157"/>
      <c r="F438" s="2"/>
      <c r="G438" s="1"/>
      <c r="H438" s="7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43"/>
      <c r="C439" s="144"/>
      <c r="D439" s="3"/>
      <c r="E439" s="157"/>
      <c r="F439" s="2"/>
      <c r="G439" s="1"/>
      <c r="H439" s="7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43"/>
      <c r="C440" s="144"/>
      <c r="D440" s="3"/>
      <c r="E440" s="157"/>
      <c r="F440" s="2"/>
      <c r="G440" s="1"/>
      <c r="H440" s="7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43"/>
      <c r="C441" s="144"/>
      <c r="D441" s="3"/>
      <c r="E441" s="157"/>
      <c r="F441" s="2"/>
      <c r="G441" s="1"/>
      <c r="H441" s="7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43"/>
      <c r="C442" s="144"/>
      <c r="D442" s="3"/>
      <c r="E442" s="157"/>
      <c r="F442" s="2"/>
      <c r="G442" s="1"/>
      <c r="H442" s="7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43"/>
      <c r="C443" s="144"/>
      <c r="D443" s="3"/>
      <c r="E443" s="157"/>
      <c r="F443" s="2"/>
      <c r="G443" s="1"/>
      <c r="H443" s="7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43"/>
      <c r="C444" s="144"/>
      <c r="D444" s="3"/>
      <c r="E444" s="157"/>
      <c r="F444" s="2"/>
      <c r="G444" s="1"/>
      <c r="H444" s="7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43"/>
      <c r="C445" s="144"/>
      <c r="D445" s="3"/>
      <c r="E445" s="157"/>
      <c r="F445" s="2"/>
      <c r="G445" s="1"/>
      <c r="H445" s="7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43"/>
      <c r="C446" s="144"/>
      <c r="D446" s="3"/>
      <c r="E446" s="157"/>
      <c r="F446" s="2"/>
      <c r="G446" s="1"/>
      <c r="H446" s="7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43"/>
      <c r="C447" s="144"/>
      <c r="D447" s="3"/>
      <c r="E447" s="157"/>
      <c r="F447" s="2"/>
      <c r="G447" s="1"/>
      <c r="H447" s="7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43"/>
      <c r="C448" s="144"/>
      <c r="D448" s="3"/>
      <c r="E448" s="157"/>
      <c r="F448" s="2"/>
      <c r="G448" s="1"/>
      <c r="H448" s="7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43"/>
      <c r="C449" s="144"/>
      <c r="D449" s="3"/>
      <c r="E449" s="157"/>
      <c r="F449" s="2"/>
      <c r="G449" s="1"/>
      <c r="H449" s="7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43"/>
      <c r="C450" s="144"/>
      <c r="D450" s="3"/>
      <c r="E450" s="157"/>
      <c r="F450" s="2"/>
      <c r="G450" s="1"/>
      <c r="H450" s="7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43"/>
      <c r="C451" s="144"/>
      <c r="D451" s="3"/>
      <c r="E451" s="157"/>
      <c r="F451" s="2"/>
      <c r="G451" s="1"/>
      <c r="H451" s="7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43"/>
      <c r="C452" s="144"/>
      <c r="D452" s="3"/>
      <c r="E452" s="157"/>
      <c r="F452" s="2"/>
      <c r="G452" s="1"/>
      <c r="H452" s="7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43"/>
      <c r="C453" s="144"/>
      <c r="D453" s="3"/>
      <c r="E453" s="157"/>
      <c r="F453" s="2"/>
      <c r="G453" s="1"/>
      <c r="H453" s="7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43"/>
      <c r="C454" s="144"/>
      <c r="D454" s="3"/>
      <c r="E454" s="157"/>
      <c r="F454" s="2"/>
      <c r="G454" s="1"/>
      <c r="H454" s="7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43"/>
      <c r="C455" s="144"/>
      <c r="D455" s="3"/>
      <c r="E455" s="157"/>
      <c r="F455" s="2"/>
      <c r="G455" s="1"/>
      <c r="H455" s="7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43"/>
      <c r="C456" s="144"/>
      <c r="D456" s="3"/>
      <c r="E456" s="157"/>
      <c r="F456" s="2"/>
      <c r="G456" s="1"/>
      <c r="H456" s="7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43"/>
      <c r="C457" s="144"/>
      <c r="D457" s="3"/>
      <c r="E457" s="157"/>
      <c r="F457" s="2"/>
      <c r="G457" s="1"/>
      <c r="H457" s="7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43"/>
      <c r="C458" s="144"/>
      <c r="D458" s="3"/>
      <c r="E458" s="157"/>
      <c r="F458" s="2"/>
      <c r="G458" s="1"/>
      <c r="H458" s="7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43"/>
      <c r="C459" s="144"/>
      <c r="D459" s="3"/>
      <c r="E459" s="157"/>
      <c r="F459" s="2"/>
      <c r="G459" s="1"/>
      <c r="H459" s="7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43"/>
      <c r="C460" s="144"/>
      <c r="D460" s="3"/>
      <c r="E460" s="157"/>
      <c r="F460" s="2"/>
      <c r="G460" s="1"/>
      <c r="H460" s="7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43"/>
      <c r="C461" s="144"/>
      <c r="D461" s="3"/>
      <c r="E461" s="157"/>
      <c r="F461" s="2"/>
      <c r="G461" s="1"/>
      <c r="H461" s="7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43"/>
      <c r="C462" s="144"/>
      <c r="D462" s="3"/>
      <c r="E462" s="157"/>
      <c r="F462" s="2"/>
      <c r="G462" s="1"/>
      <c r="H462" s="7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43"/>
      <c r="C463" s="144"/>
      <c r="D463" s="3"/>
      <c r="E463" s="157"/>
      <c r="F463" s="2"/>
      <c r="G463" s="1"/>
      <c r="H463" s="7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43"/>
      <c r="C464" s="144"/>
      <c r="D464" s="3"/>
      <c r="E464" s="157"/>
      <c r="F464" s="2"/>
      <c r="G464" s="1"/>
      <c r="H464" s="7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43"/>
      <c r="C465" s="144"/>
      <c r="D465" s="3"/>
      <c r="E465" s="157"/>
      <c r="F465" s="2"/>
      <c r="G465" s="1"/>
      <c r="H465" s="7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43"/>
      <c r="C466" s="144"/>
      <c r="D466" s="3"/>
      <c r="E466" s="157"/>
      <c r="F466" s="2"/>
      <c r="G466" s="1"/>
      <c r="H466" s="7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43"/>
      <c r="C467" s="144"/>
      <c r="D467" s="3"/>
      <c r="E467" s="157"/>
      <c r="F467" s="2"/>
      <c r="G467" s="1"/>
      <c r="H467" s="7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43"/>
      <c r="C468" s="144"/>
      <c r="D468" s="3"/>
      <c r="E468" s="157"/>
      <c r="F468" s="2"/>
      <c r="G468" s="1"/>
      <c r="H468" s="7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43"/>
      <c r="C469" s="144"/>
      <c r="D469" s="3"/>
      <c r="E469" s="157"/>
      <c r="F469" s="2"/>
      <c r="G469" s="1"/>
      <c r="H469" s="7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43"/>
      <c r="C470" s="144"/>
      <c r="D470" s="3"/>
      <c r="E470" s="157"/>
      <c r="F470" s="2"/>
      <c r="G470" s="1"/>
      <c r="H470" s="7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43"/>
      <c r="C471" s="144"/>
      <c r="D471" s="3"/>
      <c r="E471" s="157"/>
      <c r="F471" s="2"/>
      <c r="G471" s="1"/>
      <c r="H471" s="7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43"/>
      <c r="C472" s="144"/>
      <c r="D472" s="3"/>
      <c r="E472" s="157"/>
      <c r="F472" s="2"/>
      <c r="G472" s="1"/>
      <c r="H472" s="7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43"/>
      <c r="C473" s="144"/>
      <c r="D473" s="3"/>
      <c r="E473" s="157"/>
      <c r="F473" s="2"/>
      <c r="G473" s="1"/>
      <c r="H473" s="7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43"/>
      <c r="C474" s="144"/>
      <c r="D474" s="3"/>
      <c r="E474" s="157"/>
      <c r="F474" s="2"/>
      <c r="G474" s="1"/>
      <c r="H474" s="7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43"/>
      <c r="C475" s="144"/>
      <c r="D475" s="3"/>
      <c r="E475" s="157"/>
      <c r="F475" s="2"/>
      <c r="G475" s="1"/>
      <c r="H475" s="7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43"/>
      <c r="C476" s="144"/>
      <c r="D476" s="3"/>
      <c r="E476" s="157"/>
      <c r="F476" s="2"/>
      <c r="G476" s="1"/>
      <c r="H476" s="7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43"/>
      <c r="C477" s="144"/>
      <c r="D477" s="3"/>
      <c r="E477" s="157"/>
      <c r="F477" s="2"/>
      <c r="G477" s="1"/>
      <c r="H477" s="7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43"/>
      <c r="C478" s="144"/>
      <c r="D478" s="3"/>
      <c r="E478" s="157"/>
      <c r="F478" s="2"/>
      <c r="G478" s="1"/>
      <c r="H478" s="7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43"/>
      <c r="C479" s="144"/>
      <c r="D479" s="3"/>
      <c r="E479" s="157"/>
      <c r="F479" s="2"/>
      <c r="G479" s="1"/>
      <c r="H479" s="7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43"/>
      <c r="C480" s="144"/>
      <c r="D480" s="3"/>
      <c r="E480" s="157"/>
      <c r="F480" s="2"/>
      <c r="G480" s="1"/>
      <c r="H480" s="7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43"/>
      <c r="C481" s="144"/>
      <c r="D481" s="3"/>
      <c r="E481" s="157"/>
      <c r="F481" s="2"/>
      <c r="G481" s="1"/>
      <c r="H481" s="7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43"/>
      <c r="C482" s="144"/>
      <c r="D482" s="3"/>
      <c r="E482" s="157"/>
      <c r="F482" s="2"/>
      <c r="G482" s="1"/>
      <c r="H482" s="7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43"/>
      <c r="C483" s="144"/>
      <c r="D483" s="3"/>
      <c r="E483" s="157"/>
      <c r="F483" s="2"/>
      <c r="G483" s="1"/>
      <c r="H483" s="7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43"/>
      <c r="C484" s="144"/>
      <c r="D484" s="3"/>
      <c r="E484" s="157"/>
      <c r="F484" s="2"/>
      <c r="G484" s="1"/>
      <c r="H484" s="7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43"/>
      <c r="C485" s="144"/>
      <c r="D485" s="3"/>
      <c r="E485" s="157"/>
      <c r="F485" s="2"/>
      <c r="G485" s="1"/>
      <c r="H485" s="7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43"/>
      <c r="C486" s="144"/>
      <c r="D486" s="3"/>
      <c r="E486" s="157"/>
      <c r="F486" s="2"/>
      <c r="G486" s="1"/>
      <c r="H486" s="7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43"/>
      <c r="C487" s="144"/>
      <c r="D487" s="3"/>
      <c r="E487" s="157"/>
      <c r="F487" s="2"/>
      <c r="G487" s="1"/>
      <c r="H487" s="7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43"/>
      <c r="C488" s="144"/>
      <c r="D488" s="3"/>
      <c r="E488" s="157"/>
      <c r="F488" s="2"/>
      <c r="G488" s="1"/>
      <c r="H488" s="7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43"/>
      <c r="C489" s="144"/>
      <c r="D489" s="3"/>
      <c r="E489" s="157"/>
      <c r="F489" s="2"/>
      <c r="G489" s="1"/>
      <c r="H489" s="7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43"/>
      <c r="C490" s="144"/>
      <c r="D490" s="3"/>
      <c r="E490" s="157"/>
      <c r="F490" s="2"/>
      <c r="G490" s="1"/>
      <c r="H490" s="7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43"/>
      <c r="C491" s="144"/>
      <c r="D491" s="3"/>
      <c r="E491" s="157"/>
      <c r="F491" s="2"/>
      <c r="G491" s="1"/>
      <c r="H491" s="7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43"/>
      <c r="C492" s="144"/>
      <c r="D492" s="3"/>
      <c r="E492" s="157"/>
      <c r="F492" s="2"/>
      <c r="G492" s="1"/>
      <c r="H492" s="7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43"/>
      <c r="C493" s="144"/>
      <c r="D493" s="3"/>
      <c r="E493" s="157"/>
      <c r="F493" s="2"/>
      <c r="G493" s="1"/>
      <c r="H493" s="7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43"/>
      <c r="C494" s="144"/>
      <c r="D494" s="3"/>
      <c r="E494" s="157"/>
      <c r="F494" s="2"/>
      <c r="G494" s="1"/>
      <c r="H494" s="7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43"/>
      <c r="C495" s="144"/>
      <c r="D495" s="3"/>
      <c r="E495" s="157"/>
      <c r="F495" s="2"/>
      <c r="G495" s="1"/>
      <c r="H495" s="7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43"/>
      <c r="C496" s="144"/>
      <c r="D496" s="3"/>
      <c r="E496" s="157"/>
      <c r="F496" s="2"/>
      <c r="G496" s="1"/>
      <c r="H496" s="7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43"/>
      <c r="C497" s="144"/>
      <c r="D497" s="3"/>
      <c r="E497" s="157"/>
      <c r="F497" s="2"/>
      <c r="G497" s="1"/>
      <c r="H497" s="7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43"/>
      <c r="C498" s="144"/>
      <c r="D498" s="3"/>
      <c r="E498" s="157"/>
      <c r="F498" s="2"/>
      <c r="G498" s="1"/>
      <c r="H498" s="7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43"/>
      <c r="C499" s="144"/>
      <c r="D499" s="3"/>
      <c r="E499" s="157"/>
      <c r="F499" s="2"/>
      <c r="G499" s="1"/>
      <c r="H499" s="7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43"/>
      <c r="C500" s="144"/>
      <c r="D500" s="3"/>
      <c r="E500" s="157"/>
      <c r="F500" s="2"/>
      <c r="G500" s="1"/>
      <c r="H500" s="7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43"/>
      <c r="C501" s="144"/>
      <c r="D501" s="3"/>
      <c r="E501" s="157"/>
      <c r="F501" s="2"/>
      <c r="G501" s="1"/>
      <c r="H501" s="7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43"/>
      <c r="C502" s="144"/>
      <c r="D502" s="3"/>
      <c r="E502" s="157"/>
      <c r="F502" s="2"/>
      <c r="G502" s="1"/>
      <c r="H502" s="7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43"/>
      <c r="C503" s="144"/>
      <c r="D503" s="3"/>
      <c r="E503" s="157"/>
      <c r="F503" s="2"/>
      <c r="G503" s="1"/>
      <c r="H503" s="7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43"/>
      <c r="C504" s="144"/>
      <c r="D504" s="3"/>
      <c r="E504" s="157"/>
      <c r="F504" s="2"/>
      <c r="G504" s="1"/>
      <c r="H504" s="7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43"/>
      <c r="C505" s="144"/>
      <c r="D505" s="3"/>
      <c r="E505" s="157"/>
      <c r="F505" s="2"/>
      <c r="G505" s="1"/>
      <c r="H505" s="7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43"/>
      <c r="C506" s="144"/>
      <c r="D506" s="3"/>
      <c r="E506" s="157"/>
      <c r="F506" s="2"/>
      <c r="G506" s="1"/>
      <c r="H506" s="7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43"/>
      <c r="C507" s="144"/>
      <c r="D507" s="3"/>
      <c r="E507" s="157"/>
      <c r="F507" s="2"/>
      <c r="G507" s="1"/>
      <c r="H507" s="7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43"/>
      <c r="C508" s="144"/>
      <c r="D508" s="3"/>
      <c r="E508" s="157"/>
      <c r="F508" s="2"/>
      <c r="G508" s="1"/>
      <c r="H508" s="7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43"/>
      <c r="C509" s="144"/>
      <c r="D509" s="3"/>
      <c r="E509" s="157"/>
      <c r="F509" s="2"/>
      <c r="G509" s="1"/>
      <c r="H509" s="7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43"/>
      <c r="C510" s="144"/>
      <c r="D510" s="3"/>
      <c r="E510" s="157"/>
      <c r="F510" s="2"/>
      <c r="G510" s="1"/>
      <c r="H510" s="7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43"/>
      <c r="C511" s="144"/>
      <c r="D511" s="3"/>
      <c r="E511" s="157"/>
      <c r="F511" s="2"/>
      <c r="G511" s="1"/>
      <c r="H511" s="7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43"/>
      <c r="C512" s="144"/>
      <c r="D512" s="3"/>
      <c r="E512" s="157"/>
      <c r="F512" s="2"/>
      <c r="G512" s="1"/>
      <c r="H512" s="7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43"/>
      <c r="C513" s="144"/>
      <c r="D513" s="3"/>
      <c r="E513" s="157"/>
      <c r="F513" s="2"/>
      <c r="G513" s="1"/>
      <c r="H513" s="7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43"/>
      <c r="C514" s="144"/>
      <c r="D514" s="3"/>
      <c r="E514" s="157"/>
      <c r="F514" s="2"/>
      <c r="G514" s="1"/>
      <c r="H514" s="7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43"/>
      <c r="C515" s="144"/>
      <c r="D515" s="3"/>
      <c r="E515" s="157"/>
      <c r="F515" s="2"/>
      <c r="G515" s="1"/>
      <c r="H515" s="7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43"/>
      <c r="C516" s="144"/>
      <c r="D516" s="3"/>
      <c r="E516" s="157"/>
      <c r="F516" s="2"/>
      <c r="G516" s="1"/>
      <c r="H516" s="7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43"/>
      <c r="C517" s="144"/>
      <c r="D517" s="3"/>
      <c r="E517" s="157"/>
      <c r="F517" s="2"/>
      <c r="G517" s="1"/>
      <c r="H517" s="7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43"/>
      <c r="C518" s="144"/>
      <c r="D518" s="3"/>
      <c r="E518" s="157"/>
      <c r="F518" s="2"/>
      <c r="G518" s="1"/>
      <c r="H518" s="7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43"/>
      <c r="C519" s="144"/>
      <c r="D519" s="3"/>
      <c r="E519" s="157"/>
      <c r="F519" s="2"/>
      <c r="G519" s="1"/>
      <c r="H519" s="7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43"/>
      <c r="C520" s="144"/>
      <c r="D520" s="3"/>
      <c r="E520" s="157"/>
      <c r="F520" s="2"/>
      <c r="G520" s="1"/>
      <c r="H520" s="7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43"/>
      <c r="C521" s="144"/>
      <c r="D521" s="3"/>
      <c r="E521" s="157"/>
      <c r="F521" s="2"/>
      <c r="G521" s="1"/>
      <c r="H521" s="7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43"/>
      <c r="C522" s="144"/>
      <c r="D522" s="3"/>
      <c r="E522" s="157"/>
      <c r="F522" s="2"/>
      <c r="G522" s="1"/>
      <c r="H522" s="7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43"/>
      <c r="C523" s="144"/>
      <c r="D523" s="3"/>
      <c r="E523" s="157"/>
      <c r="F523" s="2"/>
      <c r="G523" s="1"/>
      <c r="H523" s="7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43"/>
      <c r="C524" s="144"/>
      <c r="D524" s="3"/>
      <c r="E524" s="157"/>
      <c r="F524" s="2"/>
      <c r="G524" s="1"/>
      <c r="H524" s="7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43"/>
      <c r="C525" s="144"/>
      <c r="D525" s="3"/>
      <c r="E525" s="157"/>
      <c r="F525" s="2"/>
      <c r="G525" s="1"/>
      <c r="H525" s="7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43"/>
      <c r="C526" s="144"/>
      <c r="D526" s="3"/>
      <c r="E526" s="157"/>
      <c r="F526" s="2"/>
      <c r="G526" s="1"/>
      <c r="H526" s="7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43"/>
      <c r="C527" s="144"/>
      <c r="D527" s="3"/>
      <c r="E527" s="157"/>
      <c r="F527" s="2"/>
      <c r="G527" s="1"/>
      <c r="H527" s="7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43"/>
      <c r="C528" s="144"/>
      <c r="D528" s="3"/>
      <c r="E528" s="157"/>
      <c r="F528" s="2"/>
      <c r="G528" s="1"/>
      <c r="H528" s="7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43"/>
      <c r="C529" s="144"/>
      <c r="D529" s="3"/>
      <c r="E529" s="157"/>
      <c r="F529" s="2"/>
      <c r="G529" s="1"/>
      <c r="H529" s="7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43"/>
      <c r="C530" s="144"/>
      <c r="D530" s="3"/>
      <c r="E530" s="157"/>
      <c r="F530" s="2"/>
      <c r="G530" s="1"/>
      <c r="H530" s="7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43"/>
      <c r="C531" s="144"/>
      <c r="D531" s="3"/>
      <c r="E531" s="157"/>
      <c r="F531" s="2"/>
      <c r="G531" s="1"/>
      <c r="H531" s="7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43"/>
      <c r="C532" s="144"/>
      <c r="D532" s="3"/>
      <c r="E532" s="157"/>
      <c r="F532" s="2"/>
      <c r="G532" s="1"/>
      <c r="H532" s="7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43"/>
      <c r="C533" s="144"/>
      <c r="D533" s="3"/>
      <c r="E533" s="157"/>
      <c r="F533" s="2"/>
      <c r="G533" s="1"/>
      <c r="H533" s="7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43"/>
      <c r="C534" s="144"/>
      <c r="D534" s="3"/>
      <c r="E534" s="157"/>
      <c r="F534" s="2"/>
      <c r="G534" s="1"/>
      <c r="H534" s="7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43"/>
      <c r="C535" s="144"/>
      <c r="D535" s="3"/>
      <c r="E535" s="157"/>
      <c r="F535" s="2"/>
      <c r="G535" s="1"/>
      <c r="H535" s="7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43"/>
      <c r="C536" s="144"/>
      <c r="D536" s="3"/>
      <c r="E536" s="157"/>
      <c r="F536" s="2"/>
      <c r="G536" s="1"/>
      <c r="H536" s="7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43"/>
      <c r="C537" s="144"/>
      <c r="D537" s="3"/>
      <c r="E537" s="157"/>
      <c r="F537" s="2"/>
      <c r="G537" s="1"/>
      <c r="H537" s="7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43"/>
      <c r="C538" s="144"/>
      <c r="D538" s="3"/>
      <c r="E538" s="157"/>
      <c r="F538" s="2"/>
      <c r="G538" s="1"/>
      <c r="H538" s="7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43"/>
      <c r="C539" s="144"/>
      <c r="D539" s="3"/>
      <c r="E539" s="157"/>
      <c r="F539" s="2"/>
      <c r="G539" s="1"/>
      <c r="H539" s="7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43"/>
      <c r="C540" s="144"/>
      <c r="D540" s="3"/>
      <c r="E540" s="157"/>
      <c r="F540" s="2"/>
      <c r="G540" s="1"/>
      <c r="H540" s="7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43"/>
      <c r="C541" s="144"/>
      <c r="D541" s="3"/>
      <c r="E541" s="157"/>
      <c r="F541" s="2"/>
      <c r="G541" s="1"/>
      <c r="H541" s="7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43"/>
      <c r="C542" s="144"/>
      <c r="D542" s="3"/>
      <c r="E542" s="157"/>
      <c r="F542" s="2"/>
      <c r="G542" s="1"/>
      <c r="H542" s="7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43"/>
      <c r="C543" s="144"/>
      <c r="D543" s="3"/>
      <c r="E543" s="157"/>
      <c r="F543" s="2"/>
      <c r="G543" s="1"/>
      <c r="H543" s="7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43"/>
      <c r="C544" s="144"/>
      <c r="D544" s="3"/>
      <c r="E544" s="157"/>
      <c r="F544" s="2"/>
      <c r="G544" s="1"/>
      <c r="H544" s="7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43"/>
      <c r="C545" s="144"/>
      <c r="D545" s="3"/>
      <c r="E545" s="157"/>
      <c r="F545" s="2"/>
      <c r="G545" s="1"/>
      <c r="H545" s="7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43"/>
      <c r="C546" s="144"/>
      <c r="D546" s="3"/>
      <c r="E546" s="157"/>
      <c r="F546" s="2"/>
      <c r="G546" s="1"/>
      <c r="H546" s="7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43"/>
      <c r="C547" s="144"/>
      <c r="D547" s="3"/>
      <c r="E547" s="157"/>
      <c r="F547" s="2"/>
      <c r="G547" s="1"/>
      <c r="H547" s="7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43"/>
      <c r="C548" s="144"/>
      <c r="D548" s="3"/>
      <c r="E548" s="157"/>
      <c r="F548" s="2"/>
      <c r="G548" s="1"/>
      <c r="H548" s="7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43"/>
      <c r="C549" s="144"/>
      <c r="D549" s="3"/>
      <c r="E549" s="157"/>
      <c r="F549" s="2"/>
      <c r="G549" s="1"/>
      <c r="H549" s="7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43"/>
      <c r="C550" s="144"/>
      <c r="D550" s="3"/>
      <c r="E550" s="157"/>
      <c r="F550" s="2"/>
      <c r="G550" s="1"/>
      <c r="H550" s="7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43"/>
      <c r="C551" s="144"/>
      <c r="D551" s="3"/>
      <c r="E551" s="157"/>
      <c r="F551" s="2"/>
      <c r="G551" s="1"/>
      <c r="H551" s="7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43"/>
      <c r="C552" s="144"/>
      <c r="D552" s="3"/>
      <c r="E552" s="157"/>
      <c r="F552" s="2"/>
      <c r="G552" s="1"/>
      <c r="H552" s="7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43"/>
      <c r="C553" s="144"/>
      <c r="D553" s="3"/>
      <c r="E553" s="157"/>
      <c r="F553" s="2"/>
      <c r="G553" s="1"/>
      <c r="H553" s="7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43"/>
      <c r="C554" s="144"/>
      <c r="D554" s="3"/>
      <c r="E554" s="157"/>
      <c r="F554" s="2"/>
      <c r="G554" s="1"/>
      <c r="H554" s="7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43"/>
      <c r="C555" s="144"/>
      <c r="D555" s="3"/>
      <c r="E555" s="157"/>
      <c r="F555" s="2"/>
      <c r="G555" s="1"/>
      <c r="H555" s="7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43"/>
      <c r="C556" s="144"/>
      <c r="D556" s="3"/>
      <c r="E556" s="157"/>
      <c r="F556" s="2"/>
      <c r="G556" s="1"/>
      <c r="H556" s="7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43"/>
      <c r="C557" s="144"/>
      <c r="D557" s="3"/>
      <c r="E557" s="157"/>
      <c r="F557" s="2"/>
      <c r="G557" s="1"/>
      <c r="H557" s="7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43"/>
      <c r="C558" s="144"/>
      <c r="D558" s="3"/>
      <c r="E558" s="157"/>
      <c r="F558" s="2"/>
      <c r="G558" s="1"/>
      <c r="H558" s="7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43"/>
      <c r="C559" s="144"/>
      <c r="D559" s="3"/>
      <c r="E559" s="157"/>
      <c r="F559" s="2"/>
      <c r="G559" s="1"/>
      <c r="H559" s="7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43"/>
      <c r="C560" s="144"/>
      <c r="D560" s="3"/>
      <c r="E560" s="157"/>
      <c r="F560" s="2"/>
      <c r="G560" s="1"/>
      <c r="H560" s="7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43"/>
      <c r="C561" s="144"/>
      <c r="D561" s="3"/>
      <c r="E561" s="157"/>
      <c r="F561" s="2"/>
      <c r="G561" s="1"/>
      <c r="H561" s="7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43"/>
      <c r="C562" s="144"/>
      <c r="D562" s="3"/>
      <c r="E562" s="157"/>
      <c r="F562" s="2"/>
      <c r="G562" s="1"/>
      <c r="H562" s="7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43"/>
      <c r="C563" s="144"/>
      <c r="D563" s="3"/>
      <c r="E563" s="157"/>
      <c r="F563" s="2"/>
      <c r="G563" s="1"/>
      <c r="H563" s="7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43"/>
      <c r="C564" s="144"/>
      <c r="D564" s="3"/>
      <c r="E564" s="157"/>
      <c r="F564" s="2"/>
      <c r="G564" s="1"/>
      <c r="H564" s="7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43"/>
      <c r="C565" s="144"/>
      <c r="D565" s="3"/>
      <c r="E565" s="157"/>
      <c r="F565" s="2"/>
      <c r="G565" s="1"/>
      <c r="H565" s="7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43"/>
      <c r="C566" s="144"/>
      <c r="D566" s="3"/>
      <c r="E566" s="157"/>
      <c r="F566" s="2"/>
      <c r="G566" s="1"/>
      <c r="H566" s="7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43"/>
      <c r="C567" s="144"/>
      <c r="D567" s="3"/>
      <c r="E567" s="157"/>
      <c r="F567" s="2"/>
      <c r="G567" s="1"/>
      <c r="H567" s="7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43"/>
      <c r="C568" s="144"/>
      <c r="D568" s="3"/>
      <c r="E568" s="157"/>
      <c r="F568" s="2"/>
      <c r="G568" s="1"/>
      <c r="H568" s="7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43"/>
      <c r="C569" s="144"/>
      <c r="D569" s="3"/>
      <c r="E569" s="157"/>
      <c r="F569" s="2"/>
      <c r="G569" s="1"/>
      <c r="H569" s="7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43"/>
      <c r="C570" s="144"/>
      <c r="D570" s="3"/>
      <c r="E570" s="157"/>
      <c r="F570" s="2"/>
      <c r="G570" s="1"/>
      <c r="H570" s="7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43"/>
      <c r="C571" s="144"/>
      <c r="D571" s="3"/>
      <c r="E571" s="157"/>
      <c r="F571" s="2"/>
      <c r="G571" s="1"/>
      <c r="H571" s="7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43"/>
      <c r="C572" s="144"/>
      <c r="D572" s="3"/>
      <c r="E572" s="157"/>
      <c r="F572" s="2"/>
      <c r="G572" s="1"/>
      <c r="H572" s="7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43"/>
      <c r="C573" s="144"/>
      <c r="D573" s="3"/>
      <c r="E573" s="157"/>
      <c r="F573" s="2"/>
      <c r="G573" s="1"/>
      <c r="H573" s="7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43"/>
      <c r="C574" s="144"/>
      <c r="D574" s="3"/>
      <c r="E574" s="157"/>
      <c r="F574" s="2"/>
      <c r="G574" s="1"/>
      <c r="H574" s="7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43"/>
      <c r="C575" s="144"/>
      <c r="D575" s="3"/>
      <c r="E575" s="157"/>
      <c r="F575" s="2"/>
      <c r="G575" s="1"/>
      <c r="H575" s="7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43"/>
      <c r="C576" s="144"/>
      <c r="D576" s="3"/>
      <c r="E576" s="157"/>
      <c r="F576" s="2"/>
      <c r="G576" s="1"/>
      <c r="H576" s="7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43"/>
      <c r="C577" s="144"/>
      <c r="D577" s="3"/>
      <c r="E577" s="157"/>
      <c r="F577" s="2"/>
      <c r="G577" s="1"/>
      <c r="H577" s="7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43"/>
      <c r="C578" s="144"/>
      <c r="D578" s="3"/>
      <c r="E578" s="157"/>
      <c r="F578" s="2"/>
      <c r="G578" s="1"/>
      <c r="H578" s="7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43"/>
      <c r="C579" s="144"/>
      <c r="D579" s="3"/>
      <c r="E579" s="157"/>
      <c r="F579" s="2"/>
      <c r="G579" s="1"/>
      <c r="H579" s="7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43"/>
      <c r="C580" s="144"/>
      <c r="D580" s="3"/>
      <c r="E580" s="157"/>
      <c r="F580" s="2"/>
      <c r="G580" s="1"/>
      <c r="H580" s="7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43"/>
      <c r="C581" s="144"/>
      <c r="D581" s="3"/>
      <c r="E581" s="157"/>
      <c r="F581" s="2"/>
      <c r="G581" s="1"/>
      <c r="H581" s="7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43"/>
      <c r="C582" s="144"/>
      <c r="D582" s="3"/>
      <c r="E582" s="157"/>
      <c r="F582" s="2"/>
      <c r="G582" s="1"/>
      <c r="H582" s="7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43"/>
      <c r="C583" s="144"/>
      <c r="D583" s="3"/>
      <c r="E583" s="157"/>
      <c r="F583" s="2"/>
      <c r="G583" s="1"/>
      <c r="H583" s="7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43"/>
      <c r="C584" s="144"/>
      <c r="D584" s="3"/>
      <c r="E584" s="157"/>
      <c r="F584" s="2"/>
      <c r="G584" s="1"/>
      <c r="H584" s="7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43"/>
      <c r="C585" s="144"/>
      <c r="D585" s="3"/>
      <c r="E585" s="157"/>
      <c r="F585" s="2"/>
      <c r="G585" s="1"/>
      <c r="H585" s="7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43"/>
      <c r="C586" s="144"/>
      <c r="D586" s="3"/>
      <c r="E586" s="157"/>
      <c r="F586" s="2"/>
      <c r="G586" s="1"/>
      <c r="H586" s="7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43"/>
      <c r="C587" s="144"/>
      <c r="D587" s="3"/>
      <c r="E587" s="157"/>
      <c r="F587" s="2"/>
      <c r="G587" s="1"/>
      <c r="H587" s="7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43"/>
      <c r="C588" s="144"/>
      <c r="D588" s="3"/>
      <c r="E588" s="157"/>
      <c r="F588" s="2"/>
      <c r="G588" s="1"/>
      <c r="H588" s="7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43"/>
      <c r="C589" s="144"/>
      <c r="D589" s="3"/>
      <c r="E589" s="157"/>
      <c r="F589" s="2"/>
      <c r="G589" s="1"/>
      <c r="H589" s="7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43"/>
      <c r="C590" s="144"/>
      <c r="D590" s="3"/>
      <c r="E590" s="157"/>
      <c r="F590" s="2"/>
      <c r="G590" s="1"/>
      <c r="H590" s="7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43"/>
      <c r="C591" s="144"/>
      <c r="D591" s="3"/>
      <c r="E591" s="157"/>
      <c r="F591" s="2"/>
      <c r="G591" s="1"/>
      <c r="H591" s="7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43"/>
      <c r="C592" s="144"/>
      <c r="D592" s="3"/>
      <c r="E592" s="157"/>
      <c r="F592" s="2"/>
      <c r="G592" s="1"/>
      <c r="H592" s="7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43"/>
      <c r="C593" s="144"/>
      <c r="D593" s="3"/>
      <c r="E593" s="157"/>
      <c r="F593" s="2"/>
      <c r="G593" s="1"/>
      <c r="H593" s="7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43"/>
      <c r="C594" s="144"/>
      <c r="D594" s="3"/>
      <c r="E594" s="157"/>
      <c r="F594" s="2"/>
      <c r="G594" s="1"/>
      <c r="H594" s="7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43"/>
      <c r="C595" s="144"/>
      <c r="D595" s="3"/>
      <c r="E595" s="157"/>
      <c r="F595" s="2"/>
      <c r="G595" s="1"/>
      <c r="H595" s="7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43"/>
      <c r="C596" s="144"/>
      <c r="D596" s="3"/>
      <c r="E596" s="157"/>
      <c r="F596" s="2"/>
      <c r="G596" s="1"/>
      <c r="H596" s="7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43"/>
      <c r="C597" s="144"/>
      <c r="D597" s="3"/>
      <c r="E597" s="157"/>
      <c r="F597" s="2"/>
      <c r="G597" s="1"/>
      <c r="H597" s="7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43"/>
      <c r="C598" s="144"/>
      <c r="D598" s="3"/>
      <c r="E598" s="157"/>
      <c r="F598" s="2"/>
      <c r="G598" s="1"/>
      <c r="H598" s="7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43"/>
      <c r="C599" s="144"/>
      <c r="D599" s="3"/>
      <c r="E599" s="157"/>
      <c r="F599" s="2"/>
      <c r="G599" s="1"/>
      <c r="H599" s="7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43"/>
      <c r="C600" s="144"/>
      <c r="D600" s="3"/>
      <c r="E600" s="157"/>
      <c r="F600" s="2"/>
      <c r="G600" s="1"/>
      <c r="H600" s="7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43"/>
      <c r="C601" s="144"/>
      <c r="D601" s="3"/>
      <c r="E601" s="157"/>
      <c r="F601" s="2"/>
      <c r="G601" s="1"/>
      <c r="H601" s="7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43"/>
      <c r="C602" s="144"/>
      <c r="D602" s="3"/>
      <c r="E602" s="157"/>
      <c r="F602" s="2"/>
      <c r="G602" s="1"/>
      <c r="H602" s="7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43"/>
      <c r="C603" s="144"/>
      <c r="D603" s="3"/>
      <c r="E603" s="157"/>
      <c r="F603" s="2"/>
      <c r="G603" s="1"/>
      <c r="H603" s="7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43"/>
      <c r="C604" s="144"/>
      <c r="D604" s="3"/>
      <c r="E604" s="157"/>
      <c r="F604" s="2"/>
      <c r="G604" s="1"/>
      <c r="H604" s="7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43"/>
      <c r="C605" s="144"/>
      <c r="D605" s="3"/>
      <c r="E605" s="157"/>
      <c r="F605" s="2"/>
      <c r="G605" s="1"/>
      <c r="H605" s="7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43"/>
      <c r="C606" s="144"/>
      <c r="D606" s="3"/>
      <c r="E606" s="157"/>
      <c r="F606" s="2"/>
      <c r="G606" s="1"/>
      <c r="H606" s="7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43"/>
      <c r="C607" s="144"/>
      <c r="D607" s="3"/>
      <c r="E607" s="157"/>
      <c r="F607" s="2"/>
      <c r="G607" s="1"/>
      <c r="H607" s="7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43"/>
      <c r="C608" s="144"/>
      <c r="D608" s="3"/>
      <c r="E608" s="157"/>
      <c r="F608" s="2"/>
      <c r="G608" s="1"/>
      <c r="H608" s="7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43"/>
      <c r="C609" s="144"/>
      <c r="D609" s="3"/>
      <c r="E609" s="157"/>
      <c r="F609" s="2"/>
      <c r="G609" s="1"/>
      <c r="H609" s="7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43"/>
      <c r="C610" s="144"/>
      <c r="D610" s="3"/>
      <c r="E610" s="157"/>
      <c r="F610" s="2"/>
      <c r="G610" s="1"/>
      <c r="H610" s="7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43"/>
      <c r="C611" s="144"/>
      <c r="D611" s="3"/>
      <c r="E611" s="157"/>
      <c r="F611" s="2"/>
      <c r="G611" s="1"/>
      <c r="H611" s="7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43"/>
      <c r="C612" s="144"/>
      <c r="D612" s="3"/>
      <c r="E612" s="157"/>
      <c r="F612" s="2"/>
      <c r="G612" s="1"/>
      <c r="H612" s="7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43"/>
      <c r="C613" s="144"/>
      <c r="D613" s="3"/>
      <c r="E613" s="157"/>
      <c r="F613" s="2"/>
      <c r="G613" s="1"/>
      <c r="H613" s="7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43"/>
      <c r="C614" s="144"/>
      <c r="D614" s="3"/>
      <c r="E614" s="157"/>
      <c r="F614" s="2"/>
      <c r="G614" s="1"/>
      <c r="H614" s="7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43"/>
      <c r="C615" s="144"/>
      <c r="D615" s="3"/>
      <c r="E615" s="157"/>
      <c r="F615" s="2"/>
      <c r="G615" s="1"/>
      <c r="H615" s="7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43"/>
      <c r="C616" s="144"/>
      <c r="D616" s="3"/>
      <c r="E616" s="157"/>
      <c r="F616" s="2"/>
      <c r="G616" s="1"/>
      <c r="H616" s="7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43"/>
      <c r="C617" s="144"/>
      <c r="D617" s="3"/>
      <c r="E617" s="157"/>
      <c r="F617" s="2"/>
      <c r="G617" s="1"/>
      <c r="H617" s="7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43"/>
      <c r="C618" s="144"/>
      <c r="D618" s="3"/>
      <c r="E618" s="157"/>
      <c r="F618" s="2"/>
      <c r="G618" s="1"/>
      <c r="H618" s="7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43"/>
      <c r="C619" s="144"/>
      <c r="D619" s="3"/>
      <c r="E619" s="157"/>
      <c r="F619" s="2"/>
      <c r="G619" s="1"/>
      <c r="H619" s="7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43"/>
      <c r="C620" s="144"/>
      <c r="D620" s="3"/>
      <c r="E620" s="157"/>
      <c r="F620" s="2"/>
      <c r="G620" s="1"/>
      <c r="H620" s="7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43"/>
      <c r="C621" s="144"/>
      <c r="D621" s="3"/>
      <c r="E621" s="157"/>
      <c r="F621" s="2"/>
      <c r="G621" s="1"/>
      <c r="H621" s="7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43"/>
      <c r="C622" s="144"/>
      <c r="D622" s="3"/>
      <c r="E622" s="157"/>
      <c r="F622" s="2"/>
      <c r="G622" s="1"/>
      <c r="H622" s="7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43"/>
      <c r="C623" s="144"/>
      <c r="D623" s="3"/>
      <c r="E623" s="157"/>
      <c r="F623" s="2"/>
      <c r="G623" s="1"/>
      <c r="H623" s="7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43"/>
      <c r="C624" s="144"/>
      <c r="D624" s="3"/>
      <c r="E624" s="157"/>
      <c r="F624" s="2"/>
      <c r="G624" s="1"/>
      <c r="H624" s="7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43"/>
      <c r="C625" s="144"/>
      <c r="D625" s="3"/>
      <c r="E625" s="157"/>
      <c r="F625" s="2"/>
      <c r="G625" s="1"/>
      <c r="H625" s="7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43"/>
      <c r="C626" s="144"/>
      <c r="D626" s="3"/>
      <c r="E626" s="157"/>
      <c r="F626" s="2"/>
      <c r="G626" s="1"/>
      <c r="H626" s="7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43"/>
      <c r="C627" s="144"/>
      <c r="D627" s="3"/>
      <c r="E627" s="157"/>
      <c r="F627" s="2"/>
      <c r="G627" s="1"/>
      <c r="H627" s="7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43"/>
      <c r="C628" s="144"/>
      <c r="D628" s="3"/>
      <c r="E628" s="157"/>
      <c r="F628" s="2"/>
      <c r="G628" s="1"/>
      <c r="H628" s="7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43"/>
      <c r="C629" s="144"/>
      <c r="D629" s="3"/>
      <c r="E629" s="157"/>
      <c r="F629" s="2"/>
      <c r="G629" s="1"/>
      <c r="H629" s="7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43"/>
      <c r="C630" s="144"/>
      <c r="D630" s="3"/>
      <c r="E630" s="157"/>
      <c r="F630" s="2"/>
      <c r="G630" s="1"/>
      <c r="H630" s="7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43"/>
      <c r="C631" s="144"/>
      <c r="D631" s="3"/>
      <c r="E631" s="157"/>
      <c r="F631" s="2"/>
      <c r="G631" s="1"/>
      <c r="H631" s="7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43"/>
      <c r="C632" s="144"/>
      <c r="D632" s="3"/>
      <c r="E632" s="157"/>
      <c r="F632" s="2"/>
      <c r="G632" s="1"/>
      <c r="H632" s="7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43"/>
      <c r="C633" s="144"/>
      <c r="D633" s="3"/>
      <c r="E633" s="157"/>
      <c r="F633" s="2"/>
      <c r="G633" s="1"/>
      <c r="H633" s="7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43"/>
      <c r="C634" s="144"/>
      <c r="D634" s="3"/>
      <c r="E634" s="157"/>
      <c r="F634" s="2"/>
      <c r="G634" s="1"/>
      <c r="H634" s="7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43"/>
      <c r="C635" s="144"/>
      <c r="D635" s="3"/>
      <c r="E635" s="157"/>
      <c r="F635" s="2"/>
      <c r="G635" s="1"/>
      <c r="H635" s="7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43"/>
      <c r="C636" s="144"/>
      <c r="D636" s="3"/>
      <c r="E636" s="157"/>
      <c r="F636" s="2"/>
      <c r="G636" s="1"/>
      <c r="H636" s="7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43"/>
      <c r="C637" s="144"/>
      <c r="D637" s="3"/>
      <c r="E637" s="157"/>
      <c r="F637" s="2"/>
      <c r="G637" s="1"/>
      <c r="H637" s="7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43"/>
      <c r="C638" s="144"/>
      <c r="D638" s="3"/>
      <c r="E638" s="157"/>
      <c r="F638" s="2"/>
      <c r="G638" s="1"/>
      <c r="H638" s="7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43"/>
      <c r="C639" s="144"/>
      <c r="D639" s="3"/>
      <c r="E639" s="157"/>
      <c r="F639" s="2"/>
      <c r="G639" s="1"/>
      <c r="H639" s="7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43"/>
      <c r="C640" s="144"/>
      <c r="D640" s="3"/>
      <c r="E640" s="157"/>
      <c r="F640" s="2"/>
      <c r="G640" s="1"/>
      <c r="H640" s="7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43"/>
      <c r="C641" s="144"/>
      <c r="D641" s="3"/>
      <c r="E641" s="157"/>
      <c r="F641" s="2"/>
      <c r="G641" s="1"/>
      <c r="H641" s="7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43"/>
      <c r="C642" s="144"/>
      <c r="D642" s="3"/>
      <c r="E642" s="157"/>
      <c r="F642" s="2"/>
      <c r="G642" s="1"/>
      <c r="H642" s="7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43"/>
      <c r="C643" s="144"/>
      <c r="D643" s="3"/>
      <c r="E643" s="157"/>
      <c r="F643" s="2"/>
      <c r="G643" s="1"/>
      <c r="H643" s="7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43"/>
      <c r="C644" s="144"/>
      <c r="D644" s="3"/>
      <c r="E644" s="157"/>
      <c r="F644" s="2"/>
      <c r="G644" s="1"/>
      <c r="H644" s="7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43"/>
      <c r="C645" s="144"/>
      <c r="D645" s="3"/>
      <c r="E645" s="157"/>
      <c r="F645" s="2"/>
      <c r="G645" s="1"/>
      <c r="H645" s="7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43"/>
      <c r="C646" s="144"/>
      <c r="D646" s="3"/>
      <c r="E646" s="157"/>
      <c r="F646" s="2"/>
      <c r="G646" s="1"/>
      <c r="H646" s="7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43"/>
      <c r="C647" s="144"/>
      <c r="D647" s="3"/>
      <c r="E647" s="157"/>
      <c r="F647" s="2"/>
      <c r="G647" s="1"/>
      <c r="H647" s="7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43"/>
      <c r="C648" s="144"/>
      <c r="D648" s="3"/>
      <c r="E648" s="157"/>
      <c r="F648" s="2"/>
      <c r="G648" s="1"/>
      <c r="H648" s="7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43"/>
      <c r="C649" s="144"/>
      <c r="D649" s="3"/>
      <c r="E649" s="157"/>
      <c r="F649" s="2"/>
      <c r="G649" s="1"/>
      <c r="H649" s="7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43"/>
      <c r="C650" s="144"/>
      <c r="D650" s="3"/>
      <c r="E650" s="157"/>
      <c r="F650" s="2"/>
      <c r="G650" s="1"/>
      <c r="H650" s="7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43"/>
      <c r="C651" s="144"/>
      <c r="D651" s="3"/>
      <c r="E651" s="157"/>
      <c r="F651" s="2"/>
      <c r="G651" s="1"/>
      <c r="H651" s="7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43"/>
      <c r="C652" s="144"/>
      <c r="D652" s="3"/>
      <c r="E652" s="157"/>
      <c r="F652" s="2"/>
      <c r="G652" s="1"/>
      <c r="H652" s="7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43"/>
      <c r="C653" s="144"/>
      <c r="D653" s="3"/>
      <c r="E653" s="157"/>
      <c r="F653" s="2"/>
      <c r="G653" s="1"/>
      <c r="H653" s="7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43"/>
      <c r="C654" s="144"/>
      <c r="D654" s="3"/>
      <c r="E654" s="157"/>
      <c r="F654" s="2"/>
      <c r="G654" s="1"/>
      <c r="H654" s="7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43"/>
      <c r="C655" s="144"/>
      <c r="D655" s="3"/>
      <c r="E655" s="157"/>
      <c r="F655" s="2"/>
      <c r="G655" s="1"/>
      <c r="H655" s="7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43"/>
      <c r="C656" s="144"/>
      <c r="D656" s="3"/>
      <c r="E656" s="157"/>
      <c r="F656" s="2"/>
      <c r="G656" s="1"/>
      <c r="H656" s="7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43"/>
      <c r="C657" s="144"/>
      <c r="D657" s="3"/>
      <c r="E657" s="157"/>
      <c r="F657" s="2"/>
      <c r="G657" s="1"/>
      <c r="H657" s="7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43"/>
      <c r="C658" s="144"/>
      <c r="D658" s="3"/>
      <c r="E658" s="157"/>
      <c r="F658" s="2"/>
      <c r="G658" s="1"/>
      <c r="H658" s="7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43"/>
      <c r="C659" s="144"/>
      <c r="D659" s="3"/>
      <c r="E659" s="157"/>
      <c r="F659" s="2"/>
      <c r="G659" s="1"/>
      <c r="H659" s="7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43"/>
      <c r="C660" s="144"/>
      <c r="D660" s="3"/>
      <c r="E660" s="157"/>
      <c r="F660" s="2"/>
      <c r="G660" s="1"/>
      <c r="H660" s="7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43"/>
      <c r="C661" s="144"/>
      <c r="D661" s="3"/>
      <c r="E661" s="157"/>
      <c r="F661" s="2"/>
      <c r="G661" s="1"/>
      <c r="H661" s="7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43"/>
      <c r="C662" s="144"/>
      <c r="D662" s="3"/>
      <c r="E662" s="157"/>
      <c r="F662" s="2"/>
      <c r="G662" s="1"/>
      <c r="H662" s="7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43"/>
      <c r="C663" s="144"/>
      <c r="D663" s="3"/>
      <c r="E663" s="157"/>
      <c r="F663" s="2"/>
      <c r="G663" s="1"/>
      <c r="H663" s="7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43"/>
      <c r="C664" s="144"/>
      <c r="D664" s="3"/>
      <c r="E664" s="157"/>
      <c r="F664" s="2"/>
      <c r="G664" s="1"/>
      <c r="H664" s="7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43"/>
      <c r="C665" s="144"/>
      <c r="D665" s="3"/>
      <c r="E665" s="157"/>
      <c r="F665" s="2"/>
      <c r="G665" s="1"/>
      <c r="H665" s="7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43"/>
      <c r="C666" s="144"/>
      <c r="D666" s="3"/>
      <c r="E666" s="157"/>
      <c r="F666" s="2"/>
      <c r="G666" s="1"/>
      <c r="H666" s="7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43"/>
      <c r="C667" s="144"/>
      <c r="D667" s="3"/>
      <c r="E667" s="157"/>
      <c r="F667" s="2"/>
      <c r="G667" s="1"/>
      <c r="H667" s="7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43"/>
      <c r="C668" s="144"/>
      <c r="D668" s="3"/>
      <c r="E668" s="157"/>
      <c r="F668" s="2"/>
      <c r="G668" s="1"/>
      <c r="H668" s="7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43"/>
      <c r="C669" s="144"/>
      <c r="D669" s="3"/>
      <c r="E669" s="157"/>
      <c r="F669" s="2"/>
      <c r="G669" s="1"/>
      <c r="H669" s="7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43"/>
      <c r="C670" s="144"/>
      <c r="D670" s="3"/>
      <c r="E670" s="157"/>
      <c r="F670" s="2"/>
      <c r="G670" s="1"/>
      <c r="H670" s="7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43"/>
      <c r="C671" s="144"/>
      <c r="D671" s="3"/>
      <c r="E671" s="157"/>
      <c r="F671" s="2"/>
      <c r="G671" s="1"/>
      <c r="H671" s="7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43"/>
      <c r="C672" s="144"/>
      <c r="D672" s="3"/>
      <c r="E672" s="157"/>
      <c r="F672" s="2"/>
      <c r="G672" s="1"/>
      <c r="H672" s="7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43"/>
      <c r="C673" s="144"/>
      <c r="D673" s="3"/>
      <c r="E673" s="157"/>
      <c r="F673" s="2"/>
      <c r="G673" s="1"/>
      <c r="H673" s="7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43"/>
      <c r="C674" s="144"/>
      <c r="D674" s="3"/>
      <c r="E674" s="157"/>
      <c r="F674" s="2"/>
      <c r="G674" s="1"/>
      <c r="H674" s="7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43"/>
      <c r="C675" s="144"/>
      <c r="D675" s="3"/>
      <c r="E675" s="157"/>
      <c r="F675" s="2"/>
      <c r="G675" s="1"/>
      <c r="H675" s="7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43"/>
      <c r="C676" s="144"/>
      <c r="D676" s="3"/>
      <c r="E676" s="157"/>
      <c r="F676" s="2"/>
      <c r="G676" s="1"/>
      <c r="H676" s="7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43"/>
      <c r="C677" s="144"/>
      <c r="D677" s="3"/>
      <c r="E677" s="157"/>
      <c r="F677" s="2"/>
      <c r="G677" s="1"/>
      <c r="H677" s="7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43"/>
      <c r="C678" s="144"/>
      <c r="D678" s="3"/>
      <c r="E678" s="157"/>
      <c r="F678" s="2"/>
      <c r="G678" s="1"/>
      <c r="H678" s="7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43"/>
      <c r="C679" s="144"/>
      <c r="D679" s="3"/>
      <c r="E679" s="157"/>
      <c r="F679" s="2"/>
      <c r="G679" s="1"/>
      <c r="H679" s="7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43"/>
      <c r="C680" s="144"/>
      <c r="D680" s="3"/>
      <c r="E680" s="157"/>
      <c r="F680" s="2"/>
      <c r="G680" s="1"/>
      <c r="H680" s="7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43"/>
      <c r="C681" s="144"/>
      <c r="D681" s="3"/>
      <c r="E681" s="157"/>
      <c r="F681" s="2"/>
      <c r="G681" s="1"/>
      <c r="H681" s="7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43"/>
      <c r="C682" s="144"/>
      <c r="D682" s="3"/>
      <c r="E682" s="157"/>
      <c r="F682" s="2"/>
      <c r="G682" s="1"/>
      <c r="H682" s="7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43"/>
      <c r="C683" s="144"/>
      <c r="D683" s="3"/>
      <c r="E683" s="157"/>
      <c r="F683" s="2"/>
      <c r="G683" s="1"/>
      <c r="H683" s="7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43"/>
      <c r="C684" s="144"/>
      <c r="D684" s="3"/>
      <c r="E684" s="157"/>
      <c r="F684" s="2"/>
      <c r="G684" s="1"/>
      <c r="H684" s="7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43"/>
      <c r="C685" s="144"/>
      <c r="D685" s="3"/>
      <c r="E685" s="157"/>
      <c r="F685" s="2"/>
      <c r="G685" s="1"/>
      <c r="H685" s="7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43"/>
      <c r="C686" s="144"/>
      <c r="D686" s="3"/>
      <c r="E686" s="157"/>
      <c r="F686" s="2"/>
      <c r="G686" s="1"/>
      <c r="H686" s="7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43"/>
      <c r="C687" s="144"/>
      <c r="D687" s="3"/>
      <c r="E687" s="157"/>
      <c r="F687" s="2"/>
      <c r="G687" s="1"/>
      <c r="H687" s="7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43"/>
      <c r="C688" s="144"/>
      <c r="D688" s="3"/>
      <c r="E688" s="157"/>
      <c r="F688" s="2"/>
      <c r="G688" s="1"/>
      <c r="H688" s="7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43"/>
      <c r="C689" s="144"/>
      <c r="D689" s="3"/>
      <c r="E689" s="157"/>
      <c r="F689" s="2"/>
      <c r="G689" s="1"/>
      <c r="H689" s="7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43"/>
      <c r="C690" s="144"/>
      <c r="D690" s="3"/>
      <c r="E690" s="157"/>
      <c r="F690" s="2"/>
      <c r="G690" s="1"/>
      <c r="H690" s="7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43"/>
      <c r="C691" s="144"/>
      <c r="D691" s="3"/>
      <c r="E691" s="157"/>
      <c r="F691" s="2"/>
      <c r="G691" s="1"/>
      <c r="H691" s="7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43"/>
      <c r="C692" s="144"/>
      <c r="D692" s="3"/>
      <c r="E692" s="157"/>
      <c r="F692" s="2"/>
      <c r="G692" s="1"/>
      <c r="H692" s="7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43"/>
      <c r="C693" s="144"/>
      <c r="D693" s="3"/>
      <c r="E693" s="157"/>
      <c r="F693" s="2"/>
      <c r="G693" s="1"/>
      <c r="H693" s="7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43"/>
      <c r="C694" s="144"/>
      <c r="D694" s="3"/>
      <c r="E694" s="157"/>
      <c r="F694" s="2"/>
      <c r="G694" s="1"/>
      <c r="H694" s="7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43"/>
      <c r="C695" s="144"/>
      <c r="D695" s="3"/>
      <c r="E695" s="157"/>
      <c r="F695" s="2"/>
      <c r="G695" s="1"/>
      <c r="H695" s="7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43"/>
      <c r="C696" s="144"/>
      <c r="D696" s="3"/>
      <c r="E696" s="157"/>
      <c r="F696" s="2"/>
      <c r="G696" s="1"/>
      <c r="H696" s="7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43"/>
      <c r="C697" s="144"/>
      <c r="D697" s="3"/>
      <c r="E697" s="157"/>
      <c r="F697" s="2"/>
      <c r="G697" s="1"/>
      <c r="H697" s="7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43"/>
      <c r="C698" s="144"/>
      <c r="D698" s="3"/>
      <c r="E698" s="157"/>
      <c r="F698" s="2"/>
      <c r="G698" s="1"/>
      <c r="H698" s="7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43"/>
      <c r="C699" s="144"/>
      <c r="D699" s="3"/>
      <c r="E699" s="157"/>
      <c r="F699" s="2"/>
      <c r="G699" s="1"/>
      <c r="H699" s="7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43"/>
      <c r="C700" s="144"/>
      <c r="D700" s="3"/>
      <c r="E700" s="157"/>
      <c r="F700" s="2"/>
      <c r="G700" s="1"/>
      <c r="H700" s="7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43"/>
      <c r="C701" s="144"/>
      <c r="D701" s="3"/>
      <c r="E701" s="157"/>
      <c r="F701" s="2"/>
      <c r="G701" s="1"/>
      <c r="H701" s="7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43"/>
      <c r="C702" s="144"/>
      <c r="D702" s="3"/>
      <c r="E702" s="157"/>
      <c r="F702" s="2"/>
      <c r="G702" s="1"/>
      <c r="H702" s="7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43"/>
      <c r="C703" s="144"/>
      <c r="D703" s="3"/>
      <c r="E703" s="157"/>
      <c r="F703" s="2"/>
      <c r="G703" s="1"/>
      <c r="H703" s="7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43"/>
      <c r="C704" s="144"/>
      <c r="D704" s="3"/>
      <c r="E704" s="157"/>
      <c r="F704" s="2"/>
      <c r="G704" s="1"/>
      <c r="H704" s="7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43"/>
      <c r="C705" s="144"/>
      <c r="D705" s="3"/>
      <c r="E705" s="157"/>
      <c r="F705" s="2"/>
      <c r="G705" s="1"/>
      <c r="H705" s="7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43"/>
      <c r="C706" s="144"/>
      <c r="D706" s="3"/>
      <c r="E706" s="157"/>
      <c r="F706" s="2"/>
      <c r="G706" s="1"/>
      <c r="H706" s="7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43"/>
      <c r="C707" s="144"/>
      <c r="D707" s="3"/>
      <c r="E707" s="157"/>
      <c r="F707" s="2"/>
      <c r="G707" s="1"/>
      <c r="H707" s="7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43"/>
      <c r="C708" s="144"/>
      <c r="D708" s="3"/>
      <c r="E708" s="157"/>
      <c r="F708" s="2"/>
      <c r="G708" s="1"/>
      <c r="H708" s="7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43"/>
      <c r="C709" s="144"/>
      <c r="D709" s="3"/>
      <c r="E709" s="157"/>
      <c r="F709" s="2"/>
      <c r="G709" s="1"/>
      <c r="H709" s="7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43"/>
      <c r="C710" s="144"/>
      <c r="D710" s="3"/>
      <c r="E710" s="157"/>
      <c r="F710" s="2"/>
      <c r="G710" s="1"/>
      <c r="H710" s="7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43"/>
      <c r="C711" s="144"/>
      <c r="D711" s="3"/>
      <c r="E711" s="157"/>
      <c r="F711" s="2"/>
      <c r="G711" s="1"/>
      <c r="H711" s="7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43"/>
      <c r="C712" s="144"/>
      <c r="D712" s="3"/>
      <c r="E712" s="157"/>
      <c r="F712" s="2"/>
      <c r="G712" s="1"/>
      <c r="H712" s="7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43"/>
      <c r="C713" s="144"/>
      <c r="D713" s="3"/>
      <c r="E713" s="157"/>
      <c r="F713" s="2"/>
      <c r="G713" s="1"/>
      <c r="H713" s="7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43"/>
      <c r="C714" s="144"/>
      <c r="D714" s="3"/>
      <c r="E714" s="157"/>
      <c r="F714" s="2"/>
      <c r="G714" s="1"/>
      <c r="H714" s="7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43"/>
      <c r="C715" s="144"/>
      <c r="D715" s="3"/>
      <c r="E715" s="157"/>
      <c r="F715" s="2"/>
      <c r="G715" s="1"/>
      <c r="H715" s="7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43"/>
      <c r="C716" s="144"/>
      <c r="D716" s="3"/>
      <c r="E716" s="157"/>
      <c r="F716" s="2"/>
      <c r="G716" s="1"/>
      <c r="H716" s="7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43"/>
      <c r="C717" s="144"/>
      <c r="D717" s="3"/>
      <c r="E717" s="157"/>
      <c r="F717" s="2"/>
      <c r="G717" s="1"/>
      <c r="H717" s="7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43"/>
      <c r="C718" s="144"/>
      <c r="D718" s="3"/>
      <c r="E718" s="157"/>
      <c r="F718" s="2"/>
      <c r="G718" s="1"/>
      <c r="H718" s="7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43"/>
      <c r="C719" s="144"/>
      <c r="D719" s="3"/>
      <c r="E719" s="157"/>
      <c r="F719" s="2"/>
      <c r="G719" s="1"/>
      <c r="H719" s="7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43"/>
      <c r="C720" s="144"/>
      <c r="D720" s="3"/>
      <c r="E720" s="157"/>
      <c r="F720" s="2"/>
      <c r="G720" s="1"/>
      <c r="H720" s="7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43"/>
      <c r="C721" s="144"/>
      <c r="D721" s="3"/>
      <c r="E721" s="157"/>
      <c r="F721" s="2"/>
      <c r="G721" s="1"/>
      <c r="H721" s="7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43"/>
      <c r="C722" s="144"/>
      <c r="D722" s="3"/>
      <c r="E722" s="157"/>
      <c r="F722" s="2"/>
      <c r="G722" s="1"/>
      <c r="H722" s="7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43"/>
      <c r="C723" s="144"/>
      <c r="D723" s="3"/>
      <c r="E723" s="157"/>
      <c r="F723" s="2"/>
      <c r="G723" s="1"/>
      <c r="H723" s="7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43"/>
      <c r="C724" s="144"/>
      <c r="D724" s="3"/>
      <c r="E724" s="157"/>
      <c r="F724" s="2"/>
      <c r="G724" s="1"/>
      <c r="H724" s="7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43"/>
      <c r="C725" s="144"/>
      <c r="D725" s="3"/>
      <c r="E725" s="157"/>
      <c r="F725" s="2"/>
      <c r="G725" s="1"/>
      <c r="H725" s="7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43"/>
      <c r="C726" s="144"/>
      <c r="D726" s="3"/>
      <c r="E726" s="157"/>
      <c r="F726" s="2"/>
      <c r="G726" s="1"/>
      <c r="H726" s="7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43"/>
      <c r="C727" s="144"/>
      <c r="D727" s="3"/>
      <c r="E727" s="157"/>
      <c r="F727" s="2"/>
      <c r="G727" s="1"/>
      <c r="H727" s="7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43"/>
      <c r="C728" s="144"/>
      <c r="D728" s="3"/>
      <c r="E728" s="157"/>
      <c r="F728" s="2"/>
      <c r="G728" s="1"/>
      <c r="H728" s="7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43"/>
      <c r="C729" s="144"/>
      <c r="D729" s="3"/>
      <c r="E729" s="157"/>
      <c r="F729" s="2"/>
      <c r="G729" s="1"/>
      <c r="H729" s="7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43"/>
      <c r="C730" s="144"/>
      <c r="D730" s="3"/>
      <c r="E730" s="157"/>
      <c r="F730" s="2"/>
      <c r="G730" s="1"/>
      <c r="H730" s="7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43"/>
      <c r="C731" s="144"/>
      <c r="D731" s="3"/>
      <c r="E731" s="157"/>
      <c r="F731" s="2"/>
      <c r="G731" s="1"/>
      <c r="H731" s="7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43"/>
      <c r="C732" s="144"/>
      <c r="D732" s="3"/>
      <c r="E732" s="157"/>
      <c r="F732" s="2"/>
      <c r="G732" s="1"/>
      <c r="H732" s="7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43"/>
      <c r="C733" s="144"/>
      <c r="D733" s="3"/>
      <c r="E733" s="157"/>
      <c r="F733" s="2"/>
      <c r="G733" s="1"/>
      <c r="H733" s="7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43"/>
      <c r="C734" s="144"/>
      <c r="D734" s="3"/>
      <c r="E734" s="157"/>
      <c r="F734" s="2"/>
      <c r="G734" s="1"/>
      <c r="H734" s="7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43"/>
      <c r="C735" s="144"/>
      <c r="D735" s="3"/>
      <c r="E735" s="157"/>
      <c r="F735" s="2"/>
      <c r="G735" s="1"/>
      <c r="H735" s="7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43"/>
      <c r="C736" s="144"/>
      <c r="D736" s="3"/>
      <c r="E736" s="157"/>
      <c r="F736" s="2"/>
      <c r="G736" s="1"/>
      <c r="H736" s="7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43"/>
      <c r="C737" s="144"/>
      <c r="D737" s="3"/>
      <c r="E737" s="157"/>
      <c r="F737" s="2"/>
      <c r="G737" s="1"/>
      <c r="H737" s="7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43"/>
      <c r="C738" s="144"/>
      <c r="D738" s="3"/>
      <c r="E738" s="157"/>
      <c r="F738" s="2"/>
      <c r="G738" s="1"/>
      <c r="H738" s="7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43"/>
      <c r="C739" s="144"/>
      <c r="D739" s="3"/>
      <c r="E739" s="157"/>
      <c r="F739" s="2"/>
      <c r="G739" s="1"/>
      <c r="H739" s="7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43"/>
      <c r="C740" s="144"/>
      <c r="D740" s="3"/>
      <c r="E740" s="157"/>
      <c r="F740" s="2"/>
      <c r="G740" s="1"/>
      <c r="H740" s="7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43"/>
      <c r="C741" s="144"/>
      <c r="D741" s="3"/>
      <c r="E741" s="157"/>
      <c r="F741" s="2"/>
      <c r="G741" s="1"/>
      <c r="H741" s="7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43"/>
      <c r="C742" s="144"/>
      <c r="D742" s="3"/>
      <c r="E742" s="157"/>
      <c r="F742" s="2"/>
      <c r="G742" s="1"/>
      <c r="H742" s="7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43"/>
      <c r="C743" s="144"/>
      <c r="D743" s="3"/>
      <c r="E743" s="157"/>
      <c r="F743" s="2"/>
      <c r="G743" s="1"/>
      <c r="H743" s="7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43"/>
      <c r="C744" s="144"/>
      <c r="D744" s="3"/>
      <c r="E744" s="157"/>
      <c r="F744" s="2"/>
      <c r="G744" s="1"/>
      <c r="H744" s="7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43"/>
      <c r="C745" s="144"/>
      <c r="D745" s="3"/>
      <c r="E745" s="157"/>
      <c r="F745" s="2"/>
      <c r="G745" s="1"/>
      <c r="H745" s="7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43"/>
      <c r="C746" s="144"/>
      <c r="D746" s="3"/>
      <c r="E746" s="157"/>
      <c r="F746" s="2"/>
      <c r="G746" s="1"/>
      <c r="H746" s="7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43"/>
      <c r="C747" s="144"/>
      <c r="D747" s="3"/>
      <c r="E747" s="157"/>
      <c r="F747" s="2"/>
      <c r="G747" s="1"/>
      <c r="H747" s="7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43"/>
      <c r="C748" s="144"/>
      <c r="D748" s="3"/>
      <c r="E748" s="157"/>
      <c r="F748" s="2"/>
      <c r="G748" s="1"/>
      <c r="H748" s="7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43"/>
      <c r="C749" s="144"/>
      <c r="D749" s="3"/>
      <c r="E749" s="157"/>
      <c r="F749" s="2"/>
      <c r="G749" s="1"/>
      <c r="H749" s="7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43"/>
      <c r="C750" s="144"/>
      <c r="D750" s="3"/>
      <c r="E750" s="157"/>
      <c r="F750" s="2"/>
      <c r="G750" s="1"/>
      <c r="H750" s="7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43"/>
      <c r="C751" s="144"/>
      <c r="D751" s="3"/>
      <c r="E751" s="157"/>
      <c r="F751" s="2"/>
      <c r="G751" s="1"/>
      <c r="H751" s="7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43"/>
      <c r="C752" s="144"/>
      <c r="D752" s="3"/>
      <c r="E752" s="157"/>
      <c r="F752" s="2"/>
      <c r="G752" s="1"/>
      <c r="H752" s="7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43"/>
      <c r="C753" s="144"/>
      <c r="D753" s="3"/>
      <c r="E753" s="157"/>
      <c r="F753" s="2"/>
      <c r="G753" s="1"/>
      <c r="H753" s="7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43"/>
      <c r="C754" s="144"/>
      <c r="D754" s="3"/>
      <c r="E754" s="157"/>
      <c r="F754" s="2"/>
      <c r="G754" s="1"/>
      <c r="H754" s="7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43"/>
      <c r="C755" s="144"/>
      <c r="D755" s="3"/>
      <c r="E755" s="157"/>
      <c r="F755" s="2"/>
      <c r="G755" s="1"/>
      <c r="H755" s="7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43"/>
      <c r="C756" s="144"/>
      <c r="D756" s="3"/>
      <c r="E756" s="157"/>
      <c r="F756" s="2"/>
      <c r="G756" s="1"/>
      <c r="H756" s="7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43"/>
      <c r="C757" s="144"/>
      <c r="D757" s="3"/>
      <c r="E757" s="157"/>
      <c r="F757" s="2"/>
      <c r="G757" s="1"/>
      <c r="H757" s="7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43"/>
      <c r="C758" s="144"/>
      <c r="D758" s="3"/>
      <c r="E758" s="157"/>
      <c r="F758" s="2"/>
      <c r="G758" s="1"/>
      <c r="H758" s="7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43"/>
      <c r="C759" s="144"/>
      <c r="D759" s="3"/>
      <c r="E759" s="157"/>
      <c r="F759" s="2"/>
      <c r="G759" s="1"/>
      <c r="H759" s="7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43"/>
      <c r="C760" s="144"/>
      <c r="D760" s="3"/>
      <c r="E760" s="157"/>
      <c r="F760" s="2"/>
      <c r="G760" s="1"/>
      <c r="H760" s="7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43"/>
      <c r="C761" s="144"/>
      <c r="D761" s="3"/>
      <c r="E761" s="157"/>
      <c r="F761" s="2"/>
      <c r="G761" s="1"/>
      <c r="H761" s="7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43"/>
      <c r="C762" s="144"/>
      <c r="D762" s="3"/>
      <c r="E762" s="157"/>
      <c r="F762" s="2"/>
      <c r="G762" s="1"/>
      <c r="H762" s="7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43"/>
      <c r="C763" s="144"/>
      <c r="D763" s="3"/>
      <c r="E763" s="157"/>
      <c r="F763" s="2"/>
      <c r="G763" s="1"/>
      <c r="H763" s="7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43"/>
      <c r="C764" s="144"/>
      <c r="D764" s="3"/>
      <c r="E764" s="157"/>
      <c r="F764" s="2"/>
      <c r="G764" s="1"/>
      <c r="H764" s="7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43"/>
      <c r="C765" s="144"/>
      <c r="D765" s="3"/>
      <c r="E765" s="157"/>
      <c r="F765" s="2"/>
      <c r="G765" s="1"/>
      <c r="H765" s="7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43"/>
      <c r="C766" s="144"/>
      <c r="D766" s="3"/>
      <c r="E766" s="157"/>
      <c r="F766" s="2"/>
      <c r="G766" s="1"/>
      <c r="H766" s="7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43"/>
      <c r="C767" s="144"/>
      <c r="D767" s="3"/>
      <c r="E767" s="157"/>
      <c r="F767" s="2"/>
      <c r="G767" s="1"/>
      <c r="H767" s="7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43"/>
      <c r="C768" s="144"/>
      <c r="D768" s="3"/>
      <c r="E768" s="157"/>
      <c r="F768" s="2"/>
      <c r="G768" s="1"/>
      <c r="H768" s="7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43"/>
      <c r="C769" s="144"/>
      <c r="D769" s="3"/>
      <c r="E769" s="157"/>
      <c r="F769" s="2"/>
      <c r="G769" s="1"/>
      <c r="H769" s="7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43"/>
      <c r="C770" s="144"/>
      <c r="D770" s="3"/>
      <c r="E770" s="157"/>
      <c r="F770" s="2"/>
      <c r="G770" s="1"/>
      <c r="H770" s="7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43"/>
      <c r="C771" s="144"/>
      <c r="D771" s="3"/>
      <c r="E771" s="157"/>
      <c r="F771" s="2"/>
      <c r="G771" s="1"/>
      <c r="H771" s="7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43"/>
      <c r="C772" s="144"/>
      <c r="D772" s="3"/>
      <c r="E772" s="157"/>
      <c r="F772" s="2"/>
      <c r="G772" s="1"/>
      <c r="H772" s="7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43"/>
      <c r="C773" s="144"/>
      <c r="D773" s="3"/>
      <c r="E773" s="157"/>
      <c r="F773" s="2"/>
      <c r="G773" s="1"/>
      <c r="H773" s="7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43"/>
      <c r="C774" s="144"/>
      <c r="D774" s="3"/>
      <c r="E774" s="157"/>
      <c r="F774" s="2"/>
      <c r="G774" s="1"/>
      <c r="H774" s="7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43"/>
      <c r="C775" s="144"/>
      <c r="D775" s="3"/>
      <c r="E775" s="157"/>
      <c r="F775" s="2"/>
      <c r="G775" s="1"/>
      <c r="H775" s="7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43"/>
      <c r="C776" s="144"/>
      <c r="D776" s="3"/>
      <c r="E776" s="157"/>
      <c r="F776" s="2"/>
      <c r="G776" s="1"/>
      <c r="H776" s="7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43"/>
      <c r="C777" s="144"/>
      <c r="D777" s="3"/>
      <c r="E777" s="157"/>
      <c r="F777" s="2"/>
      <c r="G777" s="1"/>
      <c r="H777" s="7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43"/>
      <c r="C778" s="144"/>
      <c r="D778" s="3"/>
      <c r="E778" s="157"/>
      <c r="F778" s="2"/>
      <c r="G778" s="1"/>
      <c r="H778" s="7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43"/>
      <c r="C779" s="144"/>
      <c r="D779" s="3"/>
      <c r="E779" s="157"/>
      <c r="F779" s="2"/>
      <c r="G779" s="1"/>
      <c r="H779" s="7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43"/>
      <c r="C780" s="144"/>
      <c r="D780" s="3"/>
      <c r="E780" s="157"/>
      <c r="F780" s="2"/>
      <c r="G780" s="1"/>
      <c r="H780" s="7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43"/>
      <c r="C781" s="144"/>
      <c r="D781" s="3"/>
      <c r="E781" s="157"/>
      <c r="F781" s="2"/>
      <c r="G781" s="1"/>
      <c r="H781" s="7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43"/>
      <c r="C782" s="144"/>
      <c r="D782" s="3"/>
      <c r="E782" s="157"/>
      <c r="F782" s="2"/>
      <c r="G782" s="1"/>
      <c r="H782" s="7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43"/>
      <c r="C783" s="144"/>
      <c r="D783" s="3"/>
      <c r="E783" s="157"/>
      <c r="F783" s="2"/>
      <c r="G783" s="1"/>
      <c r="H783" s="7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43"/>
      <c r="C784" s="144"/>
      <c r="D784" s="3"/>
      <c r="E784" s="157"/>
      <c r="F784" s="2"/>
      <c r="G784" s="1"/>
      <c r="H784" s="7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43"/>
      <c r="C785" s="144"/>
      <c r="D785" s="3"/>
      <c r="E785" s="157"/>
      <c r="F785" s="2"/>
      <c r="G785" s="1"/>
      <c r="H785" s="7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43"/>
      <c r="C786" s="144"/>
      <c r="D786" s="3"/>
      <c r="E786" s="157"/>
      <c r="F786" s="2"/>
      <c r="G786" s="1"/>
      <c r="H786" s="7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43"/>
      <c r="C787" s="144"/>
      <c r="D787" s="3"/>
      <c r="E787" s="157"/>
      <c r="F787" s="2"/>
      <c r="G787" s="1"/>
      <c r="H787" s="7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43"/>
      <c r="C788" s="144"/>
      <c r="D788" s="3"/>
      <c r="E788" s="157"/>
      <c r="F788" s="2"/>
      <c r="G788" s="1"/>
      <c r="H788" s="7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43"/>
      <c r="C789" s="144"/>
      <c r="D789" s="3"/>
      <c r="E789" s="157"/>
      <c r="F789" s="2"/>
      <c r="G789" s="1"/>
      <c r="H789" s="7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43"/>
      <c r="C790" s="144"/>
      <c r="D790" s="3"/>
      <c r="E790" s="157"/>
      <c r="F790" s="2"/>
      <c r="G790" s="1"/>
      <c r="H790" s="7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43"/>
      <c r="C791" s="144"/>
      <c r="D791" s="3"/>
      <c r="E791" s="157"/>
      <c r="F791" s="2"/>
      <c r="G791" s="1"/>
      <c r="H791" s="7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43"/>
      <c r="C792" s="144"/>
      <c r="D792" s="3"/>
      <c r="E792" s="157"/>
      <c r="F792" s="2"/>
      <c r="G792" s="1"/>
      <c r="H792" s="7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43"/>
      <c r="C793" s="144"/>
      <c r="D793" s="3"/>
      <c r="E793" s="157"/>
      <c r="F793" s="2"/>
      <c r="G793" s="1"/>
      <c r="H793" s="7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43"/>
      <c r="C794" s="144"/>
      <c r="D794" s="3"/>
      <c r="E794" s="157"/>
      <c r="F794" s="2"/>
      <c r="G794" s="1"/>
      <c r="H794" s="7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43"/>
      <c r="C795" s="144"/>
      <c r="D795" s="3"/>
      <c r="E795" s="157"/>
      <c r="F795" s="2"/>
      <c r="G795" s="1"/>
      <c r="H795" s="7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43"/>
      <c r="C796" s="144"/>
      <c r="D796" s="3"/>
      <c r="E796" s="157"/>
      <c r="F796" s="2"/>
      <c r="G796" s="1"/>
      <c r="H796" s="7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43"/>
      <c r="C797" s="144"/>
      <c r="D797" s="3"/>
      <c r="E797" s="157"/>
      <c r="F797" s="2"/>
      <c r="G797" s="1"/>
      <c r="H797" s="7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43"/>
      <c r="C798" s="144"/>
      <c r="D798" s="3"/>
      <c r="E798" s="157"/>
      <c r="F798" s="2"/>
      <c r="G798" s="1"/>
      <c r="H798" s="7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43"/>
      <c r="C799" s="144"/>
      <c r="D799" s="3"/>
      <c r="E799" s="157"/>
      <c r="F799" s="2"/>
      <c r="G799" s="1"/>
      <c r="H799" s="7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43"/>
      <c r="C800" s="144"/>
      <c r="D800" s="3"/>
      <c r="E800" s="157"/>
      <c r="F800" s="2"/>
      <c r="G800" s="1"/>
      <c r="H800" s="7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43"/>
      <c r="C801" s="144"/>
      <c r="D801" s="3"/>
      <c r="E801" s="157"/>
      <c r="F801" s="2"/>
      <c r="G801" s="1"/>
      <c r="H801" s="7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43"/>
      <c r="C802" s="144"/>
      <c r="D802" s="3"/>
      <c r="E802" s="157"/>
      <c r="F802" s="2"/>
      <c r="G802" s="1"/>
      <c r="H802" s="7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43"/>
      <c r="C803" s="144"/>
      <c r="D803" s="3"/>
      <c r="E803" s="157"/>
      <c r="F803" s="2"/>
      <c r="G803" s="1"/>
      <c r="H803" s="7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43"/>
      <c r="C804" s="144"/>
      <c r="D804" s="3"/>
      <c r="E804" s="157"/>
      <c r="F804" s="2"/>
      <c r="G804" s="1"/>
      <c r="H804" s="7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43"/>
      <c r="C805" s="144"/>
      <c r="D805" s="3"/>
      <c r="E805" s="157"/>
      <c r="F805" s="2"/>
      <c r="G805" s="1"/>
      <c r="H805" s="7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43"/>
      <c r="C806" s="144"/>
      <c r="D806" s="3"/>
      <c r="E806" s="157"/>
      <c r="F806" s="2"/>
      <c r="G806" s="1"/>
      <c r="H806" s="7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43"/>
      <c r="C807" s="144"/>
      <c r="D807" s="3"/>
      <c r="E807" s="157"/>
      <c r="F807" s="2"/>
      <c r="G807" s="1"/>
      <c r="H807" s="7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43"/>
      <c r="C808" s="144"/>
      <c r="D808" s="3"/>
      <c r="E808" s="157"/>
      <c r="F808" s="2"/>
      <c r="G808" s="1"/>
      <c r="H808" s="7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43"/>
      <c r="C809" s="144"/>
      <c r="D809" s="3"/>
      <c r="E809" s="157"/>
      <c r="F809" s="2"/>
      <c r="G809" s="1"/>
      <c r="H809" s="7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43"/>
      <c r="C810" s="144"/>
      <c r="D810" s="3"/>
      <c r="E810" s="157"/>
      <c r="F810" s="2"/>
      <c r="G810" s="1"/>
      <c r="H810" s="7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43"/>
      <c r="C811" s="144"/>
      <c r="D811" s="3"/>
      <c r="E811" s="157"/>
      <c r="F811" s="2"/>
      <c r="G811" s="1"/>
      <c r="H811" s="7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43"/>
      <c r="C812" s="144"/>
      <c r="D812" s="3"/>
      <c r="E812" s="157"/>
      <c r="F812" s="2"/>
      <c r="G812" s="1"/>
      <c r="H812" s="7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43"/>
      <c r="C813" s="144"/>
      <c r="D813" s="3"/>
      <c r="E813" s="157"/>
      <c r="F813" s="2"/>
      <c r="G813" s="1"/>
      <c r="H813" s="7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43"/>
      <c r="C814" s="144"/>
      <c r="D814" s="3"/>
      <c r="E814" s="157"/>
      <c r="F814" s="2"/>
      <c r="G814" s="1"/>
      <c r="H814" s="7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43"/>
      <c r="C815" s="144"/>
      <c r="D815" s="3"/>
      <c r="E815" s="157"/>
      <c r="F815" s="2"/>
      <c r="G815" s="1"/>
      <c r="H815" s="7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43"/>
      <c r="C816" s="144"/>
      <c r="D816" s="3"/>
      <c r="E816" s="157"/>
      <c r="F816" s="2"/>
      <c r="G816" s="1"/>
      <c r="H816" s="7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43"/>
      <c r="C817" s="144"/>
      <c r="D817" s="3"/>
      <c r="E817" s="157"/>
      <c r="F817" s="2"/>
      <c r="G817" s="1"/>
      <c r="H817" s="7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43"/>
      <c r="C818" s="144"/>
      <c r="D818" s="3"/>
      <c r="E818" s="157"/>
      <c r="F818" s="2"/>
      <c r="G818" s="1"/>
      <c r="H818" s="7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43"/>
      <c r="C819" s="144"/>
      <c r="D819" s="3"/>
      <c r="E819" s="157"/>
      <c r="F819" s="2"/>
      <c r="G819" s="1"/>
      <c r="H819" s="7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43"/>
      <c r="C820" s="144"/>
      <c r="D820" s="3"/>
      <c r="E820" s="157"/>
      <c r="F820" s="2"/>
      <c r="G820" s="1"/>
      <c r="H820" s="7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43"/>
      <c r="C821" s="144"/>
      <c r="D821" s="3"/>
      <c r="E821" s="157"/>
      <c r="F821" s="2"/>
      <c r="G821" s="1"/>
      <c r="H821" s="7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43"/>
      <c r="C822" s="144"/>
      <c r="D822" s="3"/>
      <c r="E822" s="157"/>
      <c r="F822" s="2"/>
      <c r="G822" s="1"/>
      <c r="H822" s="7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43"/>
      <c r="C823" s="144"/>
      <c r="D823" s="3"/>
      <c r="E823" s="157"/>
      <c r="F823" s="2"/>
      <c r="G823" s="1"/>
      <c r="H823" s="7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43"/>
      <c r="C824" s="144"/>
      <c r="D824" s="3"/>
      <c r="E824" s="157"/>
      <c r="F824" s="2"/>
      <c r="G824" s="1"/>
      <c r="H824" s="7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43"/>
      <c r="C825" s="144"/>
      <c r="D825" s="3"/>
      <c r="E825" s="157"/>
      <c r="F825" s="2"/>
      <c r="G825" s="1"/>
      <c r="H825" s="7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43"/>
      <c r="C826" s="144"/>
      <c r="D826" s="3"/>
      <c r="E826" s="157"/>
      <c r="F826" s="2"/>
      <c r="G826" s="1"/>
      <c r="H826" s="7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43"/>
      <c r="C827" s="144"/>
      <c r="D827" s="3"/>
      <c r="E827" s="157"/>
      <c r="F827" s="2"/>
      <c r="G827" s="1"/>
      <c r="H827" s="7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43"/>
      <c r="C828" s="144"/>
      <c r="D828" s="3"/>
      <c r="E828" s="157"/>
      <c r="F828" s="2"/>
      <c r="G828" s="1"/>
      <c r="H828" s="7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43"/>
      <c r="C829" s="144"/>
      <c r="D829" s="3"/>
      <c r="E829" s="157"/>
      <c r="F829" s="2"/>
      <c r="G829" s="1"/>
      <c r="H829" s="7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43"/>
      <c r="C830" s="144"/>
      <c r="D830" s="3"/>
      <c r="E830" s="157"/>
      <c r="F830" s="2"/>
      <c r="G830" s="1"/>
      <c r="H830" s="7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43"/>
      <c r="C831" s="144"/>
      <c r="D831" s="3"/>
      <c r="E831" s="157"/>
      <c r="F831" s="2"/>
      <c r="G831" s="1"/>
      <c r="H831" s="7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43"/>
      <c r="C832" s="144"/>
      <c r="D832" s="3"/>
      <c r="E832" s="157"/>
      <c r="F832" s="2"/>
      <c r="G832" s="1"/>
      <c r="H832" s="7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43"/>
      <c r="C833" s="144"/>
      <c r="D833" s="3"/>
      <c r="E833" s="157"/>
      <c r="F833" s="2"/>
      <c r="G833" s="1"/>
      <c r="H833" s="7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43"/>
      <c r="C834" s="144"/>
      <c r="D834" s="3"/>
      <c r="E834" s="157"/>
      <c r="F834" s="2"/>
      <c r="G834" s="1"/>
      <c r="H834" s="7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43"/>
      <c r="C835" s="144"/>
      <c r="D835" s="3"/>
      <c r="E835" s="157"/>
      <c r="F835" s="2"/>
      <c r="G835" s="1"/>
      <c r="H835" s="7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43"/>
      <c r="C836" s="144"/>
      <c r="D836" s="3"/>
      <c r="E836" s="157"/>
      <c r="F836" s="2"/>
      <c r="G836" s="1"/>
      <c r="H836" s="7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43"/>
      <c r="C837" s="144"/>
      <c r="D837" s="3"/>
      <c r="E837" s="157"/>
      <c r="F837" s="2"/>
      <c r="G837" s="1"/>
      <c r="H837" s="7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43"/>
      <c r="C838" s="144"/>
      <c r="D838" s="3"/>
      <c r="E838" s="157"/>
      <c r="F838" s="2"/>
      <c r="G838" s="1"/>
      <c r="H838" s="7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43"/>
      <c r="C839" s="144"/>
      <c r="D839" s="3"/>
      <c r="E839" s="157"/>
      <c r="F839" s="2"/>
      <c r="G839" s="1"/>
      <c r="H839" s="7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43"/>
      <c r="C840" s="144"/>
      <c r="D840" s="3"/>
      <c r="E840" s="157"/>
      <c r="F840" s="2"/>
      <c r="G840" s="1"/>
      <c r="H840" s="7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43"/>
      <c r="C841" s="144"/>
      <c r="D841" s="3"/>
      <c r="E841" s="157"/>
      <c r="F841" s="2"/>
      <c r="G841" s="1"/>
      <c r="H841" s="7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43"/>
      <c r="C842" s="144"/>
      <c r="D842" s="3"/>
      <c r="E842" s="157"/>
      <c r="F842" s="2"/>
      <c r="G842" s="1"/>
      <c r="H842" s="7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43"/>
      <c r="C843" s="144"/>
      <c r="D843" s="3"/>
      <c r="E843" s="157"/>
      <c r="F843" s="2"/>
      <c r="G843" s="1"/>
      <c r="H843" s="7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43"/>
      <c r="C844" s="144"/>
      <c r="D844" s="3"/>
      <c r="E844" s="157"/>
      <c r="F844" s="2"/>
      <c r="G844" s="1"/>
      <c r="H844" s="7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43"/>
      <c r="C845" s="144"/>
      <c r="D845" s="3"/>
      <c r="E845" s="157"/>
      <c r="F845" s="2"/>
      <c r="G845" s="1"/>
      <c r="H845" s="7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43"/>
      <c r="C846" s="144"/>
      <c r="D846" s="3"/>
      <c r="E846" s="157"/>
      <c r="F846" s="2"/>
      <c r="G846" s="1"/>
      <c r="H846" s="7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43"/>
      <c r="C847" s="144"/>
      <c r="D847" s="3"/>
      <c r="E847" s="157"/>
      <c r="F847" s="2"/>
      <c r="G847" s="1"/>
      <c r="H847" s="7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43"/>
      <c r="C848" s="144"/>
      <c r="D848" s="3"/>
      <c r="E848" s="157"/>
      <c r="F848" s="2"/>
      <c r="G848" s="1"/>
      <c r="H848" s="7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43"/>
      <c r="C849" s="144"/>
      <c r="D849" s="3"/>
      <c r="E849" s="157"/>
      <c r="F849" s="2"/>
      <c r="G849" s="1"/>
      <c r="H849" s="7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43"/>
      <c r="C850" s="144"/>
      <c r="D850" s="3"/>
      <c r="E850" s="157"/>
      <c r="F850" s="2"/>
      <c r="G850" s="1"/>
      <c r="H850" s="7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43"/>
      <c r="C851" s="144"/>
      <c r="D851" s="3"/>
      <c r="E851" s="157"/>
      <c r="F851" s="2"/>
      <c r="G851" s="1"/>
      <c r="H851" s="7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43"/>
      <c r="C852" s="144"/>
      <c r="D852" s="3"/>
      <c r="E852" s="157"/>
      <c r="F852" s="2"/>
      <c r="G852" s="1"/>
      <c r="H852" s="7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43"/>
      <c r="C853" s="144"/>
      <c r="D853" s="3"/>
      <c r="E853" s="157"/>
      <c r="F853" s="2"/>
      <c r="G853" s="1"/>
      <c r="H853" s="7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43"/>
      <c r="C854" s="144"/>
      <c r="D854" s="3"/>
      <c r="E854" s="157"/>
      <c r="F854" s="2"/>
      <c r="G854" s="1"/>
      <c r="H854" s="7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43"/>
      <c r="C855" s="144"/>
      <c r="D855" s="3"/>
      <c r="E855" s="157"/>
      <c r="F855" s="2"/>
      <c r="G855" s="1"/>
      <c r="H855" s="7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43"/>
      <c r="C856" s="144"/>
      <c r="D856" s="3"/>
      <c r="E856" s="157"/>
      <c r="F856" s="2"/>
      <c r="G856" s="1"/>
      <c r="H856" s="7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43"/>
      <c r="C857" s="144"/>
      <c r="D857" s="3"/>
      <c r="E857" s="157"/>
      <c r="F857" s="2"/>
      <c r="G857" s="1"/>
      <c r="H857" s="7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43"/>
      <c r="C858" s="144"/>
      <c r="D858" s="3"/>
      <c r="E858" s="157"/>
      <c r="F858" s="2"/>
      <c r="G858" s="1"/>
      <c r="H858" s="7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43"/>
      <c r="C859" s="144"/>
      <c r="D859" s="3"/>
      <c r="E859" s="157"/>
      <c r="F859" s="2"/>
      <c r="G859" s="1"/>
      <c r="H859" s="7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43"/>
      <c r="C860" s="144"/>
      <c r="D860" s="3"/>
      <c r="E860" s="157"/>
      <c r="F860" s="2"/>
      <c r="G860" s="1"/>
      <c r="H860" s="7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43"/>
      <c r="C861" s="144"/>
      <c r="D861" s="3"/>
      <c r="E861" s="157"/>
      <c r="F861" s="2"/>
      <c r="G861" s="1"/>
      <c r="H861" s="7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43"/>
      <c r="C862" s="144"/>
      <c r="D862" s="3"/>
      <c r="E862" s="157"/>
      <c r="F862" s="2"/>
      <c r="G862" s="1"/>
      <c r="H862" s="7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43"/>
      <c r="C863" s="144"/>
      <c r="D863" s="3"/>
      <c r="E863" s="157"/>
      <c r="F863" s="2"/>
      <c r="G863" s="1"/>
      <c r="H863" s="7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43"/>
      <c r="C864" s="144"/>
      <c r="D864" s="3"/>
      <c r="E864" s="157"/>
      <c r="F864" s="2"/>
      <c r="G864" s="1"/>
      <c r="H864" s="7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43"/>
      <c r="C865" s="144"/>
      <c r="D865" s="3"/>
      <c r="E865" s="157"/>
      <c r="F865" s="2"/>
      <c r="G865" s="1"/>
      <c r="H865" s="7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43"/>
      <c r="C866" s="144"/>
      <c r="D866" s="3"/>
      <c r="E866" s="157"/>
      <c r="F866" s="2"/>
      <c r="G866" s="1"/>
      <c r="H866" s="7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43"/>
      <c r="C867" s="144"/>
      <c r="D867" s="3"/>
      <c r="E867" s="157"/>
      <c r="F867" s="2"/>
      <c r="G867" s="1"/>
      <c r="H867" s="7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43"/>
      <c r="C868" s="144"/>
      <c r="D868" s="3"/>
      <c r="E868" s="157"/>
      <c r="F868" s="2"/>
      <c r="G868" s="1"/>
      <c r="H868" s="7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43"/>
      <c r="C869" s="144"/>
      <c r="D869" s="3"/>
      <c r="E869" s="157"/>
      <c r="F869" s="2"/>
      <c r="G869" s="1"/>
      <c r="H869" s="7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43"/>
      <c r="C870" s="144"/>
      <c r="D870" s="3"/>
      <c r="E870" s="157"/>
      <c r="F870" s="2"/>
      <c r="G870" s="1"/>
      <c r="H870" s="7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43"/>
      <c r="C871" s="144"/>
      <c r="D871" s="3"/>
      <c r="E871" s="157"/>
      <c r="F871" s="2"/>
      <c r="G871" s="1"/>
      <c r="H871" s="7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43"/>
      <c r="C872" s="144"/>
      <c r="D872" s="3"/>
      <c r="E872" s="157"/>
      <c r="F872" s="2"/>
      <c r="G872" s="1"/>
      <c r="H872" s="7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43"/>
      <c r="C873" s="144"/>
      <c r="D873" s="3"/>
      <c r="E873" s="157"/>
      <c r="F873" s="2"/>
      <c r="G873" s="1"/>
      <c r="H873" s="7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43"/>
      <c r="C874" s="144"/>
      <c r="D874" s="3"/>
      <c r="E874" s="157"/>
      <c r="F874" s="2"/>
      <c r="G874" s="1"/>
      <c r="H874" s="7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43"/>
      <c r="C875" s="144"/>
      <c r="D875" s="3"/>
      <c r="E875" s="157"/>
      <c r="F875" s="2"/>
      <c r="G875" s="1"/>
      <c r="H875" s="7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43"/>
      <c r="C876" s="144"/>
      <c r="D876" s="3"/>
      <c r="E876" s="157"/>
      <c r="F876" s="2"/>
      <c r="G876" s="1"/>
      <c r="H876" s="7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43"/>
      <c r="C877" s="144"/>
      <c r="D877" s="3"/>
      <c r="E877" s="157"/>
      <c r="F877" s="2"/>
      <c r="G877" s="1"/>
      <c r="H877" s="7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43"/>
      <c r="C878" s="144"/>
      <c r="D878" s="3"/>
      <c r="E878" s="157"/>
      <c r="F878" s="2"/>
      <c r="G878" s="1"/>
      <c r="H878" s="7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43"/>
      <c r="C879" s="144"/>
      <c r="D879" s="3"/>
      <c r="E879" s="157"/>
      <c r="F879" s="2"/>
      <c r="G879" s="1"/>
      <c r="H879" s="7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43"/>
      <c r="C880" s="144"/>
      <c r="D880" s="3"/>
      <c r="E880" s="157"/>
      <c r="F880" s="2"/>
      <c r="G880" s="1"/>
      <c r="H880" s="7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43"/>
      <c r="C881" s="144"/>
      <c r="D881" s="3"/>
      <c r="E881" s="157"/>
      <c r="F881" s="2"/>
      <c r="G881" s="1"/>
      <c r="H881" s="7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43"/>
      <c r="C882" s="144"/>
      <c r="D882" s="3"/>
      <c r="E882" s="157"/>
      <c r="F882" s="2"/>
      <c r="G882" s="1"/>
      <c r="H882" s="7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43"/>
      <c r="C883" s="144"/>
      <c r="D883" s="3"/>
      <c r="E883" s="157"/>
      <c r="F883" s="2"/>
      <c r="G883" s="1"/>
      <c r="H883" s="7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43"/>
      <c r="C884" s="144"/>
      <c r="D884" s="3"/>
      <c r="E884" s="157"/>
      <c r="F884" s="2"/>
      <c r="G884" s="1"/>
      <c r="H884" s="7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43"/>
      <c r="C885" s="144"/>
      <c r="D885" s="3"/>
      <c r="E885" s="157"/>
      <c r="F885" s="2"/>
      <c r="G885" s="1"/>
      <c r="H885" s="7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43"/>
      <c r="C886" s="144"/>
      <c r="D886" s="3"/>
      <c r="E886" s="157"/>
      <c r="F886" s="2"/>
      <c r="G886" s="1"/>
      <c r="H886" s="7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43"/>
      <c r="C887" s="144"/>
      <c r="D887" s="3"/>
      <c r="E887" s="157"/>
      <c r="F887" s="2"/>
      <c r="G887" s="1"/>
      <c r="H887" s="7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43"/>
      <c r="C888" s="144"/>
      <c r="D888" s="3"/>
      <c r="E888" s="157"/>
      <c r="F888" s="2"/>
      <c r="G888" s="1"/>
      <c r="H888" s="7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43"/>
      <c r="C889" s="144"/>
      <c r="D889" s="3"/>
      <c r="E889" s="157"/>
      <c r="F889" s="2"/>
      <c r="G889" s="1"/>
      <c r="H889" s="7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43"/>
      <c r="C890" s="144"/>
      <c r="D890" s="3"/>
      <c r="E890" s="157"/>
      <c r="F890" s="2"/>
      <c r="G890" s="1"/>
      <c r="H890" s="7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43"/>
      <c r="C891" s="144"/>
      <c r="D891" s="3"/>
      <c r="E891" s="157"/>
      <c r="F891" s="2"/>
      <c r="G891" s="1"/>
      <c r="H891" s="7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43"/>
      <c r="C892" s="144"/>
      <c r="D892" s="3"/>
      <c r="E892" s="157"/>
      <c r="F892" s="2"/>
      <c r="G892" s="1"/>
      <c r="H892" s="7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43"/>
      <c r="C893" s="144"/>
      <c r="D893" s="3"/>
      <c r="E893" s="157"/>
      <c r="F893" s="2"/>
      <c r="G893" s="1"/>
      <c r="H893" s="7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43"/>
      <c r="C894" s="144"/>
      <c r="D894" s="3"/>
      <c r="E894" s="157"/>
      <c r="F894" s="2"/>
      <c r="G894" s="1"/>
      <c r="H894" s="7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43"/>
      <c r="C895" s="144"/>
      <c r="D895" s="3"/>
      <c r="E895" s="157"/>
      <c r="F895" s="2"/>
      <c r="G895" s="1"/>
      <c r="H895" s="7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43"/>
      <c r="C896" s="144"/>
      <c r="D896" s="3"/>
      <c r="E896" s="157"/>
      <c r="F896" s="2"/>
      <c r="G896" s="1"/>
      <c r="H896" s="7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43"/>
      <c r="C897" s="144"/>
      <c r="D897" s="3"/>
      <c r="E897" s="157"/>
      <c r="F897" s="2"/>
      <c r="G897" s="1"/>
      <c r="H897" s="7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43"/>
      <c r="C898" s="144"/>
      <c r="D898" s="3"/>
      <c r="E898" s="157"/>
      <c r="F898" s="2"/>
      <c r="G898" s="1"/>
      <c r="H898" s="7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43"/>
      <c r="C899" s="144"/>
      <c r="D899" s="3"/>
      <c r="E899" s="157"/>
      <c r="F899" s="2"/>
      <c r="G899" s="1"/>
      <c r="H899" s="7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43"/>
      <c r="C900" s="144"/>
      <c r="D900" s="3"/>
      <c r="E900" s="157"/>
      <c r="F900" s="2"/>
      <c r="G900" s="1"/>
      <c r="H900" s="7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43"/>
      <c r="C901" s="144"/>
      <c r="D901" s="3"/>
      <c r="E901" s="157"/>
      <c r="F901" s="2"/>
      <c r="G901" s="1"/>
      <c r="H901" s="7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43"/>
      <c r="C902" s="144"/>
      <c r="D902" s="3"/>
      <c r="E902" s="157"/>
      <c r="F902" s="2"/>
      <c r="G902" s="1"/>
      <c r="H902" s="7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43"/>
      <c r="C903" s="144"/>
      <c r="D903" s="3"/>
      <c r="E903" s="157"/>
      <c r="F903" s="2"/>
      <c r="G903" s="1"/>
      <c r="H903" s="7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43"/>
      <c r="C904" s="144"/>
      <c r="D904" s="3"/>
      <c r="E904" s="157"/>
      <c r="F904" s="2"/>
      <c r="G904" s="1"/>
      <c r="H904" s="7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43"/>
      <c r="C905" s="144"/>
      <c r="D905" s="3"/>
      <c r="E905" s="157"/>
      <c r="F905" s="2"/>
      <c r="G905" s="1"/>
      <c r="H905" s="7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43"/>
      <c r="C906" s="144"/>
      <c r="D906" s="3"/>
      <c r="E906" s="157"/>
      <c r="F906" s="2"/>
      <c r="G906" s="1"/>
      <c r="H906" s="7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43"/>
      <c r="C907" s="144"/>
      <c r="D907" s="3"/>
      <c r="E907" s="157"/>
      <c r="F907" s="2"/>
      <c r="G907" s="1"/>
      <c r="H907" s="7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43"/>
      <c r="C908" s="144"/>
      <c r="D908" s="3"/>
      <c r="E908" s="157"/>
      <c r="F908" s="2"/>
      <c r="G908" s="1"/>
      <c r="H908" s="7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43"/>
      <c r="C909" s="144"/>
      <c r="D909" s="3"/>
      <c r="E909" s="157"/>
      <c r="F909" s="2"/>
      <c r="G909" s="1"/>
      <c r="H909" s="7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43"/>
      <c r="C910" s="144"/>
      <c r="D910" s="3"/>
      <c r="E910" s="157"/>
      <c r="F910" s="2"/>
      <c r="G910" s="1"/>
      <c r="H910" s="7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43"/>
      <c r="C911" s="144"/>
      <c r="D911" s="3"/>
      <c r="E911" s="157"/>
      <c r="F911" s="2"/>
      <c r="G911" s="1"/>
      <c r="H911" s="7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43"/>
      <c r="C912" s="144"/>
      <c r="D912" s="3"/>
      <c r="E912" s="157"/>
      <c r="F912" s="2"/>
      <c r="G912" s="1"/>
      <c r="H912" s="7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43"/>
      <c r="C913" s="144"/>
      <c r="D913" s="3"/>
      <c r="E913" s="157"/>
      <c r="F913" s="2"/>
      <c r="G913" s="1"/>
      <c r="H913" s="7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43"/>
      <c r="C914" s="144"/>
      <c r="D914" s="3"/>
      <c r="E914" s="157"/>
      <c r="F914" s="2"/>
      <c r="G914" s="1"/>
      <c r="H914" s="7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43"/>
      <c r="C915" s="144"/>
      <c r="D915" s="3"/>
      <c r="E915" s="157"/>
      <c r="F915" s="2"/>
      <c r="G915" s="1"/>
      <c r="H915" s="7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43"/>
      <c r="C916" s="144"/>
      <c r="D916" s="3"/>
      <c r="E916" s="157"/>
      <c r="F916" s="2"/>
      <c r="G916" s="1"/>
      <c r="H916" s="7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43"/>
      <c r="C917" s="144"/>
      <c r="D917" s="3"/>
      <c r="E917" s="157"/>
      <c r="F917" s="2"/>
      <c r="G917" s="1"/>
      <c r="H917" s="7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43"/>
      <c r="C918" s="144"/>
      <c r="D918" s="3"/>
      <c r="E918" s="157"/>
      <c r="F918" s="2"/>
      <c r="G918" s="1"/>
      <c r="H918" s="7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43"/>
      <c r="C919" s="144"/>
      <c r="D919" s="3"/>
      <c r="E919" s="157"/>
      <c r="F919" s="2"/>
      <c r="G919" s="1"/>
      <c r="H919" s="7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43"/>
      <c r="C920" s="144"/>
      <c r="D920" s="3"/>
      <c r="E920" s="157"/>
      <c r="F920" s="2"/>
      <c r="G920" s="1"/>
      <c r="H920" s="7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43"/>
      <c r="C921" s="144"/>
      <c r="D921" s="3"/>
      <c r="E921" s="157"/>
      <c r="F921" s="2"/>
      <c r="G921" s="1"/>
      <c r="H921" s="7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43"/>
      <c r="C922" s="144"/>
      <c r="D922" s="3"/>
      <c r="E922" s="157"/>
      <c r="F922" s="2"/>
      <c r="G922" s="1"/>
      <c r="H922" s="7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43"/>
      <c r="C923" s="144"/>
      <c r="D923" s="3"/>
      <c r="E923" s="157"/>
      <c r="F923" s="2"/>
      <c r="G923" s="1"/>
      <c r="H923" s="7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43"/>
      <c r="C924" s="144"/>
      <c r="D924" s="3"/>
      <c r="E924" s="157"/>
      <c r="F924" s="2"/>
      <c r="G924" s="1"/>
      <c r="H924" s="7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43"/>
      <c r="C925" s="144"/>
      <c r="D925" s="3"/>
      <c r="E925" s="157"/>
      <c r="F925" s="2"/>
      <c r="G925" s="1"/>
      <c r="H925" s="7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43"/>
      <c r="C926" s="144"/>
      <c r="D926" s="3"/>
      <c r="E926" s="157"/>
      <c r="F926" s="2"/>
      <c r="G926" s="1"/>
      <c r="H926" s="7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43"/>
      <c r="C927" s="144"/>
      <c r="D927" s="3"/>
      <c r="E927" s="157"/>
      <c r="F927" s="2"/>
      <c r="G927" s="1"/>
      <c r="H927" s="7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43"/>
      <c r="C928" s="144"/>
      <c r="D928" s="3"/>
      <c r="E928" s="157"/>
      <c r="F928" s="2"/>
      <c r="G928" s="1"/>
      <c r="H928" s="7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43"/>
      <c r="C929" s="144"/>
      <c r="D929" s="3"/>
      <c r="E929" s="157"/>
      <c r="F929" s="2"/>
      <c r="G929" s="1"/>
      <c r="H929" s="7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43"/>
      <c r="C930" s="144"/>
      <c r="D930" s="3"/>
      <c r="E930" s="157"/>
      <c r="F930" s="2"/>
      <c r="G930" s="1"/>
      <c r="H930" s="7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43"/>
      <c r="C931" s="144"/>
      <c r="D931" s="3"/>
      <c r="E931" s="157"/>
      <c r="F931" s="2"/>
      <c r="G931" s="1"/>
      <c r="H931" s="7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43"/>
      <c r="C932" s="144"/>
      <c r="D932" s="3"/>
      <c r="E932" s="157"/>
      <c r="F932" s="2"/>
      <c r="G932" s="1"/>
      <c r="H932" s="7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43"/>
      <c r="C933" s="144"/>
      <c r="D933" s="3"/>
      <c r="E933" s="157"/>
      <c r="F933" s="2"/>
      <c r="G933" s="1"/>
      <c r="H933" s="7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43"/>
      <c r="C934" s="144"/>
      <c r="D934" s="3"/>
      <c r="E934" s="157"/>
      <c r="F934" s="2"/>
      <c r="G934" s="1"/>
      <c r="H934" s="7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43"/>
      <c r="C935" s="144"/>
      <c r="D935" s="3"/>
      <c r="E935" s="157"/>
      <c r="F935" s="2"/>
      <c r="G935" s="1"/>
      <c r="H935" s="7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43"/>
      <c r="C936" s="144"/>
      <c r="D936" s="3"/>
      <c r="E936" s="157"/>
      <c r="F936" s="2"/>
      <c r="G936" s="1"/>
      <c r="H936" s="7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43"/>
      <c r="C937" s="144"/>
      <c r="D937" s="3"/>
      <c r="E937" s="157"/>
      <c r="F937" s="2"/>
      <c r="G937" s="1"/>
      <c r="H937" s="7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43"/>
      <c r="C938" s="144"/>
      <c r="D938" s="3"/>
      <c r="E938" s="157"/>
      <c r="F938" s="2"/>
      <c r="G938" s="1"/>
      <c r="H938" s="7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43"/>
      <c r="C939" s="144"/>
      <c r="D939" s="3"/>
      <c r="E939" s="157"/>
      <c r="F939" s="2"/>
      <c r="G939" s="1"/>
      <c r="H939" s="7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43"/>
      <c r="C940" s="144"/>
      <c r="D940" s="3"/>
      <c r="E940" s="157"/>
      <c r="F940" s="2"/>
      <c r="G940" s="1"/>
      <c r="H940" s="7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43"/>
      <c r="C941" s="144"/>
      <c r="D941" s="3"/>
      <c r="E941" s="157"/>
      <c r="F941" s="2"/>
      <c r="G941" s="1"/>
      <c r="H941" s="7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43"/>
      <c r="C942" s="144"/>
      <c r="D942" s="3"/>
      <c r="E942" s="157"/>
      <c r="F942" s="2"/>
      <c r="G942" s="1"/>
      <c r="H942" s="7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43"/>
      <c r="C943" s="144"/>
      <c r="D943" s="3"/>
      <c r="E943" s="157"/>
      <c r="F943" s="2"/>
      <c r="G943" s="1"/>
      <c r="H943" s="7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43"/>
      <c r="C944" s="144"/>
      <c r="D944" s="3"/>
      <c r="E944" s="157"/>
      <c r="F944" s="2"/>
      <c r="G944" s="1"/>
      <c r="H944" s="7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43"/>
      <c r="C945" s="144"/>
      <c r="D945" s="3"/>
      <c r="E945" s="157"/>
      <c r="F945" s="2"/>
      <c r="G945" s="1"/>
      <c r="H945" s="7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43"/>
      <c r="C946" s="144"/>
      <c r="D946" s="3"/>
      <c r="E946" s="157"/>
      <c r="F946" s="2"/>
      <c r="G946" s="1"/>
      <c r="H946" s="7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43"/>
      <c r="C947" s="144"/>
      <c r="D947" s="3"/>
      <c r="E947" s="157"/>
      <c r="F947" s="2"/>
      <c r="G947" s="1"/>
      <c r="H947" s="7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43"/>
      <c r="C948" s="144"/>
      <c r="D948" s="3"/>
      <c r="E948" s="157"/>
      <c r="F948" s="2"/>
      <c r="G948" s="1"/>
      <c r="H948" s="7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43"/>
      <c r="C949" s="144"/>
      <c r="D949" s="3"/>
      <c r="E949" s="157"/>
      <c r="F949" s="2"/>
      <c r="G949" s="1"/>
      <c r="H949" s="7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43"/>
      <c r="C950" s="144"/>
      <c r="D950" s="3"/>
      <c r="E950" s="157"/>
      <c r="F950" s="2"/>
      <c r="G950" s="1"/>
      <c r="H950" s="7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43"/>
      <c r="C951" s="144"/>
      <c r="D951" s="3"/>
      <c r="E951" s="157"/>
      <c r="F951" s="2"/>
      <c r="G951" s="1"/>
      <c r="H951" s="7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43"/>
      <c r="C952" s="144"/>
      <c r="D952" s="3"/>
      <c r="E952" s="157"/>
      <c r="F952" s="2"/>
      <c r="G952" s="1"/>
      <c r="H952" s="7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43"/>
      <c r="C953" s="144"/>
      <c r="D953" s="3"/>
      <c r="E953" s="157"/>
      <c r="F953" s="2"/>
      <c r="G953" s="1"/>
      <c r="H953" s="7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43"/>
      <c r="C954" s="144"/>
      <c r="D954" s="3"/>
      <c r="E954" s="157"/>
      <c r="F954" s="2"/>
      <c r="G954" s="1"/>
      <c r="H954" s="7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43"/>
      <c r="C955" s="144"/>
      <c r="D955" s="3"/>
      <c r="E955" s="157"/>
      <c r="F955" s="2"/>
      <c r="G955" s="1"/>
      <c r="H955" s="7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43"/>
      <c r="C956" s="144"/>
      <c r="D956" s="3"/>
      <c r="E956" s="157"/>
      <c r="F956" s="2"/>
      <c r="G956" s="1"/>
      <c r="H956" s="7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43"/>
      <c r="C957" s="144"/>
      <c r="D957" s="3"/>
      <c r="E957" s="157"/>
      <c r="F957" s="2"/>
      <c r="G957" s="1"/>
      <c r="H957" s="7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43"/>
      <c r="C958" s="144"/>
      <c r="D958" s="3"/>
      <c r="E958" s="157"/>
      <c r="F958" s="2"/>
      <c r="G958" s="1"/>
      <c r="H958" s="7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43"/>
      <c r="C959" s="144"/>
      <c r="D959" s="3"/>
      <c r="E959" s="157"/>
      <c r="F959" s="2"/>
      <c r="G959" s="1"/>
      <c r="H959" s="7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43"/>
      <c r="C960" s="144"/>
      <c r="D960" s="3"/>
      <c r="E960" s="157"/>
      <c r="F960" s="2"/>
      <c r="G960" s="1"/>
      <c r="H960" s="7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43"/>
      <c r="C961" s="144"/>
      <c r="D961" s="3"/>
      <c r="E961" s="157"/>
      <c r="F961" s="2"/>
      <c r="G961" s="1"/>
      <c r="H961" s="7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43"/>
      <c r="C962" s="144"/>
      <c r="D962" s="3"/>
      <c r="E962" s="157"/>
      <c r="F962" s="2"/>
      <c r="G962" s="1"/>
      <c r="H962" s="7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43"/>
      <c r="C963" s="144"/>
      <c r="D963" s="3"/>
      <c r="E963" s="157"/>
      <c r="F963" s="2"/>
      <c r="G963" s="1"/>
      <c r="H963" s="7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43"/>
      <c r="C964" s="144"/>
      <c r="D964" s="3"/>
      <c r="E964" s="157"/>
      <c r="F964" s="2"/>
      <c r="G964" s="1"/>
      <c r="H964" s="7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43"/>
      <c r="C965" s="144"/>
      <c r="D965" s="3"/>
      <c r="E965" s="157"/>
      <c r="F965" s="2"/>
      <c r="G965" s="1"/>
      <c r="H965" s="7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43"/>
      <c r="C966" s="144"/>
      <c r="D966" s="3"/>
      <c r="E966" s="157"/>
      <c r="F966" s="2"/>
      <c r="G966" s="1"/>
      <c r="H966" s="7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43"/>
      <c r="C967" s="144"/>
      <c r="D967" s="3"/>
      <c r="E967" s="157"/>
      <c r="F967" s="2"/>
      <c r="G967" s="1"/>
      <c r="H967" s="7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43"/>
      <c r="C968" s="144"/>
      <c r="D968" s="3"/>
      <c r="E968" s="157"/>
      <c r="F968" s="2"/>
      <c r="G968" s="1"/>
      <c r="H968" s="7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43"/>
      <c r="C969" s="144"/>
      <c r="D969" s="3"/>
      <c r="E969" s="157"/>
      <c r="F969" s="2"/>
      <c r="G969" s="1"/>
      <c r="H969" s="7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43"/>
      <c r="C970" s="144"/>
      <c r="D970" s="3"/>
      <c r="E970" s="157"/>
      <c r="F970" s="2"/>
      <c r="G970" s="1"/>
      <c r="H970" s="7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43"/>
      <c r="C971" s="144"/>
      <c r="D971" s="3"/>
      <c r="E971" s="157"/>
      <c r="F971" s="2"/>
      <c r="G971" s="1"/>
      <c r="H971" s="7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43"/>
      <c r="C972" s="144"/>
      <c r="D972" s="3"/>
      <c r="E972" s="157"/>
      <c r="F972" s="2"/>
      <c r="G972" s="1"/>
      <c r="H972" s="7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43"/>
      <c r="C973" s="144"/>
      <c r="D973" s="3"/>
      <c r="E973" s="157"/>
      <c r="F973" s="2"/>
      <c r="G973" s="1"/>
      <c r="H973" s="7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43"/>
      <c r="C974" s="144"/>
      <c r="D974" s="3"/>
      <c r="E974" s="157"/>
      <c r="F974" s="2"/>
      <c r="G974" s="1"/>
      <c r="H974" s="7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43"/>
      <c r="C975" s="144"/>
      <c r="D975" s="3"/>
      <c r="E975" s="157"/>
      <c r="F975" s="2"/>
      <c r="G975" s="1"/>
      <c r="H975" s="7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43"/>
      <c r="C976" s="144"/>
      <c r="D976" s="3"/>
      <c r="E976" s="157"/>
      <c r="F976" s="2"/>
      <c r="G976" s="1"/>
      <c r="H976" s="7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43"/>
      <c r="C977" s="144"/>
      <c r="D977" s="3"/>
      <c r="E977" s="157"/>
      <c r="F977" s="2"/>
      <c r="G977" s="1"/>
      <c r="H977" s="7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43"/>
      <c r="C978" s="144"/>
      <c r="D978" s="3"/>
      <c r="E978" s="157"/>
      <c r="F978" s="2"/>
      <c r="G978" s="1"/>
      <c r="H978" s="7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43"/>
      <c r="C979" s="144"/>
      <c r="D979" s="3"/>
      <c r="E979" s="157"/>
      <c r="F979" s="2"/>
      <c r="G979" s="1"/>
      <c r="H979" s="7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43"/>
      <c r="C980" s="144"/>
      <c r="D980" s="3"/>
      <c r="E980" s="157"/>
      <c r="F980" s="2"/>
      <c r="G980" s="1"/>
      <c r="H980" s="7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43"/>
      <c r="C981" s="144"/>
      <c r="D981" s="3"/>
      <c r="E981" s="157"/>
      <c r="F981" s="2"/>
      <c r="G981" s="1"/>
      <c r="H981" s="7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43"/>
      <c r="C982" s="144"/>
      <c r="D982" s="3"/>
      <c r="E982" s="157"/>
      <c r="F982" s="2"/>
      <c r="G982" s="1"/>
      <c r="H982" s="7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43"/>
      <c r="C983" s="144"/>
      <c r="D983" s="3"/>
      <c r="E983" s="157"/>
      <c r="F983" s="2"/>
      <c r="G983" s="1"/>
      <c r="H983" s="7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43"/>
      <c r="C984" s="144"/>
      <c r="D984" s="3"/>
      <c r="E984" s="157"/>
      <c r="F984" s="2"/>
      <c r="G984" s="1"/>
      <c r="H984" s="7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43"/>
      <c r="C985" s="144"/>
      <c r="D985" s="3"/>
      <c r="E985" s="157"/>
      <c r="F985" s="2"/>
      <c r="G985" s="1"/>
      <c r="H985" s="7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43"/>
      <c r="C986" s="144"/>
      <c r="D986" s="3"/>
      <c r="E986" s="157"/>
      <c r="F986" s="2"/>
      <c r="G986" s="1"/>
      <c r="H986" s="7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43"/>
      <c r="C987" s="144"/>
      <c r="D987" s="3"/>
      <c r="E987" s="157"/>
      <c r="F987" s="2"/>
      <c r="G987" s="1"/>
      <c r="H987" s="7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43"/>
      <c r="C988" s="144"/>
      <c r="D988" s="3"/>
      <c r="E988" s="157"/>
      <c r="F988" s="2"/>
      <c r="G988" s="1"/>
      <c r="H988" s="7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43"/>
      <c r="C989" s="144"/>
      <c r="D989" s="3"/>
      <c r="E989" s="157"/>
      <c r="F989" s="2"/>
      <c r="G989" s="1"/>
      <c r="H989" s="7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43"/>
      <c r="C990" s="144"/>
      <c r="D990" s="3"/>
      <c r="E990" s="157"/>
      <c r="F990" s="2"/>
      <c r="G990" s="1"/>
      <c r="H990" s="7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43"/>
      <c r="C991" s="144"/>
      <c r="D991" s="3"/>
      <c r="E991" s="157"/>
      <c r="F991" s="2"/>
      <c r="G991" s="1"/>
      <c r="H991" s="7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43"/>
      <c r="C992" s="144"/>
      <c r="D992" s="3"/>
      <c r="E992" s="157"/>
      <c r="F992" s="2"/>
      <c r="G992" s="1"/>
      <c r="H992" s="7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43"/>
      <c r="C993" s="144"/>
      <c r="D993" s="3"/>
      <c r="E993" s="157"/>
      <c r="F993" s="2"/>
      <c r="G993" s="1"/>
      <c r="H993" s="7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43"/>
      <c r="C994" s="144"/>
      <c r="D994" s="3"/>
      <c r="E994" s="157"/>
      <c r="F994" s="2"/>
      <c r="G994" s="1"/>
      <c r="H994" s="7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43"/>
      <c r="C995" s="144"/>
      <c r="D995" s="3"/>
      <c r="E995" s="157"/>
      <c r="F995" s="2"/>
      <c r="G995" s="1"/>
      <c r="H995" s="7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43"/>
      <c r="C996" s="144"/>
      <c r="D996" s="3"/>
      <c r="E996" s="157"/>
      <c r="F996" s="2"/>
      <c r="G996" s="1"/>
      <c r="H996" s="7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43"/>
      <c r="C997" s="144"/>
      <c r="D997" s="3"/>
      <c r="E997" s="157"/>
      <c r="F997" s="2"/>
      <c r="G997" s="1"/>
      <c r="H997" s="7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43"/>
      <c r="C998" s="144"/>
      <c r="D998" s="3"/>
      <c r="E998" s="157"/>
      <c r="F998" s="2"/>
      <c r="G998" s="1"/>
      <c r="H998" s="7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43"/>
      <c r="C999" s="144"/>
      <c r="D999" s="3"/>
      <c r="E999" s="157"/>
      <c r="F999" s="2"/>
      <c r="G999" s="1"/>
      <c r="H999" s="7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43"/>
      <c r="C1000" s="144"/>
      <c r="D1000" s="3"/>
      <c r="E1000" s="157"/>
      <c r="F1000" s="2"/>
      <c r="G1000" s="1"/>
      <c r="H1000" s="7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1">
    <mergeCell ref="B7:G7"/>
    <mergeCell ref="B20:G20"/>
    <mergeCell ref="B25:G25"/>
    <mergeCell ref="B30:G30"/>
    <mergeCell ref="B43:G43"/>
    <mergeCell ref="B58:G58"/>
    <mergeCell ref="B65:G65"/>
    <mergeCell ref="B72:G72"/>
    <mergeCell ref="B82:G82"/>
    <mergeCell ref="B89:G89"/>
    <mergeCell ref="B96:G96"/>
    <mergeCell ref="B101:G101"/>
    <mergeCell ref="B108:G108"/>
    <mergeCell ref="B115:G115"/>
    <mergeCell ref="B123:G123"/>
    <mergeCell ref="B129:G129"/>
    <mergeCell ref="B136:G136"/>
    <mergeCell ref="B145:G145"/>
    <mergeCell ref="B151:G151"/>
    <mergeCell ref="B164:G164"/>
    <mergeCell ref="B169:G169"/>
    <mergeCell ref="B231:G231"/>
    <mergeCell ref="B240:G240"/>
    <mergeCell ref="B258:G258"/>
    <mergeCell ref="B174:G174"/>
    <mergeCell ref="B181:G181"/>
    <mergeCell ref="B188:G188"/>
    <mergeCell ref="B197:G197"/>
    <mergeCell ref="B202:G202"/>
    <mergeCell ref="B209:G209"/>
    <mergeCell ref="B218:G218"/>
  </mergeCells>
  <printOptions horizontalCentered="1"/>
  <pageMargins bottom="0.0" footer="0.0" header="0.0" left="0.0" right="0.0" top="0.0"/>
  <pageSetup orientation="landscape"/>
  <headerFooter>
    <oddHeader>&amp;R&amp;P</oddHeader>
  </headerFooter>
  <rowBreaks count="6" manualBreakCount="6">
    <brk id="81" man="1"/>
    <brk id="163" man="1"/>
    <brk id="201" man="1"/>
    <brk id="42" man="1"/>
    <brk id="122" man="1"/>
    <brk id="239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2.75"/>
    <col customWidth="1" min="2" max="2" width="59.0"/>
    <col customWidth="1" min="3" max="3" width="11.38"/>
    <col customWidth="1" min="4" max="4" width="9.25"/>
    <col customWidth="1" min="5" max="26" width="9.13"/>
  </cols>
  <sheetData>
    <row r="1">
      <c r="A1" s="162"/>
      <c r="B1" s="163"/>
      <c r="C1" s="157" t="s">
        <v>263</v>
      </c>
      <c r="D1" s="164" t="s">
        <v>264</v>
      </c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>
      <c r="A2" s="166">
        <v>17790.0</v>
      </c>
      <c r="B2" s="167" t="s">
        <v>265</v>
      </c>
      <c r="C2" s="157">
        <v>760.49</v>
      </c>
      <c r="D2" s="1">
        <v>15.0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66">
        <v>20100.0</v>
      </c>
      <c r="B3" s="167" t="s">
        <v>266</v>
      </c>
      <c r="C3" s="157">
        <v>78.19</v>
      </c>
      <c r="D3" s="1">
        <v>6.0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66">
        <v>20200.0</v>
      </c>
      <c r="B4" s="167" t="s">
        <v>267</v>
      </c>
      <c r="C4" s="157">
        <v>5.94</v>
      </c>
      <c r="D4" s="1">
        <v>0.03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66">
        <v>50100.0</v>
      </c>
      <c r="B5" s="167" t="s">
        <v>268</v>
      </c>
      <c r="C5" s="157">
        <v>6.28</v>
      </c>
      <c r="D5" s="1">
        <v>0.08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66">
        <v>50110.0</v>
      </c>
      <c r="B6" s="167" t="s">
        <v>269</v>
      </c>
      <c r="C6" s="157">
        <v>7.57</v>
      </c>
      <c r="D6" s="1">
        <v>0.1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66">
        <v>50120.0</v>
      </c>
      <c r="B7" s="167" t="s">
        <v>270</v>
      </c>
      <c r="C7" s="157">
        <v>6.94</v>
      </c>
      <c r="D7" s="1">
        <v>0.19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66">
        <v>50125.0</v>
      </c>
      <c r="B8" s="167" t="s">
        <v>271</v>
      </c>
      <c r="C8" s="157">
        <v>2.99</v>
      </c>
      <c r="D8" s="1">
        <v>0.03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68">
        <v>50130.0</v>
      </c>
      <c r="B9" s="169" t="s">
        <v>272</v>
      </c>
      <c r="C9" s="157">
        <v>3.27</v>
      </c>
      <c r="D9" s="164">
        <v>0.08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68">
        <v>50131.0</v>
      </c>
      <c r="B10" s="169" t="s">
        <v>273</v>
      </c>
      <c r="C10" s="157">
        <v>7.74</v>
      </c>
      <c r="D10" s="164">
        <v>0.21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68">
        <v>50132.0</v>
      </c>
      <c r="B11" s="169" t="s">
        <v>274</v>
      </c>
      <c r="C11" s="157">
        <v>47.65</v>
      </c>
      <c r="D11" s="164">
        <v>0.344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66">
        <v>50134.0</v>
      </c>
      <c r="B12" s="167" t="s">
        <v>275</v>
      </c>
      <c r="C12" s="157">
        <v>2.64</v>
      </c>
      <c r="D12" s="1">
        <v>0.02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68">
        <v>50135.0</v>
      </c>
      <c r="B13" s="169" t="s">
        <v>276</v>
      </c>
      <c r="C13" s="157">
        <v>2.19</v>
      </c>
      <c r="D13" s="164">
        <v>0.03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68">
        <v>50136.0</v>
      </c>
      <c r="B14" s="169" t="s">
        <v>277</v>
      </c>
      <c r="C14" s="157">
        <v>5.26</v>
      </c>
      <c r="D14" s="164">
        <v>0.06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68">
        <v>50137.0</v>
      </c>
      <c r="B15" s="169" t="s">
        <v>278</v>
      </c>
      <c r="C15" s="157">
        <v>10.99</v>
      </c>
      <c r="D15" s="164">
        <v>0.113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68">
        <v>50138.0</v>
      </c>
      <c r="B16" s="169" t="s">
        <v>279</v>
      </c>
      <c r="C16" s="157">
        <v>31.85</v>
      </c>
      <c r="D16" s="164">
        <v>0.269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66">
        <v>50200.0</v>
      </c>
      <c r="B17" s="167" t="s">
        <v>280</v>
      </c>
      <c r="C17" s="157">
        <v>7.32</v>
      </c>
      <c r="D17" s="1">
        <v>0.07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66">
        <v>50300.0</v>
      </c>
      <c r="B18" s="167" t="s">
        <v>281</v>
      </c>
      <c r="C18" s="157">
        <v>5.57</v>
      </c>
      <c r="D18" s="1">
        <v>0.05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66">
        <v>50400.0</v>
      </c>
      <c r="B19" s="167" t="s">
        <v>282</v>
      </c>
      <c r="C19" s="157">
        <v>8.48</v>
      </c>
      <c r="D19" s="1">
        <v>0.1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66">
        <v>50500.0</v>
      </c>
      <c r="B20" s="167" t="s">
        <v>283</v>
      </c>
      <c r="C20" s="157">
        <v>5.57</v>
      </c>
      <c r="D20" s="1">
        <v>0.05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68">
        <v>50604.0</v>
      </c>
      <c r="B21" s="169" t="s">
        <v>284</v>
      </c>
      <c r="C21" s="157">
        <v>9.97</v>
      </c>
      <c r="D21" s="164">
        <v>0.16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66">
        <v>50604.0</v>
      </c>
      <c r="B22" s="167" t="s">
        <v>285</v>
      </c>
      <c r="C22" s="157">
        <v>9.97</v>
      </c>
      <c r="D22" s="1">
        <v>0.16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68">
        <v>50605.0</v>
      </c>
      <c r="B23" s="169" t="s">
        <v>286</v>
      </c>
      <c r="C23" s="157">
        <v>31.97</v>
      </c>
      <c r="D23" s="164">
        <v>0.31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66">
        <v>50605.0</v>
      </c>
      <c r="B24" s="167" t="s">
        <v>287</v>
      </c>
      <c r="C24" s="157">
        <v>31.97</v>
      </c>
      <c r="D24" s="1">
        <v>0.32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68">
        <v>50606.0</v>
      </c>
      <c r="B25" s="169" t="s">
        <v>288</v>
      </c>
      <c r="C25" s="157">
        <v>30.97</v>
      </c>
      <c r="D25" s="164">
        <v>0.35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66">
        <v>50606.0</v>
      </c>
      <c r="B26" s="167" t="s">
        <v>289</v>
      </c>
      <c r="C26" s="157">
        <v>30.97</v>
      </c>
      <c r="D26" s="1">
        <v>0.3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66">
        <v>50607.0</v>
      </c>
      <c r="B27" s="167" t="s">
        <v>290</v>
      </c>
      <c r="C27" s="157">
        <v>19.97</v>
      </c>
      <c r="D27" s="1">
        <v>0.24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66">
        <v>50609.0</v>
      </c>
      <c r="B28" s="167" t="s">
        <v>291</v>
      </c>
      <c r="C28" s="157">
        <v>3.19</v>
      </c>
      <c r="D28" s="1">
        <v>0.06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66">
        <v>50610.0</v>
      </c>
      <c r="B29" s="167" t="s">
        <v>292</v>
      </c>
      <c r="C29" s="157">
        <v>2.34</v>
      </c>
      <c r="D29" s="1">
        <v>0.04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66">
        <v>50611.0</v>
      </c>
      <c r="B30" s="167" t="s">
        <v>293</v>
      </c>
      <c r="C30" s="157">
        <v>5.49</v>
      </c>
      <c r="D30" s="1">
        <v>0.1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66">
        <v>50612.0</v>
      </c>
      <c r="B31" s="167" t="s">
        <v>294</v>
      </c>
      <c r="C31" s="157">
        <v>6.97</v>
      </c>
      <c r="D31" s="1">
        <v>0.11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66">
        <v>50613.0</v>
      </c>
      <c r="B32" s="167" t="s">
        <v>295</v>
      </c>
      <c r="C32" s="157">
        <v>8.97</v>
      </c>
      <c r="D32" s="1">
        <v>0.16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66">
        <v>50614.0</v>
      </c>
      <c r="B33" s="167" t="s">
        <v>296</v>
      </c>
      <c r="C33" s="157">
        <v>12.97</v>
      </c>
      <c r="D33" s="1">
        <v>0.21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66">
        <v>50615.0</v>
      </c>
      <c r="B34" s="167" t="s">
        <v>297</v>
      </c>
      <c r="C34" s="157">
        <v>3.39</v>
      </c>
      <c r="D34" s="1">
        <v>0.07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66">
        <v>50616.0</v>
      </c>
      <c r="B35" s="167" t="s">
        <v>298</v>
      </c>
      <c r="C35" s="157">
        <v>5.97</v>
      </c>
      <c r="D35" s="1">
        <v>0.11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66">
        <v>50617.0</v>
      </c>
      <c r="B36" s="167" t="s">
        <v>299</v>
      </c>
      <c r="C36" s="157">
        <v>13.97</v>
      </c>
      <c r="D36" s="1">
        <v>0.23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68">
        <v>50618.0</v>
      </c>
      <c r="B37" s="169" t="s">
        <v>300</v>
      </c>
      <c r="C37" s="157">
        <v>6.49</v>
      </c>
      <c r="D37" s="164">
        <v>0.11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68">
        <v>50619.0</v>
      </c>
      <c r="B38" s="169" t="s">
        <v>301</v>
      </c>
      <c r="C38" s="157">
        <v>13.99</v>
      </c>
      <c r="D38" s="164">
        <v>0.25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68">
        <v>50620.0</v>
      </c>
      <c r="B39" s="169" t="s">
        <v>302</v>
      </c>
      <c r="C39" s="157">
        <v>10.07</v>
      </c>
      <c r="D39" s="164">
        <v>0.15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68">
        <v>50621.0</v>
      </c>
      <c r="B40" s="169" t="s">
        <v>303</v>
      </c>
      <c r="C40" s="157">
        <v>21.97</v>
      </c>
      <c r="D40" s="164">
        <v>0.43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68">
        <v>50622.0</v>
      </c>
      <c r="B41" s="169" t="s">
        <v>304</v>
      </c>
      <c r="C41" s="157">
        <v>20.47</v>
      </c>
      <c r="D41" s="164">
        <v>0.25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62">
        <v>50700.0</v>
      </c>
      <c r="B42" s="163" t="s">
        <v>305</v>
      </c>
      <c r="C42" s="157">
        <v>16.79</v>
      </c>
      <c r="D42" s="1">
        <v>1.0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68">
        <v>50702.0</v>
      </c>
      <c r="B43" s="169" t="s">
        <v>306</v>
      </c>
      <c r="C43" s="157">
        <v>12.49</v>
      </c>
      <c r="D43" s="164">
        <v>0.0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68">
        <v>50703.0</v>
      </c>
      <c r="B44" s="169" t="s">
        <v>307</v>
      </c>
      <c r="C44" s="157">
        <v>7.99</v>
      </c>
      <c r="D44" s="164">
        <v>0.0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68">
        <v>50704.0</v>
      </c>
      <c r="B45" s="169" t="s">
        <v>308</v>
      </c>
      <c r="C45" s="157">
        <v>24.97</v>
      </c>
      <c r="D45" s="164">
        <v>0.775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66">
        <v>50705.0</v>
      </c>
      <c r="B46" s="167" t="s">
        <v>309</v>
      </c>
      <c r="C46" s="157">
        <v>63.99</v>
      </c>
      <c r="D46" s="1">
        <v>0.74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66">
        <v>50706.0</v>
      </c>
      <c r="B47" s="167" t="s">
        <v>310</v>
      </c>
      <c r="C47" s="157">
        <v>89.97</v>
      </c>
      <c r="D47" s="1">
        <v>0.68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66">
        <v>50707.0</v>
      </c>
      <c r="B48" s="167" t="s">
        <v>311</v>
      </c>
      <c r="C48" s="157">
        <v>39.26</v>
      </c>
      <c r="D48" s="1">
        <v>0.51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66">
        <v>50708.0</v>
      </c>
      <c r="B49" s="167" t="s">
        <v>312</v>
      </c>
      <c r="C49" s="157">
        <v>39.47</v>
      </c>
      <c r="D49" s="1">
        <v>0.5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66">
        <v>50709.0</v>
      </c>
      <c r="B50" s="167" t="s">
        <v>313</v>
      </c>
      <c r="C50" s="157">
        <v>13.47</v>
      </c>
      <c r="D50" s="1">
        <v>0.23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66">
        <v>50710.0</v>
      </c>
      <c r="B51" s="167" t="s">
        <v>314</v>
      </c>
      <c r="C51" s="157">
        <v>15.79</v>
      </c>
      <c r="D51" s="1">
        <v>0.33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66">
        <v>50711.0</v>
      </c>
      <c r="B52" s="167" t="s">
        <v>315</v>
      </c>
      <c r="C52" s="157">
        <v>17.64</v>
      </c>
      <c r="D52" s="1">
        <v>0.28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66">
        <v>50712.0</v>
      </c>
      <c r="B53" s="167" t="s">
        <v>316</v>
      </c>
      <c r="C53" s="157">
        <v>6.75</v>
      </c>
      <c r="D53" s="1">
        <v>0.11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66">
        <v>50713.0</v>
      </c>
      <c r="B54" s="167" t="s">
        <v>317</v>
      </c>
      <c r="C54" s="157">
        <v>8.94</v>
      </c>
      <c r="D54" s="1">
        <v>0.15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66">
        <v>50714.0</v>
      </c>
      <c r="B55" s="167" t="s">
        <v>318</v>
      </c>
      <c r="C55" s="157">
        <v>7.49</v>
      </c>
      <c r="D55" s="1">
        <v>0.19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66">
        <v>50715.0</v>
      </c>
      <c r="B56" s="167" t="s">
        <v>319</v>
      </c>
      <c r="C56" s="157">
        <v>3.09</v>
      </c>
      <c r="D56" s="1">
        <v>0.05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66">
        <v>50716.0</v>
      </c>
      <c r="B57" s="167" t="s">
        <v>320</v>
      </c>
      <c r="C57" s="157">
        <v>4.58</v>
      </c>
      <c r="D57" s="1">
        <v>0.08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66">
        <v>50717.0</v>
      </c>
      <c r="B58" s="167" t="s">
        <v>321</v>
      </c>
      <c r="C58" s="157">
        <v>2.94</v>
      </c>
      <c r="D58" s="1">
        <v>0.04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66">
        <v>50750.0</v>
      </c>
      <c r="B59" s="167" t="s">
        <v>322</v>
      </c>
      <c r="C59" s="157">
        <v>19.45</v>
      </c>
      <c r="D59" s="1">
        <v>0.65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66">
        <v>50810.0</v>
      </c>
      <c r="B60" s="167" t="s">
        <v>323</v>
      </c>
      <c r="C60" s="157">
        <v>4.27</v>
      </c>
      <c r="D60" s="1">
        <v>0.08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66">
        <v>50811.0</v>
      </c>
      <c r="B61" s="167" t="s">
        <v>324</v>
      </c>
      <c r="C61" s="157">
        <v>9.54</v>
      </c>
      <c r="D61" s="1">
        <v>0.18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66">
        <v>50812.0</v>
      </c>
      <c r="B62" s="167" t="s">
        <v>325</v>
      </c>
      <c r="C62" s="157">
        <v>12.29</v>
      </c>
      <c r="D62" s="1">
        <v>0.17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66">
        <v>50813.0</v>
      </c>
      <c r="B63" s="167" t="s">
        <v>326</v>
      </c>
      <c r="C63" s="157">
        <v>24.97</v>
      </c>
      <c r="D63" s="1">
        <v>0.34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66">
        <v>50860.0</v>
      </c>
      <c r="B64" s="167" t="s">
        <v>327</v>
      </c>
      <c r="C64" s="157">
        <v>5.76</v>
      </c>
      <c r="D64" s="1">
        <v>0.09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66">
        <v>50861.0</v>
      </c>
      <c r="B65" s="167" t="s">
        <v>328</v>
      </c>
      <c r="C65" s="157">
        <v>6.97</v>
      </c>
      <c r="D65" s="1">
        <v>0.11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66">
        <v>50862.0</v>
      </c>
      <c r="B66" s="167" t="s">
        <v>329</v>
      </c>
      <c r="C66" s="157">
        <v>7.59</v>
      </c>
      <c r="D66" s="1">
        <v>0.088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66">
        <v>50863.0</v>
      </c>
      <c r="B67" s="167" t="s">
        <v>330</v>
      </c>
      <c r="C67" s="157">
        <v>10.99</v>
      </c>
      <c r="D67" s="1">
        <v>0.18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66">
        <v>50864.0</v>
      </c>
      <c r="B68" s="167" t="s">
        <v>331</v>
      </c>
      <c r="C68" s="157">
        <v>16.17</v>
      </c>
      <c r="D68" s="1">
        <v>0.44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66">
        <v>50870.0</v>
      </c>
      <c r="B69" s="167" t="s">
        <v>332</v>
      </c>
      <c r="C69" s="157">
        <v>5.07</v>
      </c>
      <c r="D69" s="1">
        <v>0.07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66">
        <v>50871.0</v>
      </c>
      <c r="B70" s="167" t="s">
        <v>333</v>
      </c>
      <c r="C70" s="157">
        <v>10.47</v>
      </c>
      <c r="D70" s="1">
        <v>0.12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66">
        <v>50872.0</v>
      </c>
      <c r="B71" s="167" t="s">
        <v>334</v>
      </c>
      <c r="C71" s="157">
        <v>8.95</v>
      </c>
      <c r="D71" s="1">
        <v>0.1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66">
        <v>50873.0</v>
      </c>
      <c r="B72" s="167" t="s">
        <v>335</v>
      </c>
      <c r="C72" s="157">
        <v>17.47</v>
      </c>
      <c r="D72" s="1">
        <v>0.15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66">
        <v>50877.0</v>
      </c>
      <c r="B73" s="167" t="s">
        <v>336</v>
      </c>
      <c r="C73" s="157">
        <v>17.24</v>
      </c>
      <c r="D73" s="1">
        <v>0.4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66">
        <v>50878.0</v>
      </c>
      <c r="B74" s="167" t="s">
        <v>337</v>
      </c>
      <c r="C74" s="157">
        <v>26.84</v>
      </c>
      <c r="D74" s="1">
        <v>0.71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66">
        <v>50879.0</v>
      </c>
      <c r="B75" s="167" t="s">
        <v>338</v>
      </c>
      <c r="C75" s="157">
        <v>28.55</v>
      </c>
      <c r="D75" s="1">
        <v>0.79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66">
        <v>50880.0</v>
      </c>
      <c r="B76" s="167" t="s">
        <v>339</v>
      </c>
      <c r="C76" s="157">
        <v>37.97</v>
      </c>
      <c r="D76" s="1">
        <v>1.27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66">
        <v>50883.0</v>
      </c>
      <c r="B77" s="167" t="s">
        <v>340</v>
      </c>
      <c r="C77" s="157">
        <v>82.78</v>
      </c>
      <c r="D77" s="1">
        <v>2.22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66">
        <v>50885.0</v>
      </c>
      <c r="B78" s="167" t="s">
        <v>341</v>
      </c>
      <c r="C78" s="157">
        <v>158.5</v>
      </c>
      <c r="D78" s="1">
        <v>3.33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66">
        <v>50910.0</v>
      </c>
      <c r="B79" s="167" t="s">
        <v>342</v>
      </c>
      <c r="C79" s="157">
        <v>8.97</v>
      </c>
      <c r="D79" s="1">
        <v>0.17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66">
        <v>50911.0</v>
      </c>
      <c r="B80" s="167" t="s">
        <v>343</v>
      </c>
      <c r="C80" s="157">
        <v>14.19</v>
      </c>
      <c r="D80" s="1">
        <v>0.23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66">
        <v>50912.0</v>
      </c>
      <c r="B81" s="167" t="s">
        <v>344</v>
      </c>
      <c r="C81" s="157">
        <v>18.74</v>
      </c>
      <c r="D81" s="1">
        <v>0.28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66">
        <v>50913.0</v>
      </c>
      <c r="B82" s="167" t="s">
        <v>345</v>
      </c>
      <c r="C82" s="157">
        <v>26.77</v>
      </c>
      <c r="D82" s="1">
        <v>0.4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66">
        <v>50914.0</v>
      </c>
      <c r="B83" s="167" t="s">
        <v>346</v>
      </c>
      <c r="C83" s="157">
        <v>47.16</v>
      </c>
      <c r="D83" s="1">
        <v>0.67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68">
        <v>90120.0</v>
      </c>
      <c r="B84" s="169" t="s">
        <v>347</v>
      </c>
      <c r="C84" s="157">
        <v>14.45</v>
      </c>
      <c r="D84" s="164">
        <v>0.47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68" t="s">
        <v>348</v>
      </c>
      <c r="B85" s="169" t="s">
        <v>349</v>
      </c>
      <c r="C85" s="157">
        <v>2.99</v>
      </c>
      <c r="D85" s="164">
        <v>0.0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62" t="s">
        <v>350</v>
      </c>
      <c r="B86" s="163" t="s">
        <v>351</v>
      </c>
      <c r="C86" s="157" t="e">
        <v>#N/A</v>
      </c>
      <c r="D86" s="1">
        <v>6.0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68" t="s">
        <v>352</v>
      </c>
      <c r="B87" s="169" t="s">
        <v>353</v>
      </c>
      <c r="C87" s="157">
        <v>62.92</v>
      </c>
      <c r="D87" s="164">
        <v>0.2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68" t="s">
        <v>354</v>
      </c>
      <c r="B88" s="169" t="s">
        <v>355</v>
      </c>
      <c r="C88" s="157">
        <v>73.97</v>
      </c>
      <c r="D88" s="164">
        <v>0.2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68" t="s">
        <v>356</v>
      </c>
      <c r="B89" s="169" t="s">
        <v>357</v>
      </c>
      <c r="C89" s="157">
        <v>93.97</v>
      </c>
      <c r="D89" s="164">
        <v>0.25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68" t="s">
        <v>358</v>
      </c>
      <c r="B90" s="169" t="s">
        <v>359</v>
      </c>
      <c r="C90" s="157">
        <v>153.14</v>
      </c>
      <c r="D90" s="164">
        <v>0.33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68" t="s">
        <v>360</v>
      </c>
      <c r="B91" s="169" t="s">
        <v>361</v>
      </c>
      <c r="C91" s="157">
        <v>506.04</v>
      </c>
      <c r="D91" s="164">
        <v>0.4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68" t="s">
        <v>362</v>
      </c>
      <c r="B92" s="169" t="s">
        <v>363</v>
      </c>
      <c r="C92" s="157">
        <v>37.97</v>
      </c>
      <c r="D92" s="164">
        <v>1.03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68" t="s">
        <v>364</v>
      </c>
      <c r="B93" s="169" t="s">
        <v>365</v>
      </c>
      <c r="C93" s="157">
        <v>92.24</v>
      </c>
      <c r="D93" s="164">
        <v>1.21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68" t="s">
        <v>366</v>
      </c>
      <c r="B94" s="169" t="s">
        <v>367</v>
      </c>
      <c r="C94" s="157">
        <v>2.99</v>
      </c>
      <c r="D94" s="164">
        <v>0.0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68" t="s">
        <v>368</v>
      </c>
      <c r="B95" s="169" t="s">
        <v>369</v>
      </c>
      <c r="C95" s="157">
        <v>2.99</v>
      </c>
      <c r="D95" s="164">
        <v>0.0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68" t="s">
        <v>370</v>
      </c>
      <c r="B96" s="169" t="s">
        <v>371</v>
      </c>
      <c r="C96" s="157">
        <v>2.99</v>
      </c>
      <c r="D96" s="164">
        <v>0.0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68" t="s">
        <v>372</v>
      </c>
      <c r="B97" s="169" t="s">
        <v>373</v>
      </c>
      <c r="C97" s="157">
        <v>2.99</v>
      </c>
      <c r="D97" s="164">
        <v>0.0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68" t="s">
        <v>374</v>
      </c>
      <c r="B98" s="169" t="s">
        <v>375</v>
      </c>
      <c r="C98" s="157">
        <v>2.99</v>
      </c>
      <c r="D98" s="164">
        <v>0.0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68" t="s">
        <v>376</v>
      </c>
      <c r="B99" s="169" t="s">
        <v>377</v>
      </c>
      <c r="C99" s="157" t="e">
        <v>#N/A</v>
      </c>
      <c r="D99" s="164">
        <v>1.6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68" t="s">
        <v>378</v>
      </c>
      <c r="B100" s="169" t="s">
        <v>379</v>
      </c>
      <c r="C100" s="157" t="e">
        <v>#N/A</v>
      </c>
      <c r="D100" s="164">
        <v>1.61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68" t="s">
        <v>380</v>
      </c>
      <c r="B101" s="169" t="s">
        <v>381</v>
      </c>
      <c r="C101" s="157">
        <v>183.9</v>
      </c>
      <c r="D101" s="164">
        <v>1.5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68" t="s">
        <v>382</v>
      </c>
      <c r="B102" s="169" t="s">
        <v>383</v>
      </c>
      <c r="C102" s="157" t="e">
        <v>#N/A</v>
      </c>
      <c r="D102" s="164" t="s">
        <v>384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68" t="s">
        <v>385</v>
      </c>
      <c r="B103" s="169" t="s">
        <v>386</v>
      </c>
      <c r="C103" s="157">
        <v>25.45</v>
      </c>
      <c r="D103" s="164">
        <v>1.13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68" t="s">
        <v>387</v>
      </c>
      <c r="B104" s="169" t="s">
        <v>388</v>
      </c>
      <c r="C104" s="157">
        <v>36.74</v>
      </c>
      <c r="D104" s="164">
        <v>0.8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68" t="s">
        <v>389</v>
      </c>
      <c r="B105" s="169" t="s">
        <v>390</v>
      </c>
      <c r="C105" s="157">
        <v>36.77</v>
      </c>
      <c r="D105" s="164">
        <v>0.6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68" t="s">
        <v>67</v>
      </c>
      <c r="B106" s="169" t="s">
        <v>391</v>
      </c>
      <c r="C106" s="157">
        <v>3.27</v>
      </c>
      <c r="D106" s="164">
        <v>0.1375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68" t="s">
        <v>59</v>
      </c>
      <c r="B107" s="169" t="s">
        <v>392</v>
      </c>
      <c r="C107" s="157">
        <v>4.16</v>
      </c>
      <c r="D107" s="164">
        <v>0.33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62" t="s">
        <v>60</v>
      </c>
      <c r="B108" s="163" t="s">
        <v>393</v>
      </c>
      <c r="C108" s="157">
        <v>2.24</v>
      </c>
      <c r="D108" s="1">
        <v>0.09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62" t="s">
        <v>62</v>
      </c>
      <c r="B109" s="163" t="s">
        <v>394</v>
      </c>
      <c r="C109" s="157">
        <v>2.37</v>
      </c>
      <c r="D109" s="1">
        <v>0.1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62" t="s">
        <v>75</v>
      </c>
      <c r="B110" s="163" t="s">
        <v>395</v>
      </c>
      <c r="C110" s="157">
        <v>19.24</v>
      </c>
      <c r="D110" s="1">
        <v>2.61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62" t="s">
        <v>68</v>
      </c>
      <c r="B111" s="163" t="s">
        <v>391</v>
      </c>
      <c r="C111" s="157">
        <v>3.67</v>
      </c>
      <c r="D111" s="1">
        <v>0.156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62" t="s">
        <v>70</v>
      </c>
      <c r="B112" s="163" t="s">
        <v>391</v>
      </c>
      <c r="C112" s="157">
        <v>4.54</v>
      </c>
      <c r="D112" s="1">
        <v>0.2811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62" t="s">
        <v>63</v>
      </c>
      <c r="B113" s="163" t="s">
        <v>394</v>
      </c>
      <c r="C113" s="157">
        <v>2.75</v>
      </c>
      <c r="D113" s="1">
        <v>0.12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62" t="s">
        <v>71</v>
      </c>
      <c r="B114" s="163" t="s">
        <v>391</v>
      </c>
      <c r="C114" s="157">
        <v>5.22</v>
      </c>
      <c r="D114" s="1">
        <v>0.4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62" t="s">
        <v>56</v>
      </c>
      <c r="B115" s="163" t="s">
        <v>396</v>
      </c>
      <c r="C115" s="157">
        <v>10.98</v>
      </c>
      <c r="D115" s="1">
        <v>1.7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68" t="s">
        <v>56</v>
      </c>
      <c r="B116" s="169" t="s">
        <v>396</v>
      </c>
      <c r="C116" s="157">
        <v>10.98</v>
      </c>
      <c r="D116" s="164">
        <v>1.7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62" t="s">
        <v>57</v>
      </c>
      <c r="B117" s="163" t="s">
        <v>397</v>
      </c>
      <c r="C117" s="157">
        <v>12.59</v>
      </c>
      <c r="D117" s="1">
        <v>1.63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62" t="s">
        <v>252</v>
      </c>
      <c r="B118" s="163" t="s">
        <v>398</v>
      </c>
      <c r="C118" s="157">
        <v>32.75</v>
      </c>
      <c r="D118" s="1">
        <v>0.2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62" t="s">
        <v>253</v>
      </c>
      <c r="B119" s="163" t="s">
        <v>399</v>
      </c>
      <c r="C119" s="157">
        <v>32.99</v>
      </c>
      <c r="D119" s="1">
        <v>0.2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62" t="s">
        <v>400</v>
      </c>
      <c r="B120" s="163" t="s">
        <v>401</v>
      </c>
      <c r="C120" s="157">
        <v>34.97</v>
      </c>
      <c r="D120" s="1">
        <v>0.3</v>
      </c>
      <c r="E120" s="165"/>
      <c r="F120" s="165"/>
      <c r="G120" s="165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</row>
    <row r="121" ht="15.75" customHeight="1">
      <c r="A121" s="162" t="s">
        <v>402</v>
      </c>
      <c r="B121" s="163" t="s">
        <v>403</v>
      </c>
      <c r="C121" s="157">
        <v>66.85</v>
      </c>
      <c r="D121" s="1">
        <v>1.64</v>
      </c>
      <c r="E121" s="165"/>
      <c r="F121" s="165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</row>
    <row r="122" ht="15.75" customHeight="1">
      <c r="A122" s="162" t="s">
        <v>404</v>
      </c>
      <c r="B122" s="163" t="s">
        <v>403</v>
      </c>
      <c r="C122" s="157">
        <v>68.47</v>
      </c>
      <c r="D122" s="1">
        <v>1.68</v>
      </c>
      <c r="E122" s="165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</row>
    <row r="123" ht="15.75" customHeight="1">
      <c r="A123" s="162" t="s">
        <v>405</v>
      </c>
      <c r="B123" s="163" t="s">
        <v>403</v>
      </c>
      <c r="C123" s="157">
        <v>187.41</v>
      </c>
      <c r="D123" s="1">
        <v>2.0</v>
      </c>
      <c r="E123" s="165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</row>
    <row r="124" ht="15.75" customHeight="1">
      <c r="A124" s="162" t="s">
        <v>406</v>
      </c>
      <c r="B124" s="163" t="s">
        <v>407</v>
      </c>
      <c r="C124" s="157">
        <v>11.39</v>
      </c>
      <c r="D124" s="1">
        <v>0.2</v>
      </c>
      <c r="E124" s="165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</row>
    <row r="125" ht="15.75" customHeight="1">
      <c r="A125" s="162" t="s">
        <v>237</v>
      </c>
      <c r="B125" s="163" t="s">
        <v>408</v>
      </c>
      <c r="C125" s="157">
        <v>43.09</v>
      </c>
      <c r="D125" s="1">
        <v>1.19</v>
      </c>
      <c r="E125" s="165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</row>
    <row r="126" ht="15.75" customHeight="1">
      <c r="A126" s="162" t="s">
        <v>236</v>
      </c>
      <c r="B126" s="163" t="s">
        <v>409</v>
      </c>
      <c r="C126" s="157">
        <v>99.47</v>
      </c>
      <c r="D126" s="1">
        <v>1.0</v>
      </c>
      <c r="E126" s="165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  <c r="W126" s="165"/>
      <c r="X126" s="165"/>
      <c r="Y126" s="165"/>
      <c r="Z126" s="165"/>
    </row>
    <row r="127" ht="15.75" customHeight="1">
      <c r="A127" s="162" t="s">
        <v>235</v>
      </c>
      <c r="B127" s="163" t="s">
        <v>410</v>
      </c>
      <c r="C127" s="157">
        <v>21.57</v>
      </c>
      <c r="D127" s="1">
        <v>0.14</v>
      </c>
      <c r="E127" s="165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165"/>
    </row>
    <row r="128" ht="15.75" customHeight="1">
      <c r="A128" s="168" t="s">
        <v>411</v>
      </c>
      <c r="B128" s="169" t="s">
        <v>412</v>
      </c>
      <c r="C128" s="157">
        <v>17.25</v>
      </c>
      <c r="D128" s="164">
        <v>0.15</v>
      </c>
      <c r="E128" s="165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165"/>
    </row>
    <row r="129" ht="15.75" customHeight="1">
      <c r="A129" s="162" t="s">
        <v>413</v>
      </c>
      <c r="B129" s="163" t="s">
        <v>403</v>
      </c>
      <c r="C129" s="157">
        <v>253.33</v>
      </c>
      <c r="D129" s="1">
        <v>4.6</v>
      </c>
      <c r="E129" s="165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</row>
    <row r="130" ht="15.75" customHeight="1">
      <c r="A130" s="168" t="s">
        <v>414</v>
      </c>
      <c r="B130" s="169" t="s">
        <v>415</v>
      </c>
      <c r="C130" s="157">
        <v>34.97</v>
      </c>
      <c r="D130" s="164">
        <v>0.54</v>
      </c>
      <c r="E130" s="165"/>
      <c r="F130" s="165"/>
      <c r="G130" s="165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  <c r="W130" s="165"/>
      <c r="X130" s="165"/>
      <c r="Y130" s="165"/>
      <c r="Z130" s="165"/>
    </row>
    <row r="131" ht="15.75" customHeight="1">
      <c r="A131" s="168" t="s">
        <v>416</v>
      </c>
      <c r="B131" s="169" t="s">
        <v>417</v>
      </c>
      <c r="C131" s="157">
        <v>36.49</v>
      </c>
      <c r="D131" s="164">
        <v>0.69</v>
      </c>
      <c r="E131" s="165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</row>
    <row r="132" ht="15.75" customHeight="1">
      <c r="A132" s="168" t="s">
        <v>418</v>
      </c>
      <c r="B132" s="169" t="s">
        <v>419</v>
      </c>
      <c r="C132" s="157">
        <v>40.77</v>
      </c>
      <c r="D132" s="164">
        <v>0.88</v>
      </c>
      <c r="E132" s="165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</row>
    <row r="133" ht="15.75" customHeight="1">
      <c r="A133" s="168" t="s">
        <v>420</v>
      </c>
      <c r="B133" s="169" t="s">
        <v>421</v>
      </c>
      <c r="C133" s="157">
        <v>50.49</v>
      </c>
      <c r="D133" s="164">
        <v>1.22</v>
      </c>
      <c r="E133" s="165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</row>
    <row r="134" ht="15.75" customHeight="1">
      <c r="A134" s="168" t="s">
        <v>422</v>
      </c>
      <c r="B134" s="169" t="s">
        <v>423</v>
      </c>
      <c r="C134" s="157">
        <v>74.19</v>
      </c>
      <c r="D134" s="164">
        <v>1.52</v>
      </c>
      <c r="E134" s="165"/>
      <c r="F134" s="165"/>
      <c r="G134" s="165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5"/>
      <c r="Z134" s="165"/>
    </row>
    <row r="135" ht="15.75" customHeight="1">
      <c r="A135" s="168" t="s">
        <v>424</v>
      </c>
      <c r="B135" s="169" t="s">
        <v>425</v>
      </c>
      <c r="C135" s="157">
        <v>82.74</v>
      </c>
      <c r="D135" s="164">
        <v>1.96</v>
      </c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</row>
    <row r="136" ht="15.75" customHeight="1">
      <c r="A136" s="168" t="s">
        <v>426</v>
      </c>
      <c r="B136" s="169" t="s">
        <v>427</v>
      </c>
      <c r="C136" s="157">
        <v>54.65</v>
      </c>
      <c r="D136" s="164">
        <v>1.81</v>
      </c>
      <c r="E136" s="165"/>
      <c r="F136" s="165"/>
      <c r="G136" s="165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</row>
    <row r="137" ht="15.75" customHeight="1">
      <c r="A137" s="168" t="s">
        <v>428</v>
      </c>
      <c r="B137" s="169" t="s">
        <v>429</v>
      </c>
      <c r="C137" s="157">
        <v>139.96</v>
      </c>
      <c r="D137" s="164">
        <v>3.63</v>
      </c>
      <c r="E137" s="165"/>
      <c r="F137" s="165"/>
      <c r="G137" s="165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</row>
    <row r="138" ht="15.75" customHeight="1">
      <c r="A138" s="168" t="s">
        <v>430</v>
      </c>
      <c r="B138" s="169" t="s">
        <v>431</v>
      </c>
      <c r="C138" s="157">
        <v>218.49</v>
      </c>
      <c r="D138" s="164">
        <v>6.0</v>
      </c>
      <c r="E138" s="165"/>
      <c r="F138" s="165"/>
      <c r="G138" s="165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  <c r="Z138" s="165"/>
    </row>
    <row r="139" ht="15.75" customHeight="1">
      <c r="A139" s="168" t="s">
        <v>432</v>
      </c>
      <c r="B139" s="169" t="s">
        <v>433</v>
      </c>
      <c r="C139" s="157">
        <v>277.23</v>
      </c>
      <c r="D139" s="164">
        <v>9.0</v>
      </c>
      <c r="E139" s="165"/>
      <c r="F139" s="165"/>
      <c r="G139" s="165"/>
      <c r="H139" s="165"/>
      <c r="I139" s="165"/>
      <c r="J139" s="165"/>
      <c r="K139" s="165"/>
      <c r="L139" s="165"/>
      <c r="M139" s="165"/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  <c r="Z139" s="165"/>
    </row>
    <row r="140" ht="15.75" customHeight="1">
      <c r="A140" s="168" t="s">
        <v>434</v>
      </c>
      <c r="B140" s="169" t="s">
        <v>435</v>
      </c>
      <c r="C140" s="157">
        <v>498.59</v>
      </c>
      <c r="D140" s="164">
        <v>20.0</v>
      </c>
      <c r="E140" s="165"/>
      <c r="F140" s="165"/>
      <c r="G140" s="165"/>
      <c r="H140" s="165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165"/>
      <c r="T140" s="165"/>
      <c r="U140" s="165"/>
      <c r="V140" s="165"/>
      <c r="W140" s="165"/>
      <c r="X140" s="165"/>
      <c r="Y140" s="165"/>
      <c r="Z140" s="165"/>
    </row>
    <row r="141" ht="15.75" customHeight="1">
      <c r="A141" s="168" t="s">
        <v>436</v>
      </c>
      <c r="B141" s="169" t="s">
        <v>437</v>
      </c>
      <c r="C141" s="157" t="e">
        <v>#N/A</v>
      </c>
      <c r="D141" s="164">
        <v>26.0</v>
      </c>
      <c r="E141" s="165"/>
      <c r="F141" s="165"/>
      <c r="G141" s="165"/>
      <c r="H141" s="165"/>
      <c r="I141" s="165"/>
      <c r="J141" s="165"/>
      <c r="K141" s="165"/>
      <c r="L141" s="165"/>
      <c r="M141" s="165"/>
      <c r="N141" s="165"/>
      <c r="O141" s="165"/>
      <c r="P141" s="165"/>
      <c r="Q141" s="165"/>
      <c r="R141" s="165"/>
      <c r="S141" s="165"/>
      <c r="T141" s="165"/>
      <c r="U141" s="165"/>
      <c r="V141" s="165"/>
      <c r="W141" s="165"/>
      <c r="X141" s="165"/>
      <c r="Y141" s="165"/>
      <c r="Z141" s="165"/>
    </row>
    <row r="142" ht="15.75" customHeight="1">
      <c r="A142" s="168" t="s">
        <v>438</v>
      </c>
      <c r="B142" s="169" t="s">
        <v>439</v>
      </c>
      <c r="C142" s="157" t="e">
        <v>#N/A</v>
      </c>
      <c r="D142" s="164">
        <v>42.0</v>
      </c>
      <c r="E142" s="165"/>
      <c r="F142" s="165"/>
      <c r="G142" s="165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5"/>
      <c r="Z142" s="165"/>
    </row>
    <row r="143" ht="15.75" customHeight="1">
      <c r="A143" s="168" t="s">
        <v>440</v>
      </c>
      <c r="B143" s="169" t="s">
        <v>441</v>
      </c>
      <c r="C143" s="157" t="e">
        <v>#N/A</v>
      </c>
      <c r="D143" s="164">
        <v>21.0</v>
      </c>
      <c r="E143" s="165"/>
      <c r="F143" s="165"/>
      <c r="G143" s="165"/>
      <c r="H143" s="165"/>
      <c r="I143" s="165"/>
      <c r="J143" s="165"/>
      <c r="K143" s="165"/>
      <c r="L143" s="165"/>
      <c r="M143" s="165"/>
      <c r="N143" s="165"/>
      <c r="O143" s="165"/>
      <c r="P143" s="165"/>
      <c r="Q143" s="165"/>
      <c r="R143" s="165"/>
      <c r="S143" s="165"/>
      <c r="T143" s="165"/>
      <c r="U143" s="165"/>
      <c r="V143" s="165"/>
      <c r="W143" s="165"/>
      <c r="X143" s="165"/>
      <c r="Y143" s="165"/>
      <c r="Z143" s="165"/>
    </row>
    <row r="144" ht="15.75" customHeight="1">
      <c r="A144" s="168" t="s">
        <v>442</v>
      </c>
      <c r="B144" s="169" t="s">
        <v>443</v>
      </c>
      <c r="C144" s="157">
        <v>4.19</v>
      </c>
      <c r="D144" s="164">
        <v>0.12</v>
      </c>
      <c r="E144" s="165"/>
      <c r="F144" s="165"/>
      <c r="G144" s="165"/>
      <c r="H144" s="165"/>
      <c r="I144" s="165"/>
      <c r="J144" s="165"/>
      <c r="K144" s="165"/>
      <c r="L144" s="165"/>
      <c r="M144" s="165"/>
      <c r="N144" s="165"/>
      <c r="O144" s="165"/>
      <c r="P144" s="165"/>
      <c r="Q144" s="165"/>
      <c r="R144" s="165"/>
      <c r="S144" s="165"/>
      <c r="T144" s="165"/>
      <c r="U144" s="165"/>
      <c r="V144" s="165"/>
      <c r="W144" s="165"/>
      <c r="X144" s="165"/>
      <c r="Y144" s="165"/>
      <c r="Z144" s="165"/>
    </row>
    <row r="145" ht="15.75" customHeight="1">
      <c r="A145" s="168" t="s">
        <v>444</v>
      </c>
      <c r="B145" s="169" t="s">
        <v>445</v>
      </c>
      <c r="C145" s="157">
        <v>13.37</v>
      </c>
      <c r="D145" s="164">
        <v>0.2</v>
      </c>
      <c r="E145" s="165"/>
      <c r="F145" s="165"/>
      <c r="G145" s="165"/>
      <c r="H145" s="165"/>
      <c r="I145" s="165"/>
      <c r="J145" s="165"/>
      <c r="K145" s="165"/>
      <c r="L145" s="165"/>
      <c r="M145" s="165"/>
      <c r="N145" s="165"/>
      <c r="O145" s="165"/>
      <c r="P145" s="165"/>
      <c r="Q145" s="165"/>
      <c r="R145" s="165"/>
      <c r="S145" s="165"/>
      <c r="T145" s="165"/>
      <c r="U145" s="165"/>
      <c r="V145" s="165"/>
      <c r="W145" s="165"/>
      <c r="X145" s="165"/>
      <c r="Y145" s="165"/>
      <c r="Z145" s="165"/>
    </row>
    <row r="146" ht="15.75" customHeight="1">
      <c r="A146" s="168" t="s">
        <v>446</v>
      </c>
      <c r="B146" s="169" t="s">
        <v>447</v>
      </c>
      <c r="C146" s="157">
        <v>3.19</v>
      </c>
      <c r="D146" s="164">
        <v>0.06</v>
      </c>
      <c r="E146" s="165"/>
      <c r="F146" s="165"/>
      <c r="G146" s="165"/>
      <c r="H146" s="165"/>
      <c r="I146" s="165"/>
      <c r="J146" s="165"/>
      <c r="K146" s="165"/>
      <c r="L146" s="165"/>
      <c r="M146" s="165"/>
      <c r="N146" s="165"/>
      <c r="O146" s="165"/>
      <c r="P146" s="165"/>
      <c r="Q146" s="165"/>
      <c r="R146" s="165"/>
      <c r="S146" s="165"/>
      <c r="T146" s="165"/>
      <c r="U146" s="165"/>
      <c r="V146" s="165"/>
      <c r="W146" s="165"/>
      <c r="X146" s="165"/>
      <c r="Y146" s="165"/>
      <c r="Z146" s="165"/>
    </row>
    <row r="147" ht="15.75" customHeight="1">
      <c r="A147" s="168" t="s">
        <v>448</v>
      </c>
      <c r="B147" s="169" t="s">
        <v>449</v>
      </c>
      <c r="C147" s="157">
        <v>4.34</v>
      </c>
      <c r="D147" s="164">
        <v>0.08</v>
      </c>
      <c r="E147" s="165"/>
      <c r="F147" s="165"/>
      <c r="G147" s="165"/>
      <c r="H147" s="165"/>
      <c r="I147" s="165"/>
      <c r="J147" s="165"/>
      <c r="K147" s="165"/>
      <c r="L147" s="165"/>
      <c r="M147" s="165"/>
      <c r="N147" s="165"/>
      <c r="O147" s="165"/>
      <c r="P147" s="165"/>
      <c r="Q147" s="165"/>
      <c r="R147" s="165"/>
      <c r="S147" s="165"/>
      <c r="T147" s="165"/>
      <c r="U147" s="165"/>
      <c r="V147" s="165"/>
      <c r="W147" s="165"/>
      <c r="X147" s="165"/>
      <c r="Y147" s="165"/>
      <c r="Z147" s="165"/>
    </row>
    <row r="148" ht="15.75" customHeight="1">
      <c r="A148" s="168" t="s">
        <v>450</v>
      </c>
      <c r="B148" s="169" t="s">
        <v>451</v>
      </c>
      <c r="C148" s="157">
        <v>4.96</v>
      </c>
      <c r="D148" s="164">
        <v>0.12</v>
      </c>
      <c r="E148" s="165"/>
      <c r="F148" s="165"/>
      <c r="G148" s="165"/>
      <c r="H148" s="165"/>
      <c r="I148" s="165"/>
      <c r="J148" s="165"/>
      <c r="K148" s="165"/>
      <c r="L148" s="165"/>
      <c r="M148" s="165"/>
      <c r="N148" s="165"/>
      <c r="O148" s="165"/>
      <c r="P148" s="165"/>
      <c r="Q148" s="165"/>
      <c r="R148" s="165"/>
      <c r="S148" s="165"/>
      <c r="T148" s="165"/>
      <c r="U148" s="165"/>
      <c r="V148" s="165"/>
      <c r="W148" s="165"/>
      <c r="X148" s="165"/>
      <c r="Y148" s="165"/>
      <c r="Z148" s="165"/>
    </row>
    <row r="149" ht="15.75" customHeight="1">
      <c r="A149" s="168" t="s">
        <v>452</v>
      </c>
      <c r="B149" s="169" t="s">
        <v>453</v>
      </c>
      <c r="C149" s="157">
        <v>4.84</v>
      </c>
      <c r="D149" s="164">
        <v>0.06</v>
      </c>
      <c r="E149" s="165"/>
      <c r="F149" s="165"/>
      <c r="G149" s="165"/>
      <c r="H149" s="165"/>
      <c r="I149" s="165"/>
      <c r="J149" s="165"/>
      <c r="K149" s="165"/>
      <c r="L149" s="165"/>
      <c r="M149" s="165"/>
      <c r="N149" s="165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165"/>
    </row>
    <row r="150" ht="15.75" customHeight="1">
      <c r="A150" s="168" t="s">
        <v>454</v>
      </c>
      <c r="B150" s="169" t="s">
        <v>455</v>
      </c>
      <c r="C150" s="157">
        <v>5.77</v>
      </c>
      <c r="D150" s="164">
        <v>0.2</v>
      </c>
      <c r="E150" s="165"/>
      <c r="F150" s="165"/>
      <c r="G150" s="165"/>
      <c r="H150" s="165"/>
      <c r="I150" s="165"/>
      <c r="J150" s="165"/>
      <c r="K150" s="165"/>
      <c r="L150" s="165"/>
      <c r="M150" s="165"/>
      <c r="N150" s="165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</row>
    <row r="151" ht="15.75" customHeight="1">
      <c r="A151" s="168" t="s">
        <v>456</v>
      </c>
      <c r="B151" s="169" t="s">
        <v>457</v>
      </c>
      <c r="C151" s="157">
        <v>531.59</v>
      </c>
      <c r="D151" s="164">
        <v>30.0</v>
      </c>
      <c r="E151" s="165"/>
      <c r="F151" s="165"/>
      <c r="G151" s="165"/>
      <c r="H151" s="165"/>
      <c r="I151" s="165"/>
      <c r="J151" s="165"/>
      <c r="K151" s="165"/>
      <c r="L151" s="165"/>
      <c r="M151" s="165"/>
      <c r="N151" s="165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165"/>
    </row>
    <row r="152" ht="15.75" customHeight="1">
      <c r="A152" s="168" t="s">
        <v>458</v>
      </c>
      <c r="B152" s="169" t="s">
        <v>459</v>
      </c>
      <c r="C152" s="157" t="e">
        <v>#N/A</v>
      </c>
      <c r="D152" s="164">
        <v>0.113</v>
      </c>
      <c r="E152" s="165"/>
      <c r="F152" s="165"/>
      <c r="G152" s="165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5"/>
      <c r="Z152" s="165"/>
    </row>
    <row r="153" ht="15.75" customHeight="1">
      <c r="A153" s="168" t="s">
        <v>460</v>
      </c>
      <c r="B153" s="169" t="s">
        <v>461</v>
      </c>
      <c r="C153" s="157">
        <v>4.25</v>
      </c>
      <c r="D153" s="164">
        <v>0.2</v>
      </c>
      <c r="E153" s="165"/>
      <c r="F153" s="165"/>
      <c r="G153" s="165"/>
      <c r="H153" s="165"/>
      <c r="I153" s="165"/>
      <c r="J153" s="165"/>
      <c r="K153" s="165"/>
      <c r="L153" s="165"/>
      <c r="M153" s="165"/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  <c r="X153" s="165"/>
      <c r="Y153" s="165"/>
      <c r="Z153" s="165"/>
    </row>
    <row r="154" ht="15.75" customHeight="1">
      <c r="A154" s="168" t="s">
        <v>462</v>
      </c>
      <c r="B154" s="169" t="s">
        <v>463</v>
      </c>
      <c r="C154" s="157">
        <v>5.63</v>
      </c>
      <c r="D154" s="164">
        <v>0.16</v>
      </c>
      <c r="E154" s="165"/>
      <c r="F154" s="165"/>
      <c r="G154" s="165"/>
      <c r="H154" s="165"/>
      <c r="I154" s="165"/>
      <c r="J154" s="165"/>
      <c r="K154" s="165"/>
      <c r="L154" s="165"/>
      <c r="M154" s="165"/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  <c r="Z154" s="165"/>
    </row>
    <row r="155" ht="15.75" customHeight="1">
      <c r="A155" s="168" t="s">
        <v>464</v>
      </c>
      <c r="B155" s="169" t="s">
        <v>465</v>
      </c>
      <c r="C155" s="157">
        <v>7.47</v>
      </c>
      <c r="D155" s="164">
        <v>0.125</v>
      </c>
      <c r="E155" s="165"/>
      <c r="F155" s="165"/>
      <c r="G155" s="165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  <c r="Z155" s="165"/>
    </row>
    <row r="156" ht="15.75" customHeight="1">
      <c r="A156" s="168" t="s">
        <v>466</v>
      </c>
      <c r="B156" s="169" t="s">
        <v>467</v>
      </c>
      <c r="C156" s="157">
        <v>14.37</v>
      </c>
      <c r="D156" s="164">
        <v>3.9</v>
      </c>
      <c r="E156" s="165"/>
      <c r="F156" s="165"/>
      <c r="G156" s="165"/>
      <c r="H156" s="165"/>
      <c r="I156" s="165"/>
      <c r="J156" s="165"/>
      <c r="K156" s="165"/>
      <c r="L156" s="165"/>
      <c r="M156" s="165"/>
      <c r="N156" s="165"/>
      <c r="O156" s="165"/>
      <c r="P156" s="165"/>
      <c r="Q156" s="165"/>
      <c r="R156" s="165"/>
      <c r="S156" s="165"/>
      <c r="T156" s="165"/>
      <c r="U156" s="165"/>
      <c r="V156" s="165"/>
      <c r="W156" s="165"/>
      <c r="X156" s="165"/>
      <c r="Y156" s="165"/>
      <c r="Z156" s="165"/>
    </row>
    <row r="157" ht="15.75" customHeight="1">
      <c r="A157" s="168" t="s">
        <v>468</v>
      </c>
      <c r="B157" s="169" t="s">
        <v>469</v>
      </c>
      <c r="C157" s="157">
        <v>42.87</v>
      </c>
      <c r="D157" s="164">
        <v>7.5</v>
      </c>
      <c r="E157" s="165"/>
      <c r="F157" s="165"/>
      <c r="G157" s="165"/>
      <c r="H157" s="165"/>
      <c r="I157" s="165"/>
      <c r="J157" s="165"/>
      <c r="K157" s="165"/>
      <c r="L157" s="165"/>
      <c r="M157" s="165"/>
      <c r="N157" s="165"/>
      <c r="O157" s="165"/>
      <c r="P157" s="165"/>
      <c r="Q157" s="165"/>
      <c r="R157" s="165"/>
      <c r="S157" s="165"/>
      <c r="T157" s="165"/>
      <c r="U157" s="165"/>
      <c r="V157" s="165"/>
      <c r="W157" s="165"/>
      <c r="X157" s="165"/>
      <c r="Y157" s="165"/>
      <c r="Z157" s="165"/>
    </row>
    <row r="158" ht="15.75" customHeight="1">
      <c r="A158" s="168" t="s">
        <v>470</v>
      </c>
      <c r="B158" s="169" t="s">
        <v>471</v>
      </c>
      <c r="C158" s="157">
        <v>68.9</v>
      </c>
      <c r="D158" s="164">
        <v>3.0</v>
      </c>
      <c r="E158" s="165"/>
      <c r="F158" s="165"/>
      <c r="G158" s="165"/>
      <c r="H158" s="165"/>
      <c r="I158" s="165"/>
      <c r="J158" s="165"/>
      <c r="K158" s="165"/>
      <c r="L158" s="165"/>
      <c r="M158" s="165"/>
      <c r="N158" s="165"/>
      <c r="O158" s="165"/>
      <c r="P158" s="165"/>
      <c r="Q158" s="165"/>
      <c r="R158" s="165"/>
      <c r="S158" s="165"/>
      <c r="T158" s="165"/>
      <c r="U158" s="165"/>
      <c r="V158" s="165"/>
      <c r="W158" s="165"/>
      <c r="X158" s="165"/>
      <c r="Y158" s="165"/>
      <c r="Z158" s="165"/>
    </row>
    <row r="159" ht="15.75" customHeight="1">
      <c r="A159" s="168" t="s">
        <v>212</v>
      </c>
      <c r="B159" s="169" t="s">
        <v>472</v>
      </c>
      <c r="C159" s="157">
        <v>56.59</v>
      </c>
      <c r="D159" s="164">
        <v>4.0</v>
      </c>
      <c r="E159" s="165"/>
      <c r="F159" s="165"/>
      <c r="G159" s="165"/>
      <c r="H159" s="165"/>
      <c r="I159" s="165"/>
      <c r="J159" s="165"/>
      <c r="K159" s="165"/>
      <c r="L159" s="165"/>
      <c r="M159" s="165"/>
      <c r="N159" s="165"/>
      <c r="O159" s="165"/>
      <c r="P159" s="165"/>
      <c r="Q159" s="165"/>
      <c r="R159" s="165"/>
      <c r="S159" s="165"/>
      <c r="T159" s="165"/>
      <c r="U159" s="165"/>
      <c r="V159" s="165"/>
      <c r="W159" s="165"/>
      <c r="X159" s="165"/>
      <c r="Y159" s="165"/>
      <c r="Z159" s="165"/>
    </row>
    <row r="160" ht="15.75" customHeight="1">
      <c r="A160" s="168" t="s">
        <v>213</v>
      </c>
      <c r="B160" s="169" t="s">
        <v>473</v>
      </c>
      <c r="C160" s="157">
        <v>83.97</v>
      </c>
      <c r="D160" s="164">
        <v>6.0</v>
      </c>
      <c r="E160" s="165"/>
      <c r="F160" s="165"/>
      <c r="G160" s="165"/>
      <c r="H160" s="165"/>
      <c r="I160" s="165"/>
      <c r="J160" s="165"/>
      <c r="K160" s="165"/>
      <c r="L160" s="165"/>
      <c r="M160" s="165"/>
      <c r="N160" s="165"/>
      <c r="O160" s="165"/>
      <c r="P160" s="165"/>
      <c r="Q160" s="165"/>
      <c r="R160" s="165"/>
      <c r="S160" s="165"/>
      <c r="T160" s="165"/>
      <c r="U160" s="165"/>
      <c r="V160" s="165"/>
      <c r="W160" s="165"/>
      <c r="X160" s="165"/>
      <c r="Y160" s="165"/>
      <c r="Z160" s="165"/>
    </row>
    <row r="161" ht="15.75" customHeight="1">
      <c r="A161" s="168" t="s">
        <v>214</v>
      </c>
      <c r="B161" s="169" t="s">
        <v>474</v>
      </c>
      <c r="C161" s="157">
        <v>97.87</v>
      </c>
      <c r="D161" s="164">
        <v>12.0</v>
      </c>
      <c r="E161" s="165"/>
      <c r="F161" s="165"/>
      <c r="G161" s="165"/>
      <c r="H161" s="165"/>
      <c r="I161" s="165"/>
      <c r="J161" s="165"/>
      <c r="K161" s="165"/>
      <c r="L161" s="165"/>
      <c r="M161" s="165"/>
      <c r="N161" s="165"/>
      <c r="O161" s="165"/>
      <c r="P161" s="165"/>
      <c r="Q161" s="165"/>
      <c r="R161" s="165"/>
      <c r="S161" s="165"/>
      <c r="T161" s="165"/>
      <c r="U161" s="165"/>
      <c r="V161" s="165"/>
      <c r="W161" s="165"/>
      <c r="X161" s="165"/>
      <c r="Y161" s="165"/>
      <c r="Z161" s="165"/>
    </row>
    <row r="162" ht="15.75" customHeight="1">
      <c r="A162" s="168" t="s">
        <v>215</v>
      </c>
      <c r="B162" s="169" t="s">
        <v>475</v>
      </c>
      <c r="C162" s="157">
        <v>174.67</v>
      </c>
      <c r="D162" s="164">
        <v>18.0</v>
      </c>
      <c r="E162" s="165"/>
      <c r="F162" s="165"/>
      <c r="G162" s="165"/>
      <c r="H162" s="165"/>
      <c r="I162" s="165"/>
      <c r="J162" s="165"/>
      <c r="K162" s="165"/>
      <c r="L162" s="165"/>
      <c r="M162" s="165"/>
      <c r="N162" s="165"/>
      <c r="O162" s="165"/>
      <c r="P162" s="165"/>
      <c r="Q162" s="165"/>
      <c r="R162" s="165"/>
      <c r="S162" s="165"/>
      <c r="T162" s="165"/>
      <c r="U162" s="165"/>
      <c r="V162" s="165"/>
      <c r="W162" s="165"/>
      <c r="X162" s="165"/>
      <c r="Y162" s="165"/>
      <c r="Z162" s="165"/>
    </row>
    <row r="163" ht="15.75" customHeight="1">
      <c r="A163" s="168" t="s">
        <v>216</v>
      </c>
      <c r="B163" s="169" t="s">
        <v>476</v>
      </c>
      <c r="C163" s="157">
        <v>131.45</v>
      </c>
      <c r="D163" s="164">
        <v>28.0</v>
      </c>
      <c r="E163" s="165"/>
      <c r="F163" s="165"/>
      <c r="G163" s="165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165"/>
      <c r="T163" s="165"/>
      <c r="U163" s="165"/>
      <c r="V163" s="165"/>
      <c r="W163" s="165"/>
      <c r="X163" s="165"/>
      <c r="Y163" s="165"/>
      <c r="Z163" s="165"/>
    </row>
    <row r="164" ht="15.75" customHeight="1">
      <c r="A164" s="162" t="s">
        <v>477</v>
      </c>
      <c r="B164" s="163" t="s">
        <v>478</v>
      </c>
      <c r="C164" s="157">
        <v>213.97</v>
      </c>
      <c r="D164" s="1">
        <v>28.0</v>
      </c>
      <c r="E164" s="165"/>
      <c r="F164" s="165"/>
      <c r="G164" s="165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165"/>
      <c r="T164" s="165"/>
      <c r="U164" s="165"/>
      <c r="V164" s="165"/>
      <c r="W164" s="165"/>
      <c r="X164" s="165"/>
      <c r="Y164" s="165"/>
      <c r="Z164" s="165"/>
    </row>
    <row r="165" ht="15.75" customHeight="1">
      <c r="A165" s="162" t="s">
        <v>20</v>
      </c>
      <c r="B165" s="170" t="s">
        <v>479</v>
      </c>
      <c r="C165" s="157">
        <v>41.44</v>
      </c>
      <c r="D165" s="1">
        <v>3.0</v>
      </c>
      <c r="E165" s="165"/>
      <c r="F165" s="165"/>
      <c r="G165" s="165"/>
      <c r="H165" s="165"/>
      <c r="I165" s="165"/>
      <c r="J165" s="165"/>
      <c r="K165" s="165"/>
      <c r="L165" s="165"/>
      <c r="M165" s="165"/>
      <c r="N165" s="165"/>
      <c r="O165" s="165"/>
      <c r="P165" s="165"/>
      <c r="Q165" s="165"/>
      <c r="R165" s="165"/>
      <c r="S165" s="165"/>
      <c r="T165" s="165"/>
      <c r="U165" s="165"/>
      <c r="V165" s="165"/>
      <c r="W165" s="165"/>
      <c r="X165" s="165"/>
      <c r="Y165" s="165"/>
      <c r="Z165" s="165"/>
    </row>
    <row r="166" ht="15.75" customHeight="1">
      <c r="A166" s="162" t="s">
        <v>38</v>
      </c>
      <c r="B166" s="170" t="s">
        <v>480</v>
      </c>
      <c r="C166" s="157">
        <v>45.58</v>
      </c>
      <c r="D166" s="1">
        <v>3.0</v>
      </c>
      <c r="E166" s="165"/>
      <c r="F166" s="165"/>
      <c r="G166" s="165"/>
      <c r="H166" s="165"/>
      <c r="I166" s="165"/>
      <c r="J166" s="165"/>
      <c r="K166" s="165"/>
      <c r="L166" s="165"/>
      <c r="M166" s="165"/>
      <c r="N166" s="165"/>
      <c r="O166" s="165"/>
      <c r="P166" s="165"/>
      <c r="Q166" s="165"/>
      <c r="R166" s="165"/>
      <c r="S166" s="165"/>
      <c r="T166" s="165"/>
      <c r="U166" s="165"/>
      <c r="V166" s="165"/>
      <c r="W166" s="165"/>
      <c r="X166" s="165"/>
      <c r="Y166" s="165"/>
      <c r="Z166" s="165"/>
    </row>
    <row r="167" ht="15.75" customHeight="1">
      <c r="A167" s="162" t="s">
        <v>43</v>
      </c>
      <c r="B167" s="163" t="s">
        <v>481</v>
      </c>
      <c r="C167" s="157">
        <v>82.41</v>
      </c>
      <c r="D167" s="1">
        <v>6.05</v>
      </c>
      <c r="E167" s="165"/>
      <c r="F167" s="165"/>
      <c r="G167" s="165"/>
      <c r="H167" s="165"/>
      <c r="I167" s="165"/>
      <c r="J167" s="165"/>
      <c r="K167" s="165"/>
      <c r="L167" s="165"/>
      <c r="M167" s="165"/>
      <c r="N167" s="165"/>
      <c r="O167" s="165"/>
      <c r="P167" s="165"/>
      <c r="Q167" s="165"/>
      <c r="R167" s="165"/>
      <c r="S167" s="165"/>
      <c r="T167" s="165"/>
      <c r="U167" s="165"/>
      <c r="V167" s="165"/>
      <c r="W167" s="165"/>
      <c r="X167" s="165"/>
      <c r="Y167" s="165"/>
      <c r="Z167" s="165"/>
    </row>
    <row r="168" ht="15.75" customHeight="1">
      <c r="A168" s="168" t="s">
        <v>482</v>
      </c>
      <c r="B168" s="169" t="s">
        <v>76</v>
      </c>
      <c r="C168" s="157">
        <v>13.97</v>
      </c>
      <c r="D168" s="164">
        <v>0.19</v>
      </c>
      <c r="E168" s="165"/>
      <c r="F168" s="165"/>
      <c r="G168" s="165"/>
      <c r="H168" s="165"/>
      <c r="I168" s="165"/>
      <c r="J168" s="165"/>
      <c r="K168" s="165"/>
      <c r="L168" s="165"/>
      <c r="M168" s="165"/>
      <c r="N168" s="165"/>
      <c r="O168" s="165"/>
      <c r="P168" s="165"/>
      <c r="Q168" s="165"/>
      <c r="R168" s="165"/>
      <c r="S168" s="165"/>
      <c r="T168" s="165"/>
      <c r="U168" s="165"/>
      <c r="V168" s="165"/>
      <c r="W168" s="165"/>
      <c r="X168" s="165"/>
      <c r="Y168" s="165"/>
      <c r="Z168" s="165"/>
    </row>
    <row r="169" ht="15.75" customHeight="1">
      <c r="A169" s="168" t="s">
        <v>483</v>
      </c>
      <c r="B169" s="169" t="s">
        <v>484</v>
      </c>
      <c r="C169" s="157">
        <v>15.25</v>
      </c>
      <c r="D169" s="164">
        <v>0.28</v>
      </c>
      <c r="E169" s="165"/>
      <c r="F169" s="165"/>
      <c r="G169" s="165"/>
      <c r="H169" s="165"/>
      <c r="I169" s="165"/>
      <c r="J169" s="165"/>
      <c r="K169" s="165"/>
      <c r="L169" s="165"/>
      <c r="M169" s="165"/>
      <c r="N169" s="165"/>
      <c r="O169" s="165"/>
      <c r="P169" s="165"/>
      <c r="Q169" s="165"/>
      <c r="R169" s="165"/>
      <c r="S169" s="165"/>
      <c r="T169" s="165"/>
      <c r="U169" s="165"/>
      <c r="V169" s="165"/>
      <c r="W169" s="165"/>
      <c r="X169" s="165"/>
      <c r="Y169" s="165"/>
      <c r="Z169" s="165"/>
    </row>
    <row r="170" ht="15.75" customHeight="1">
      <c r="A170" s="168" t="s">
        <v>485</v>
      </c>
      <c r="B170" s="169" t="s">
        <v>117</v>
      </c>
      <c r="C170" s="157">
        <v>19.34</v>
      </c>
      <c r="D170" s="164">
        <v>0.17</v>
      </c>
      <c r="E170" s="165"/>
      <c r="F170" s="165"/>
      <c r="G170" s="165"/>
      <c r="H170" s="165"/>
      <c r="I170" s="165"/>
      <c r="J170" s="165"/>
      <c r="K170" s="165"/>
      <c r="L170" s="165"/>
      <c r="M170" s="165"/>
      <c r="N170" s="165"/>
      <c r="O170" s="165"/>
      <c r="P170" s="165"/>
      <c r="Q170" s="165"/>
      <c r="R170" s="165"/>
      <c r="S170" s="165"/>
      <c r="T170" s="165"/>
      <c r="U170" s="165"/>
      <c r="V170" s="165"/>
      <c r="W170" s="165"/>
      <c r="X170" s="165"/>
      <c r="Y170" s="165"/>
      <c r="Z170" s="165"/>
    </row>
    <row r="171" ht="15.75" customHeight="1">
      <c r="A171" s="168" t="s">
        <v>486</v>
      </c>
      <c r="B171" s="169" t="s">
        <v>187</v>
      </c>
      <c r="C171" s="157">
        <v>25.97</v>
      </c>
      <c r="D171" s="164">
        <v>0.19</v>
      </c>
      <c r="E171" s="165"/>
      <c r="F171" s="165"/>
      <c r="G171" s="165"/>
      <c r="H171" s="165"/>
      <c r="I171" s="165"/>
      <c r="J171" s="165"/>
      <c r="K171" s="165"/>
      <c r="L171" s="165"/>
      <c r="M171" s="165"/>
      <c r="N171" s="165"/>
      <c r="O171" s="165"/>
      <c r="P171" s="165"/>
      <c r="Q171" s="165"/>
      <c r="R171" s="165"/>
      <c r="S171" s="165"/>
      <c r="T171" s="165"/>
      <c r="U171" s="165"/>
      <c r="V171" s="165"/>
      <c r="W171" s="165"/>
      <c r="X171" s="165"/>
      <c r="Y171" s="165"/>
      <c r="Z171" s="165"/>
    </row>
    <row r="172" ht="15.75" customHeight="1">
      <c r="A172" s="168" t="s">
        <v>487</v>
      </c>
      <c r="B172" s="169" t="s">
        <v>488</v>
      </c>
      <c r="C172" s="157">
        <v>33.75</v>
      </c>
      <c r="D172" s="164">
        <v>0.56</v>
      </c>
      <c r="E172" s="165"/>
      <c r="F172" s="165"/>
      <c r="G172" s="165"/>
      <c r="H172" s="165"/>
      <c r="I172" s="165"/>
      <c r="J172" s="165"/>
      <c r="K172" s="165"/>
      <c r="L172" s="165"/>
      <c r="M172" s="165"/>
      <c r="N172" s="165"/>
      <c r="O172" s="165"/>
      <c r="P172" s="165"/>
      <c r="Q172" s="165"/>
      <c r="R172" s="165"/>
      <c r="S172" s="165"/>
      <c r="T172" s="165"/>
      <c r="U172" s="165"/>
      <c r="V172" s="165"/>
      <c r="W172" s="165"/>
      <c r="X172" s="165"/>
      <c r="Y172" s="165"/>
      <c r="Z172" s="165"/>
    </row>
    <row r="173" ht="15.75" customHeight="1">
      <c r="A173" s="168" t="s">
        <v>489</v>
      </c>
      <c r="B173" s="169" t="s">
        <v>490</v>
      </c>
      <c r="C173" s="157">
        <v>33.75</v>
      </c>
      <c r="D173" s="164">
        <v>1.02</v>
      </c>
      <c r="E173" s="165"/>
      <c r="F173" s="165"/>
      <c r="G173" s="165"/>
      <c r="H173" s="165"/>
      <c r="I173" s="165"/>
      <c r="J173" s="165"/>
      <c r="K173" s="165"/>
      <c r="L173" s="165"/>
      <c r="M173" s="165"/>
      <c r="N173" s="165"/>
      <c r="O173" s="165"/>
      <c r="P173" s="165"/>
      <c r="Q173" s="165"/>
      <c r="R173" s="165"/>
      <c r="S173" s="165"/>
      <c r="T173" s="165"/>
      <c r="U173" s="165"/>
      <c r="V173" s="165"/>
      <c r="W173" s="165"/>
      <c r="X173" s="165"/>
      <c r="Y173" s="165"/>
      <c r="Z173" s="165"/>
    </row>
    <row r="174" ht="15.75" customHeight="1">
      <c r="A174" s="168" t="s">
        <v>491</v>
      </c>
      <c r="B174" s="169" t="s">
        <v>492</v>
      </c>
      <c r="C174" s="157">
        <v>43.97</v>
      </c>
      <c r="D174" s="164">
        <v>0.0</v>
      </c>
      <c r="E174" s="165"/>
      <c r="F174" s="165"/>
      <c r="G174" s="165"/>
      <c r="H174" s="165"/>
      <c r="I174" s="165"/>
      <c r="J174" s="165"/>
      <c r="K174" s="165"/>
      <c r="L174" s="165"/>
      <c r="M174" s="165"/>
      <c r="N174" s="165"/>
      <c r="O174" s="165"/>
      <c r="P174" s="165"/>
      <c r="Q174" s="165"/>
      <c r="R174" s="165"/>
      <c r="S174" s="165"/>
      <c r="T174" s="165"/>
      <c r="U174" s="165"/>
      <c r="V174" s="165"/>
      <c r="W174" s="165"/>
      <c r="X174" s="165"/>
      <c r="Y174" s="165"/>
      <c r="Z174" s="165"/>
    </row>
    <row r="175" ht="15.75" customHeight="1">
      <c r="A175" s="168" t="s">
        <v>493</v>
      </c>
      <c r="B175" s="169" t="s">
        <v>494</v>
      </c>
      <c r="C175" s="157">
        <v>21.97</v>
      </c>
      <c r="D175" s="164">
        <v>0.07</v>
      </c>
      <c r="E175" s="165"/>
      <c r="F175" s="165"/>
      <c r="G175" s="165"/>
      <c r="H175" s="165"/>
      <c r="I175" s="165"/>
      <c r="J175" s="165"/>
      <c r="K175" s="165"/>
      <c r="L175" s="165"/>
      <c r="M175" s="165"/>
      <c r="N175" s="165"/>
      <c r="O175" s="165"/>
      <c r="P175" s="165"/>
      <c r="Q175" s="165"/>
      <c r="R175" s="165"/>
      <c r="S175" s="165"/>
      <c r="T175" s="165"/>
      <c r="U175" s="165"/>
      <c r="V175" s="165"/>
      <c r="W175" s="165"/>
      <c r="X175" s="165"/>
      <c r="Y175" s="165"/>
      <c r="Z175" s="165"/>
    </row>
    <row r="176" ht="15.75" customHeight="1">
      <c r="A176" s="162" t="s">
        <v>495</v>
      </c>
      <c r="B176" s="163" t="s">
        <v>496</v>
      </c>
      <c r="C176" s="157">
        <v>6.99</v>
      </c>
      <c r="D176" s="1">
        <v>0.07</v>
      </c>
      <c r="E176" s="165"/>
      <c r="F176" s="165"/>
      <c r="G176" s="165"/>
      <c r="H176" s="165"/>
      <c r="I176" s="165"/>
      <c r="J176" s="165"/>
      <c r="K176" s="165"/>
      <c r="L176" s="165"/>
      <c r="M176" s="165"/>
      <c r="N176" s="165"/>
      <c r="O176" s="165"/>
      <c r="P176" s="165"/>
      <c r="Q176" s="165"/>
      <c r="R176" s="165"/>
      <c r="S176" s="165"/>
      <c r="T176" s="165"/>
      <c r="U176" s="165"/>
      <c r="V176" s="165"/>
      <c r="W176" s="165"/>
      <c r="X176" s="165"/>
      <c r="Y176" s="165"/>
      <c r="Z176" s="165"/>
    </row>
    <row r="177" ht="15.75" customHeight="1">
      <c r="A177" s="168" t="s">
        <v>497</v>
      </c>
      <c r="B177" s="169" t="s">
        <v>498</v>
      </c>
      <c r="C177" s="157">
        <v>30.95</v>
      </c>
      <c r="D177" s="164">
        <v>1.0</v>
      </c>
      <c r="E177" s="165"/>
      <c r="F177" s="165"/>
      <c r="G177" s="165"/>
      <c r="H177" s="165"/>
      <c r="I177" s="165"/>
      <c r="J177" s="165"/>
      <c r="K177" s="165"/>
      <c r="L177" s="165"/>
      <c r="M177" s="165"/>
      <c r="N177" s="165"/>
      <c r="O177" s="165"/>
      <c r="P177" s="165"/>
      <c r="Q177" s="165"/>
      <c r="R177" s="165"/>
      <c r="S177" s="165"/>
      <c r="T177" s="165"/>
      <c r="U177" s="165"/>
      <c r="V177" s="165"/>
      <c r="W177" s="165"/>
      <c r="X177" s="165"/>
      <c r="Y177" s="165"/>
      <c r="Z177" s="165"/>
    </row>
    <row r="178" ht="15.75" customHeight="1">
      <c r="A178" s="162" t="s">
        <v>49</v>
      </c>
      <c r="B178" s="163" t="s">
        <v>499</v>
      </c>
      <c r="C178" s="157">
        <v>19.47</v>
      </c>
      <c r="D178" s="1">
        <v>0.44</v>
      </c>
      <c r="E178" s="165"/>
      <c r="F178" s="165"/>
      <c r="G178" s="165"/>
      <c r="H178" s="165"/>
      <c r="I178" s="165"/>
      <c r="J178" s="165"/>
      <c r="K178" s="165"/>
      <c r="L178" s="165"/>
      <c r="M178" s="165"/>
      <c r="N178" s="165"/>
      <c r="O178" s="165"/>
      <c r="P178" s="165"/>
      <c r="Q178" s="165"/>
      <c r="R178" s="165"/>
      <c r="S178" s="165"/>
      <c r="T178" s="165"/>
      <c r="U178" s="165"/>
      <c r="V178" s="165"/>
      <c r="W178" s="165"/>
      <c r="X178" s="165"/>
      <c r="Y178" s="165"/>
      <c r="Z178" s="165"/>
    </row>
    <row r="179" ht="15.75" customHeight="1">
      <c r="A179" s="168" t="s">
        <v>500</v>
      </c>
      <c r="B179" s="169" t="s">
        <v>501</v>
      </c>
      <c r="C179" s="157">
        <v>42.97</v>
      </c>
      <c r="D179" s="164">
        <v>0.4</v>
      </c>
      <c r="E179" s="165"/>
      <c r="F179" s="165"/>
      <c r="G179" s="165"/>
      <c r="H179" s="165"/>
      <c r="I179" s="165"/>
      <c r="J179" s="165"/>
      <c r="K179" s="165"/>
      <c r="L179" s="165"/>
      <c r="M179" s="165"/>
      <c r="N179" s="165"/>
      <c r="O179" s="165"/>
      <c r="P179" s="165"/>
      <c r="Q179" s="165"/>
      <c r="R179" s="165"/>
      <c r="S179" s="165"/>
      <c r="T179" s="165"/>
      <c r="U179" s="165"/>
      <c r="V179" s="165"/>
      <c r="W179" s="165"/>
      <c r="X179" s="165"/>
      <c r="Y179" s="165"/>
      <c r="Z179" s="165"/>
    </row>
    <row r="180" ht="15.75" customHeight="1">
      <c r="A180" s="168" t="s">
        <v>502</v>
      </c>
      <c r="B180" s="169" t="s">
        <v>503</v>
      </c>
      <c r="C180" s="157">
        <v>26.97</v>
      </c>
      <c r="D180" s="164">
        <v>2.38</v>
      </c>
      <c r="E180" s="165"/>
      <c r="F180" s="165"/>
      <c r="G180" s="165"/>
      <c r="H180" s="165"/>
      <c r="I180" s="165"/>
      <c r="J180" s="165"/>
      <c r="K180" s="165"/>
      <c r="L180" s="165"/>
      <c r="M180" s="165"/>
      <c r="N180" s="165"/>
      <c r="O180" s="165"/>
      <c r="P180" s="165"/>
      <c r="Q180" s="165"/>
      <c r="R180" s="165"/>
      <c r="S180" s="165"/>
      <c r="T180" s="165"/>
      <c r="U180" s="165"/>
      <c r="V180" s="165"/>
      <c r="W180" s="165"/>
      <c r="X180" s="165"/>
      <c r="Y180" s="165"/>
      <c r="Z180" s="165"/>
    </row>
    <row r="181" ht="15.75" customHeight="1">
      <c r="A181" s="168" t="s">
        <v>504</v>
      </c>
      <c r="B181" s="169" t="s">
        <v>505</v>
      </c>
      <c r="C181" s="157">
        <v>68.97</v>
      </c>
      <c r="D181" s="164">
        <v>1.13</v>
      </c>
      <c r="E181" s="165"/>
      <c r="F181" s="165"/>
      <c r="G181" s="165"/>
      <c r="H181" s="165"/>
      <c r="I181" s="165"/>
      <c r="J181" s="165"/>
      <c r="K181" s="165"/>
      <c r="L181" s="165"/>
      <c r="M181" s="165"/>
      <c r="N181" s="165"/>
      <c r="O181" s="165"/>
      <c r="P181" s="165"/>
      <c r="Q181" s="165"/>
      <c r="R181" s="165"/>
      <c r="S181" s="165"/>
      <c r="T181" s="165"/>
      <c r="U181" s="165"/>
      <c r="V181" s="165"/>
      <c r="W181" s="165"/>
      <c r="X181" s="165"/>
      <c r="Y181" s="165"/>
      <c r="Z181" s="165"/>
    </row>
    <row r="182" ht="15.75" customHeight="1">
      <c r="A182" s="168" t="s">
        <v>506</v>
      </c>
      <c r="B182" s="169" t="s">
        <v>507</v>
      </c>
      <c r="C182" s="157">
        <v>53.97</v>
      </c>
      <c r="D182" s="164">
        <v>0.54</v>
      </c>
      <c r="E182" s="165"/>
      <c r="F182" s="165"/>
      <c r="G182" s="165"/>
      <c r="H182" s="165"/>
      <c r="I182" s="165"/>
      <c r="J182" s="165"/>
      <c r="K182" s="165"/>
      <c r="L182" s="165"/>
      <c r="M182" s="165"/>
      <c r="N182" s="165"/>
      <c r="O182" s="165"/>
      <c r="P182" s="165"/>
      <c r="Q182" s="165"/>
      <c r="R182" s="165"/>
      <c r="S182" s="165"/>
      <c r="T182" s="165"/>
      <c r="U182" s="165"/>
      <c r="V182" s="165"/>
      <c r="W182" s="165"/>
      <c r="X182" s="165"/>
      <c r="Y182" s="165"/>
      <c r="Z182" s="165"/>
    </row>
    <row r="183" ht="15.75" customHeight="1">
      <c r="A183" s="168" t="s">
        <v>508</v>
      </c>
      <c r="B183" s="169" t="s">
        <v>509</v>
      </c>
      <c r="C183" s="157">
        <v>19.97</v>
      </c>
      <c r="D183" s="164">
        <v>0.0</v>
      </c>
      <c r="E183" s="165"/>
      <c r="F183" s="165"/>
      <c r="G183" s="165"/>
      <c r="H183" s="165"/>
      <c r="I183" s="165"/>
      <c r="J183" s="165"/>
      <c r="K183" s="165"/>
      <c r="L183" s="165"/>
      <c r="M183" s="165"/>
      <c r="N183" s="165"/>
      <c r="O183" s="165"/>
      <c r="P183" s="165"/>
      <c r="Q183" s="165"/>
      <c r="R183" s="165"/>
      <c r="S183" s="165"/>
      <c r="T183" s="165"/>
      <c r="U183" s="165"/>
      <c r="V183" s="165"/>
      <c r="W183" s="165"/>
      <c r="X183" s="165"/>
      <c r="Y183" s="165"/>
      <c r="Z183" s="165"/>
    </row>
    <row r="184" ht="15.75" customHeight="1">
      <c r="A184" s="168" t="s">
        <v>510</v>
      </c>
      <c r="B184" s="169" t="s">
        <v>511</v>
      </c>
      <c r="C184" s="157">
        <v>2.99</v>
      </c>
      <c r="D184" s="164">
        <v>0.5</v>
      </c>
      <c r="E184" s="165"/>
      <c r="F184" s="165"/>
      <c r="G184" s="165"/>
      <c r="H184" s="165"/>
      <c r="I184" s="165"/>
      <c r="J184" s="165"/>
      <c r="K184" s="165"/>
      <c r="L184" s="165"/>
      <c r="M184" s="165"/>
      <c r="N184" s="165"/>
      <c r="O184" s="165"/>
      <c r="P184" s="165"/>
      <c r="Q184" s="165"/>
      <c r="R184" s="165"/>
      <c r="S184" s="165"/>
      <c r="T184" s="165"/>
      <c r="U184" s="165"/>
      <c r="V184" s="165"/>
      <c r="W184" s="165"/>
      <c r="X184" s="165"/>
      <c r="Y184" s="165"/>
      <c r="Z184" s="165"/>
    </row>
    <row r="185" ht="15.75" customHeight="1">
      <c r="A185" s="168" t="s">
        <v>512</v>
      </c>
      <c r="B185" s="169" t="s">
        <v>513</v>
      </c>
      <c r="C185" s="157">
        <v>30.35</v>
      </c>
      <c r="D185" s="164">
        <v>0.0</v>
      </c>
      <c r="E185" s="165"/>
      <c r="F185" s="165"/>
      <c r="G185" s="165"/>
      <c r="H185" s="165"/>
      <c r="I185" s="165"/>
      <c r="J185" s="165"/>
      <c r="K185" s="165"/>
      <c r="L185" s="165"/>
      <c r="M185" s="165"/>
      <c r="N185" s="165"/>
      <c r="O185" s="165"/>
      <c r="P185" s="165"/>
      <c r="Q185" s="165"/>
      <c r="R185" s="165"/>
      <c r="S185" s="165"/>
      <c r="T185" s="165"/>
      <c r="U185" s="165"/>
      <c r="V185" s="165"/>
      <c r="W185" s="165"/>
      <c r="X185" s="165"/>
      <c r="Y185" s="165"/>
      <c r="Z185" s="165"/>
    </row>
    <row r="186" ht="15.75" customHeight="1">
      <c r="A186" s="168" t="s">
        <v>514</v>
      </c>
      <c r="B186" s="169" t="s">
        <v>515</v>
      </c>
      <c r="C186" s="157">
        <v>4.45</v>
      </c>
      <c r="D186" s="164">
        <v>0.19</v>
      </c>
      <c r="E186" s="165"/>
      <c r="F186" s="165"/>
      <c r="G186" s="165"/>
      <c r="H186" s="165"/>
      <c r="I186" s="165"/>
      <c r="J186" s="165"/>
      <c r="K186" s="165"/>
      <c r="L186" s="165"/>
      <c r="M186" s="165"/>
      <c r="N186" s="165"/>
      <c r="O186" s="165"/>
      <c r="P186" s="165"/>
      <c r="Q186" s="165"/>
      <c r="R186" s="165"/>
      <c r="S186" s="165"/>
      <c r="T186" s="165"/>
      <c r="U186" s="165"/>
      <c r="V186" s="165"/>
      <c r="W186" s="165"/>
      <c r="X186" s="165"/>
      <c r="Y186" s="165"/>
      <c r="Z186" s="165"/>
    </row>
    <row r="187" ht="15.75" customHeight="1">
      <c r="A187" s="168" t="s">
        <v>516</v>
      </c>
      <c r="B187" s="169" t="s">
        <v>517</v>
      </c>
      <c r="C187" s="157">
        <v>11.45</v>
      </c>
      <c r="D187" s="164">
        <v>0.47</v>
      </c>
      <c r="E187" s="165"/>
      <c r="F187" s="165"/>
      <c r="G187" s="165"/>
      <c r="H187" s="165"/>
      <c r="I187" s="165"/>
      <c r="J187" s="165"/>
      <c r="K187" s="165"/>
      <c r="L187" s="165"/>
      <c r="M187" s="165"/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  <c r="X187" s="165"/>
      <c r="Y187" s="165"/>
      <c r="Z187" s="165"/>
    </row>
    <row r="188" ht="15.75" customHeight="1">
      <c r="A188" s="168" t="s">
        <v>518</v>
      </c>
      <c r="B188" s="169" t="s">
        <v>519</v>
      </c>
      <c r="C188" s="157">
        <v>31.25</v>
      </c>
      <c r="D188" s="164">
        <v>1.07</v>
      </c>
      <c r="E188" s="165"/>
      <c r="F188" s="165"/>
      <c r="G188" s="165"/>
      <c r="H188" s="165"/>
      <c r="I188" s="165"/>
      <c r="J188" s="165"/>
      <c r="K188" s="165"/>
      <c r="L188" s="165"/>
      <c r="M188" s="165"/>
      <c r="N188" s="165"/>
      <c r="O188" s="165"/>
      <c r="P188" s="165"/>
      <c r="Q188" s="165"/>
      <c r="R188" s="165"/>
      <c r="S188" s="165"/>
      <c r="T188" s="165"/>
      <c r="U188" s="165"/>
      <c r="V188" s="165"/>
      <c r="W188" s="165"/>
      <c r="X188" s="165"/>
      <c r="Y188" s="165"/>
      <c r="Z188" s="165"/>
    </row>
    <row r="189" ht="15.75" customHeight="1">
      <c r="A189" s="168" t="s">
        <v>520</v>
      </c>
      <c r="B189" s="169" t="s">
        <v>521</v>
      </c>
      <c r="C189" s="157">
        <v>62.47</v>
      </c>
      <c r="D189" s="164">
        <v>0.53</v>
      </c>
      <c r="E189" s="165"/>
      <c r="F189" s="165"/>
      <c r="G189" s="165"/>
      <c r="H189" s="165"/>
      <c r="I189" s="165"/>
      <c r="J189" s="165"/>
      <c r="K189" s="165"/>
      <c r="L189" s="165"/>
      <c r="M189" s="165"/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  <c r="X189" s="165"/>
      <c r="Y189" s="165"/>
      <c r="Z189" s="165"/>
    </row>
    <row r="190" ht="15.75" customHeight="1">
      <c r="A190" s="168" t="s">
        <v>522</v>
      </c>
      <c r="B190" s="169" t="s">
        <v>523</v>
      </c>
      <c r="C190" s="157">
        <v>21.87</v>
      </c>
      <c r="D190" s="164">
        <v>0.19</v>
      </c>
      <c r="E190" s="165"/>
      <c r="F190" s="165"/>
      <c r="G190" s="165"/>
      <c r="H190" s="165"/>
      <c r="I190" s="165"/>
      <c r="J190" s="165"/>
      <c r="K190" s="165"/>
      <c r="L190" s="165"/>
      <c r="M190" s="165"/>
      <c r="N190" s="165"/>
      <c r="O190" s="165"/>
      <c r="P190" s="165"/>
      <c r="Q190" s="165"/>
      <c r="R190" s="165"/>
      <c r="S190" s="165"/>
      <c r="T190" s="165"/>
      <c r="U190" s="165"/>
      <c r="V190" s="165"/>
      <c r="W190" s="165"/>
      <c r="X190" s="165"/>
      <c r="Y190" s="165"/>
      <c r="Z190" s="165"/>
    </row>
    <row r="191" ht="15.75" customHeight="1">
      <c r="A191" s="168" t="s">
        <v>524</v>
      </c>
      <c r="B191" s="169" t="s">
        <v>525</v>
      </c>
      <c r="C191" s="157">
        <v>23.97</v>
      </c>
      <c r="D191" s="164">
        <v>1.3</v>
      </c>
      <c r="E191" s="165"/>
      <c r="F191" s="165"/>
      <c r="G191" s="165"/>
      <c r="H191" s="165"/>
      <c r="I191" s="165"/>
      <c r="J191" s="165"/>
      <c r="K191" s="165"/>
      <c r="L191" s="165"/>
      <c r="M191" s="165"/>
      <c r="N191" s="165"/>
      <c r="O191" s="165"/>
      <c r="P191" s="165"/>
      <c r="Q191" s="165"/>
      <c r="R191" s="165"/>
      <c r="S191" s="165"/>
      <c r="T191" s="165"/>
      <c r="U191" s="165"/>
      <c r="V191" s="165"/>
      <c r="W191" s="165"/>
      <c r="X191" s="165"/>
      <c r="Y191" s="165"/>
      <c r="Z191" s="165"/>
    </row>
    <row r="192" ht="15.75" customHeight="1">
      <c r="A192" s="168" t="s">
        <v>526</v>
      </c>
      <c r="B192" s="169" t="s">
        <v>527</v>
      </c>
      <c r="C192" s="157">
        <v>25.45</v>
      </c>
      <c r="D192" s="164">
        <v>22.0</v>
      </c>
      <c r="E192" s="165"/>
      <c r="F192" s="165"/>
      <c r="G192" s="165"/>
      <c r="H192" s="165"/>
      <c r="I192" s="165"/>
      <c r="J192" s="165"/>
      <c r="K192" s="165"/>
      <c r="L192" s="165"/>
      <c r="M192" s="165"/>
      <c r="N192" s="165"/>
      <c r="O192" s="165"/>
      <c r="P192" s="165"/>
      <c r="Q192" s="165"/>
      <c r="R192" s="165"/>
      <c r="S192" s="165"/>
      <c r="T192" s="165"/>
      <c r="U192" s="165"/>
      <c r="V192" s="165"/>
      <c r="W192" s="165"/>
      <c r="X192" s="165"/>
      <c r="Y192" s="165"/>
      <c r="Z192" s="165"/>
    </row>
    <row r="193" ht="15.75" customHeight="1">
      <c r="A193" s="162" t="s">
        <v>32</v>
      </c>
      <c r="B193" s="170" t="s">
        <v>528</v>
      </c>
      <c r="C193" s="157">
        <v>21.76</v>
      </c>
      <c r="D193" s="1">
        <v>1.3</v>
      </c>
      <c r="E193" s="165"/>
      <c r="F193" s="165"/>
      <c r="G193" s="165"/>
      <c r="H193" s="165"/>
      <c r="I193" s="165"/>
      <c r="J193" s="165"/>
      <c r="K193" s="165"/>
      <c r="L193" s="165"/>
      <c r="M193" s="165"/>
      <c r="N193" s="165"/>
      <c r="O193" s="165"/>
      <c r="P193" s="165"/>
      <c r="Q193" s="165"/>
      <c r="R193" s="165"/>
      <c r="S193" s="165"/>
      <c r="T193" s="165"/>
      <c r="U193" s="165"/>
      <c r="V193" s="165"/>
      <c r="W193" s="165"/>
      <c r="X193" s="165"/>
      <c r="Y193" s="165"/>
      <c r="Z193" s="165"/>
    </row>
    <row r="194" ht="15.75" customHeight="1">
      <c r="A194" s="168" t="s">
        <v>32</v>
      </c>
      <c r="B194" s="169" t="s">
        <v>528</v>
      </c>
      <c r="C194" s="157">
        <v>21.76</v>
      </c>
      <c r="D194" s="164">
        <v>4.2</v>
      </c>
      <c r="E194" s="165"/>
      <c r="F194" s="165"/>
      <c r="G194" s="165"/>
      <c r="H194" s="165"/>
      <c r="I194" s="165"/>
      <c r="J194" s="165"/>
      <c r="K194" s="165"/>
      <c r="L194" s="165"/>
      <c r="M194" s="165"/>
      <c r="N194" s="165"/>
      <c r="O194" s="165"/>
      <c r="P194" s="165"/>
      <c r="Q194" s="165"/>
      <c r="R194" s="165"/>
      <c r="S194" s="165"/>
      <c r="T194" s="165"/>
      <c r="U194" s="165"/>
      <c r="V194" s="165"/>
      <c r="W194" s="165"/>
      <c r="X194" s="165"/>
      <c r="Y194" s="165"/>
      <c r="Z194" s="165"/>
    </row>
    <row r="195" ht="15.75" customHeight="1">
      <c r="A195" s="168" t="s">
        <v>529</v>
      </c>
      <c r="B195" s="169" t="s">
        <v>530</v>
      </c>
      <c r="C195" s="157">
        <v>248.02</v>
      </c>
      <c r="D195" s="164">
        <v>1.0</v>
      </c>
      <c r="E195" s="165"/>
      <c r="F195" s="165"/>
      <c r="G195" s="165"/>
      <c r="H195" s="165"/>
      <c r="I195" s="165"/>
      <c r="J195" s="165"/>
      <c r="K195" s="165"/>
      <c r="L195" s="165"/>
      <c r="M195" s="165"/>
      <c r="N195" s="165"/>
      <c r="O195" s="165"/>
      <c r="P195" s="165"/>
      <c r="Q195" s="165"/>
      <c r="R195" s="165"/>
      <c r="S195" s="165"/>
      <c r="T195" s="165"/>
      <c r="U195" s="165"/>
      <c r="V195" s="165"/>
      <c r="W195" s="165"/>
      <c r="X195" s="165"/>
      <c r="Y195" s="165"/>
      <c r="Z195" s="165"/>
    </row>
    <row r="196" ht="15.75" customHeight="1">
      <c r="A196" s="168" t="s">
        <v>531</v>
      </c>
      <c r="B196" s="169" t="s">
        <v>532</v>
      </c>
      <c r="C196" s="157">
        <v>23.94</v>
      </c>
      <c r="D196" s="164">
        <v>70.0</v>
      </c>
      <c r="E196" s="165"/>
      <c r="F196" s="165"/>
      <c r="G196" s="165"/>
      <c r="H196" s="165"/>
      <c r="I196" s="165"/>
      <c r="J196" s="165"/>
      <c r="K196" s="165"/>
      <c r="L196" s="165"/>
      <c r="M196" s="165"/>
      <c r="N196" s="165"/>
      <c r="O196" s="165"/>
      <c r="P196" s="165"/>
      <c r="Q196" s="165"/>
      <c r="R196" s="165"/>
      <c r="S196" s="165"/>
      <c r="T196" s="165"/>
      <c r="U196" s="165"/>
      <c r="V196" s="165"/>
      <c r="W196" s="165"/>
      <c r="X196" s="165"/>
      <c r="Y196" s="165"/>
      <c r="Z196" s="165"/>
    </row>
    <row r="197" ht="15.75" customHeight="1">
      <c r="A197" s="162" t="s">
        <v>22</v>
      </c>
      <c r="B197" s="170" t="s">
        <v>533</v>
      </c>
      <c r="C197" s="157">
        <v>64.47</v>
      </c>
      <c r="D197" s="1">
        <v>4.2</v>
      </c>
      <c r="E197" s="165"/>
      <c r="F197" s="165"/>
      <c r="G197" s="165"/>
      <c r="H197" s="165"/>
      <c r="I197" s="165"/>
      <c r="J197" s="165"/>
      <c r="K197" s="165"/>
      <c r="L197" s="165"/>
      <c r="M197" s="165"/>
      <c r="N197" s="165"/>
      <c r="O197" s="165"/>
      <c r="P197" s="165"/>
      <c r="Q197" s="165"/>
      <c r="R197" s="165"/>
      <c r="S197" s="165"/>
      <c r="T197" s="165"/>
      <c r="U197" s="165"/>
      <c r="V197" s="165"/>
      <c r="W197" s="165"/>
      <c r="X197" s="165"/>
      <c r="Y197" s="165"/>
      <c r="Z197" s="165"/>
    </row>
    <row r="198" ht="15.75" customHeight="1">
      <c r="A198" s="168" t="s">
        <v>534</v>
      </c>
      <c r="B198" s="169" t="s">
        <v>535</v>
      </c>
      <c r="C198" s="157">
        <v>734.96</v>
      </c>
      <c r="D198" s="164">
        <v>1.19</v>
      </c>
      <c r="E198" s="165"/>
      <c r="F198" s="165"/>
      <c r="G198" s="165"/>
      <c r="H198" s="165"/>
      <c r="I198" s="165"/>
      <c r="J198" s="165"/>
      <c r="K198" s="165"/>
      <c r="L198" s="165"/>
      <c r="M198" s="165"/>
      <c r="N198" s="165"/>
      <c r="O198" s="165"/>
      <c r="P198" s="165"/>
      <c r="Q198" s="165"/>
      <c r="R198" s="165"/>
      <c r="S198" s="165"/>
      <c r="T198" s="165"/>
      <c r="U198" s="165"/>
      <c r="V198" s="165"/>
      <c r="W198" s="165"/>
      <c r="X198" s="165"/>
      <c r="Y198" s="165"/>
      <c r="Z198" s="165"/>
    </row>
    <row r="199" ht="15.75" customHeight="1">
      <c r="A199" s="162" t="s">
        <v>39</v>
      </c>
      <c r="B199" s="170" t="s">
        <v>536</v>
      </c>
      <c r="C199" s="157">
        <v>70.92</v>
      </c>
      <c r="D199" s="1">
        <v>4.2</v>
      </c>
      <c r="E199" s="165"/>
      <c r="F199" s="165"/>
      <c r="G199" s="165"/>
      <c r="H199" s="165"/>
      <c r="I199" s="165"/>
      <c r="J199" s="165"/>
      <c r="K199" s="165"/>
      <c r="L199" s="165"/>
      <c r="M199" s="165"/>
      <c r="N199" s="165"/>
      <c r="O199" s="165"/>
      <c r="P199" s="165"/>
      <c r="Q199" s="165"/>
      <c r="R199" s="165"/>
      <c r="S199" s="165"/>
      <c r="T199" s="165"/>
      <c r="U199" s="165"/>
      <c r="V199" s="165"/>
      <c r="W199" s="165"/>
      <c r="X199" s="165"/>
      <c r="Y199" s="165"/>
      <c r="Z199" s="165"/>
    </row>
    <row r="200" ht="15.75" customHeight="1">
      <c r="A200" s="162" t="s">
        <v>44</v>
      </c>
      <c r="B200" s="163" t="s">
        <v>537</v>
      </c>
      <c r="C200" s="157">
        <v>101.81</v>
      </c>
      <c r="D200" s="1">
        <v>7.8</v>
      </c>
      <c r="E200" s="165"/>
      <c r="F200" s="165"/>
      <c r="G200" s="165"/>
      <c r="H200" s="165"/>
      <c r="I200" s="165"/>
      <c r="J200" s="165"/>
      <c r="K200" s="165"/>
      <c r="L200" s="165"/>
      <c r="M200" s="165"/>
      <c r="N200" s="165"/>
      <c r="O200" s="165"/>
      <c r="P200" s="165"/>
      <c r="Q200" s="165"/>
      <c r="R200" s="165"/>
      <c r="S200" s="165"/>
      <c r="T200" s="165"/>
      <c r="U200" s="165"/>
      <c r="V200" s="165"/>
      <c r="W200" s="165"/>
      <c r="X200" s="165"/>
      <c r="Y200" s="165"/>
      <c r="Z200" s="165"/>
    </row>
    <row r="201" ht="15.75" customHeight="1">
      <c r="A201" s="168" t="s">
        <v>538</v>
      </c>
      <c r="B201" s="169" t="s">
        <v>76</v>
      </c>
      <c r="C201" s="157">
        <v>21.62</v>
      </c>
      <c r="D201" s="164">
        <v>0.36</v>
      </c>
      <c r="E201" s="165"/>
      <c r="F201" s="165"/>
      <c r="G201" s="165"/>
      <c r="H201" s="165"/>
      <c r="I201" s="165"/>
      <c r="J201" s="165"/>
      <c r="K201" s="165"/>
      <c r="L201" s="165"/>
      <c r="M201" s="165"/>
      <c r="N201" s="165"/>
      <c r="O201" s="165"/>
      <c r="P201" s="165"/>
      <c r="Q201" s="165"/>
      <c r="R201" s="165"/>
      <c r="S201" s="165"/>
      <c r="T201" s="165"/>
      <c r="U201" s="165"/>
      <c r="V201" s="165"/>
      <c r="W201" s="165"/>
      <c r="X201" s="165"/>
      <c r="Y201" s="165"/>
      <c r="Z201" s="165"/>
    </row>
    <row r="202" ht="15.75" customHeight="1">
      <c r="A202" s="168" t="s">
        <v>539</v>
      </c>
      <c r="B202" s="169" t="s">
        <v>484</v>
      </c>
      <c r="C202" s="157">
        <v>22.95</v>
      </c>
      <c r="D202" s="164">
        <v>0.33</v>
      </c>
      <c r="E202" s="165"/>
      <c r="F202" s="165"/>
      <c r="G202" s="165"/>
      <c r="H202" s="165"/>
      <c r="I202" s="165"/>
      <c r="J202" s="165"/>
      <c r="K202" s="165"/>
      <c r="L202" s="165"/>
      <c r="M202" s="165"/>
      <c r="N202" s="165"/>
      <c r="O202" s="165"/>
      <c r="P202" s="165"/>
      <c r="Q202" s="165"/>
      <c r="R202" s="165"/>
      <c r="S202" s="165"/>
      <c r="T202" s="165"/>
      <c r="U202" s="165"/>
      <c r="V202" s="165"/>
      <c r="W202" s="165"/>
      <c r="X202" s="165"/>
      <c r="Y202" s="165"/>
      <c r="Z202" s="165"/>
    </row>
    <row r="203" ht="15.75" customHeight="1">
      <c r="A203" s="168" t="s">
        <v>540</v>
      </c>
      <c r="B203" s="169" t="s">
        <v>541</v>
      </c>
      <c r="C203" s="157">
        <v>23.24</v>
      </c>
      <c r="D203" s="164">
        <v>0.5</v>
      </c>
      <c r="E203" s="165"/>
      <c r="F203" s="165"/>
      <c r="G203" s="165"/>
      <c r="H203" s="165"/>
      <c r="I203" s="165"/>
      <c r="J203" s="165"/>
      <c r="K203" s="165"/>
      <c r="L203" s="165"/>
      <c r="M203" s="165"/>
      <c r="N203" s="165"/>
      <c r="O203" s="165"/>
      <c r="P203" s="165"/>
      <c r="Q203" s="165"/>
      <c r="R203" s="165"/>
      <c r="S203" s="165"/>
      <c r="T203" s="165"/>
      <c r="U203" s="165"/>
      <c r="V203" s="165"/>
      <c r="W203" s="165"/>
      <c r="X203" s="165"/>
      <c r="Y203" s="165"/>
      <c r="Z203" s="165"/>
    </row>
    <row r="204" ht="15.75" customHeight="1">
      <c r="A204" s="168" t="s">
        <v>542</v>
      </c>
      <c r="B204" s="169" t="s">
        <v>117</v>
      </c>
      <c r="C204" s="157">
        <v>27.24</v>
      </c>
      <c r="D204" s="164">
        <v>0.31</v>
      </c>
      <c r="E204" s="165"/>
      <c r="F204" s="165"/>
      <c r="G204" s="165"/>
      <c r="H204" s="165"/>
      <c r="I204" s="165"/>
      <c r="J204" s="165"/>
      <c r="K204" s="165"/>
      <c r="L204" s="165"/>
      <c r="M204" s="165"/>
      <c r="N204" s="165"/>
      <c r="O204" s="165"/>
      <c r="P204" s="165"/>
      <c r="Q204" s="165"/>
      <c r="R204" s="165"/>
      <c r="S204" s="165"/>
      <c r="T204" s="165"/>
      <c r="U204" s="165"/>
      <c r="V204" s="165"/>
      <c r="W204" s="165"/>
      <c r="X204" s="165"/>
      <c r="Y204" s="165"/>
      <c r="Z204" s="165"/>
    </row>
    <row r="205" ht="15.75" customHeight="1">
      <c r="A205" s="168" t="s">
        <v>543</v>
      </c>
      <c r="B205" s="169" t="s">
        <v>187</v>
      </c>
      <c r="C205" s="157">
        <v>33.87</v>
      </c>
      <c r="D205" s="164">
        <v>0.3</v>
      </c>
      <c r="E205" s="165"/>
      <c r="F205" s="165"/>
      <c r="G205" s="165"/>
      <c r="H205" s="165"/>
      <c r="I205" s="165"/>
      <c r="J205" s="165"/>
      <c r="K205" s="165"/>
      <c r="L205" s="165"/>
      <c r="M205" s="165"/>
      <c r="N205" s="165"/>
      <c r="O205" s="165"/>
      <c r="P205" s="165"/>
      <c r="Q205" s="165"/>
      <c r="R205" s="165"/>
      <c r="S205" s="165"/>
      <c r="T205" s="165"/>
      <c r="U205" s="165"/>
      <c r="V205" s="165"/>
      <c r="W205" s="165"/>
      <c r="X205" s="165"/>
      <c r="Y205" s="165"/>
      <c r="Z205" s="165"/>
    </row>
    <row r="206" ht="15.75" customHeight="1">
      <c r="A206" s="168" t="s">
        <v>544</v>
      </c>
      <c r="B206" s="169" t="s">
        <v>545</v>
      </c>
      <c r="C206" s="157">
        <v>40.54</v>
      </c>
      <c r="D206" s="164">
        <v>1.05</v>
      </c>
      <c r="E206" s="165"/>
      <c r="F206" s="165"/>
      <c r="G206" s="165"/>
      <c r="H206" s="165"/>
      <c r="I206" s="165"/>
      <c r="J206" s="165"/>
      <c r="K206" s="165"/>
      <c r="L206" s="165"/>
      <c r="M206" s="165"/>
      <c r="N206" s="165"/>
      <c r="O206" s="165"/>
      <c r="P206" s="165"/>
      <c r="Q206" s="165"/>
      <c r="R206" s="165"/>
      <c r="S206" s="165"/>
      <c r="T206" s="165"/>
      <c r="U206" s="165"/>
      <c r="V206" s="165"/>
      <c r="W206" s="165"/>
      <c r="X206" s="165"/>
      <c r="Y206" s="165"/>
      <c r="Z206" s="165"/>
    </row>
    <row r="207" ht="15.75" customHeight="1">
      <c r="A207" s="168" t="s">
        <v>546</v>
      </c>
      <c r="B207" s="169" t="s">
        <v>547</v>
      </c>
      <c r="C207" s="157">
        <v>40.54</v>
      </c>
      <c r="D207" s="164">
        <v>1.05</v>
      </c>
      <c r="E207" s="165"/>
      <c r="F207" s="165"/>
      <c r="G207" s="165"/>
      <c r="H207" s="165"/>
      <c r="I207" s="165"/>
      <c r="J207" s="165"/>
      <c r="K207" s="165"/>
      <c r="L207" s="165"/>
      <c r="M207" s="165"/>
      <c r="N207" s="165"/>
      <c r="O207" s="165"/>
      <c r="P207" s="165"/>
      <c r="Q207" s="165"/>
      <c r="R207" s="165"/>
      <c r="S207" s="165"/>
      <c r="T207" s="165"/>
      <c r="U207" s="165"/>
      <c r="V207" s="165"/>
      <c r="W207" s="165"/>
      <c r="X207" s="165"/>
      <c r="Y207" s="165"/>
      <c r="Z207" s="165"/>
    </row>
    <row r="208" ht="15.75" customHeight="1">
      <c r="A208" s="168" t="s">
        <v>548</v>
      </c>
      <c r="B208" s="169" t="s">
        <v>549</v>
      </c>
      <c r="C208" s="157">
        <v>40.34</v>
      </c>
      <c r="D208" s="164">
        <v>1.25</v>
      </c>
      <c r="E208" s="165"/>
      <c r="F208" s="165"/>
      <c r="G208" s="165"/>
      <c r="H208" s="165"/>
      <c r="I208" s="165"/>
      <c r="J208" s="165"/>
      <c r="K208" s="165"/>
      <c r="L208" s="165"/>
      <c r="M208" s="165"/>
      <c r="N208" s="165"/>
      <c r="O208" s="165"/>
      <c r="P208" s="165"/>
      <c r="Q208" s="165"/>
      <c r="R208" s="165"/>
      <c r="S208" s="165"/>
      <c r="T208" s="165"/>
      <c r="U208" s="165"/>
      <c r="V208" s="165"/>
      <c r="W208" s="165"/>
      <c r="X208" s="165"/>
      <c r="Y208" s="165"/>
      <c r="Z208" s="165"/>
    </row>
    <row r="209" ht="15.75" customHeight="1">
      <c r="A209" s="168" t="s">
        <v>550</v>
      </c>
      <c r="B209" s="169" t="s">
        <v>551</v>
      </c>
      <c r="C209" s="157">
        <v>39.97</v>
      </c>
      <c r="D209" s="164">
        <v>1.24</v>
      </c>
      <c r="E209" s="165"/>
      <c r="F209" s="165"/>
      <c r="G209" s="165"/>
      <c r="H209" s="165"/>
      <c r="I209" s="165"/>
      <c r="J209" s="165"/>
      <c r="K209" s="165"/>
      <c r="L209" s="165"/>
      <c r="M209" s="165"/>
      <c r="N209" s="165"/>
      <c r="O209" s="165"/>
      <c r="P209" s="165"/>
      <c r="Q209" s="165"/>
      <c r="R209" s="165"/>
      <c r="S209" s="165"/>
      <c r="T209" s="165"/>
      <c r="U209" s="165"/>
      <c r="V209" s="165"/>
      <c r="W209" s="165"/>
      <c r="X209" s="165"/>
      <c r="Y209" s="165"/>
      <c r="Z209" s="165"/>
    </row>
    <row r="210" ht="15.75" customHeight="1">
      <c r="A210" s="168" t="s">
        <v>552</v>
      </c>
      <c r="B210" s="169" t="s">
        <v>553</v>
      </c>
      <c r="C210" s="157">
        <v>39.74</v>
      </c>
      <c r="D210" s="164">
        <v>1.24</v>
      </c>
      <c r="E210" s="165"/>
      <c r="F210" s="165"/>
      <c r="G210" s="165"/>
      <c r="H210" s="165"/>
      <c r="I210" s="165"/>
      <c r="J210" s="165"/>
      <c r="K210" s="165"/>
      <c r="L210" s="165"/>
      <c r="M210" s="165"/>
      <c r="N210" s="165"/>
      <c r="O210" s="165"/>
      <c r="P210" s="165"/>
      <c r="Q210" s="165"/>
      <c r="R210" s="165"/>
      <c r="S210" s="165"/>
      <c r="T210" s="165"/>
      <c r="U210" s="165"/>
      <c r="V210" s="165"/>
      <c r="W210" s="165"/>
      <c r="X210" s="165"/>
      <c r="Y210" s="165"/>
      <c r="Z210" s="165"/>
    </row>
    <row r="211" ht="15.75" customHeight="1">
      <c r="A211" s="168" t="s">
        <v>554</v>
      </c>
      <c r="B211" s="169" t="s">
        <v>555</v>
      </c>
      <c r="C211" s="157">
        <v>43.47</v>
      </c>
      <c r="D211" s="164">
        <v>0.33</v>
      </c>
      <c r="E211" s="165"/>
      <c r="F211" s="165"/>
      <c r="G211" s="165"/>
      <c r="H211" s="165"/>
      <c r="I211" s="165"/>
      <c r="J211" s="165"/>
      <c r="K211" s="165"/>
      <c r="L211" s="165"/>
      <c r="M211" s="165"/>
      <c r="N211" s="165"/>
      <c r="O211" s="165"/>
      <c r="P211" s="165"/>
      <c r="Q211" s="165"/>
      <c r="R211" s="165"/>
      <c r="S211" s="165"/>
      <c r="T211" s="165"/>
      <c r="U211" s="165"/>
      <c r="V211" s="165"/>
      <c r="W211" s="165"/>
      <c r="X211" s="165"/>
      <c r="Y211" s="165"/>
      <c r="Z211" s="165"/>
    </row>
    <row r="212" ht="15.75" customHeight="1">
      <c r="A212" s="168" t="s">
        <v>556</v>
      </c>
      <c r="B212" s="169" t="s">
        <v>494</v>
      </c>
      <c r="C212" s="157">
        <v>27.49</v>
      </c>
      <c r="D212" s="164">
        <v>0.1</v>
      </c>
      <c r="E212" s="165"/>
      <c r="F212" s="165"/>
      <c r="G212" s="165"/>
      <c r="H212" s="165"/>
      <c r="I212" s="165"/>
      <c r="J212" s="165"/>
      <c r="K212" s="165"/>
      <c r="L212" s="165"/>
      <c r="M212" s="165"/>
      <c r="N212" s="165"/>
      <c r="O212" s="165"/>
      <c r="P212" s="165"/>
      <c r="Q212" s="165"/>
      <c r="R212" s="165"/>
      <c r="S212" s="165"/>
      <c r="T212" s="165"/>
      <c r="U212" s="165"/>
      <c r="V212" s="165"/>
      <c r="W212" s="165"/>
      <c r="X212" s="165"/>
      <c r="Y212" s="165"/>
      <c r="Z212" s="165"/>
    </row>
    <row r="213" ht="15.75" customHeight="1">
      <c r="A213" s="162" t="s">
        <v>557</v>
      </c>
      <c r="B213" s="163" t="s">
        <v>496</v>
      </c>
      <c r="C213" s="157">
        <v>7.75</v>
      </c>
      <c r="D213" s="1">
        <v>0.1</v>
      </c>
      <c r="E213" s="165"/>
      <c r="F213" s="165"/>
      <c r="G213" s="165"/>
      <c r="H213" s="165"/>
      <c r="I213" s="165"/>
      <c r="J213" s="165"/>
      <c r="K213" s="165"/>
      <c r="L213" s="165"/>
      <c r="M213" s="165"/>
      <c r="N213" s="165"/>
      <c r="O213" s="165"/>
      <c r="P213" s="165"/>
      <c r="Q213" s="165"/>
      <c r="R213" s="165"/>
      <c r="S213" s="165"/>
      <c r="T213" s="165"/>
      <c r="U213" s="165"/>
      <c r="V213" s="165"/>
      <c r="W213" s="165"/>
      <c r="X213" s="165"/>
      <c r="Y213" s="165"/>
      <c r="Z213" s="165"/>
    </row>
    <row r="214" ht="15.75" customHeight="1">
      <c r="A214" s="168" t="s">
        <v>557</v>
      </c>
      <c r="B214" s="169" t="s">
        <v>496</v>
      </c>
      <c r="C214" s="157">
        <v>7.75</v>
      </c>
      <c r="D214" s="164">
        <v>0.5</v>
      </c>
      <c r="E214" s="165"/>
      <c r="F214" s="165"/>
      <c r="G214" s="165"/>
      <c r="H214" s="165"/>
      <c r="I214" s="165"/>
      <c r="J214" s="165"/>
      <c r="K214" s="165"/>
      <c r="L214" s="165"/>
      <c r="M214" s="165"/>
      <c r="N214" s="165"/>
      <c r="O214" s="165"/>
      <c r="P214" s="165"/>
      <c r="Q214" s="165"/>
      <c r="R214" s="165"/>
      <c r="S214" s="165"/>
      <c r="T214" s="165"/>
      <c r="U214" s="165"/>
      <c r="V214" s="165"/>
      <c r="W214" s="165"/>
      <c r="X214" s="165"/>
      <c r="Y214" s="165"/>
      <c r="Z214" s="165"/>
    </row>
    <row r="215" ht="15.75" customHeight="1">
      <c r="A215" s="168" t="s">
        <v>558</v>
      </c>
      <c r="B215" s="169" t="s">
        <v>559</v>
      </c>
      <c r="C215" s="157">
        <v>34.49</v>
      </c>
      <c r="D215" s="164">
        <v>1.54</v>
      </c>
      <c r="E215" s="165"/>
      <c r="F215" s="165"/>
      <c r="G215" s="165"/>
      <c r="H215" s="165"/>
      <c r="I215" s="165"/>
      <c r="J215" s="165"/>
      <c r="K215" s="165"/>
      <c r="L215" s="165"/>
      <c r="M215" s="165"/>
      <c r="N215" s="165"/>
      <c r="O215" s="165"/>
      <c r="P215" s="165"/>
      <c r="Q215" s="165"/>
      <c r="R215" s="165"/>
      <c r="S215" s="165"/>
      <c r="T215" s="165"/>
      <c r="U215" s="165"/>
      <c r="V215" s="165"/>
      <c r="W215" s="165"/>
      <c r="X215" s="165"/>
      <c r="Y215" s="165"/>
      <c r="Z215" s="165"/>
    </row>
    <row r="216" ht="15.75" customHeight="1">
      <c r="A216" s="162" t="s">
        <v>50</v>
      </c>
      <c r="B216" s="163" t="s">
        <v>499</v>
      </c>
      <c r="C216" s="157">
        <v>22.99</v>
      </c>
      <c r="D216" s="1">
        <v>0.5</v>
      </c>
      <c r="E216" s="165"/>
      <c r="F216" s="165"/>
      <c r="G216" s="165"/>
      <c r="H216" s="165"/>
      <c r="I216" s="165"/>
      <c r="J216" s="165"/>
      <c r="K216" s="165"/>
      <c r="L216" s="165"/>
      <c r="M216" s="165"/>
      <c r="N216" s="165"/>
      <c r="O216" s="165"/>
      <c r="P216" s="165"/>
      <c r="Q216" s="165"/>
      <c r="R216" s="165"/>
      <c r="S216" s="165"/>
      <c r="T216" s="165"/>
      <c r="U216" s="165"/>
      <c r="V216" s="165"/>
      <c r="W216" s="165"/>
      <c r="X216" s="165"/>
      <c r="Y216" s="165"/>
      <c r="Z216" s="165"/>
    </row>
    <row r="217" ht="15.75" customHeight="1">
      <c r="A217" s="168" t="s">
        <v>560</v>
      </c>
      <c r="B217" s="169" t="s">
        <v>561</v>
      </c>
      <c r="C217" s="157">
        <v>42.49</v>
      </c>
      <c r="D217" s="164">
        <v>1.71</v>
      </c>
      <c r="E217" s="165"/>
      <c r="F217" s="165"/>
      <c r="G217" s="165"/>
      <c r="H217" s="165"/>
      <c r="I217" s="165"/>
      <c r="J217" s="165"/>
      <c r="K217" s="165"/>
      <c r="L217" s="165"/>
      <c r="M217" s="165"/>
      <c r="N217" s="165"/>
      <c r="O217" s="165"/>
      <c r="P217" s="165"/>
      <c r="Q217" s="165"/>
      <c r="R217" s="165"/>
      <c r="S217" s="165"/>
      <c r="T217" s="165"/>
      <c r="U217" s="165"/>
      <c r="V217" s="165"/>
      <c r="W217" s="165"/>
      <c r="X217" s="165"/>
      <c r="Y217" s="165"/>
      <c r="Z217" s="165"/>
    </row>
    <row r="218" ht="15.75" customHeight="1">
      <c r="A218" s="168" t="s">
        <v>562</v>
      </c>
      <c r="B218" s="169" t="s">
        <v>563</v>
      </c>
      <c r="C218" s="157">
        <v>30.87</v>
      </c>
      <c r="D218" s="164">
        <v>2.66</v>
      </c>
      <c r="E218" s="165"/>
      <c r="F218" s="165"/>
      <c r="G218" s="165"/>
      <c r="H218" s="165"/>
      <c r="I218" s="165"/>
      <c r="J218" s="165"/>
      <c r="K218" s="165"/>
      <c r="L218" s="165"/>
      <c r="M218" s="165"/>
      <c r="N218" s="165"/>
      <c r="O218" s="165"/>
      <c r="P218" s="165"/>
      <c r="Q218" s="165"/>
      <c r="R218" s="165"/>
      <c r="S218" s="165"/>
      <c r="T218" s="165"/>
      <c r="U218" s="165"/>
      <c r="V218" s="165"/>
      <c r="W218" s="165"/>
      <c r="X218" s="165"/>
      <c r="Y218" s="165"/>
      <c r="Z218" s="165"/>
    </row>
    <row r="219" ht="15.75" customHeight="1">
      <c r="A219" s="168" t="s">
        <v>564</v>
      </c>
      <c r="B219" s="169" t="s">
        <v>565</v>
      </c>
      <c r="C219" s="157">
        <v>69.74</v>
      </c>
      <c r="D219" s="164">
        <v>1.98</v>
      </c>
      <c r="E219" s="165"/>
      <c r="F219" s="165"/>
      <c r="G219" s="165"/>
      <c r="H219" s="165"/>
      <c r="I219" s="165"/>
      <c r="J219" s="165"/>
      <c r="K219" s="165"/>
      <c r="L219" s="165"/>
      <c r="M219" s="165"/>
      <c r="N219" s="165"/>
      <c r="O219" s="165"/>
      <c r="P219" s="165"/>
      <c r="Q219" s="165"/>
      <c r="R219" s="165"/>
      <c r="S219" s="165"/>
      <c r="T219" s="165"/>
      <c r="U219" s="165"/>
      <c r="V219" s="165"/>
      <c r="W219" s="165"/>
      <c r="X219" s="165"/>
      <c r="Y219" s="165"/>
      <c r="Z219" s="165"/>
    </row>
    <row r="220" ht="15.75" customHeight="1">
      <c r="A220" s="168" t="s">
        <v>566</v>
      </c>
      <c r="B220" s="169" t="s">
        <v>507</v>
      </c>
      <c r="C220" s="157">
        <v>60.47</v>
      </c>
      <c r="D220" s="164">
        <v>1.0</v>
      </c>
      <c r="E220" s="165"/>
      <c r="F220" s="165"/>
      <c r="G220" s="165"/>
      <c r="H220" s="165"/>
      <c r="I220" s="165"/>
      <c r="J220" s="165"/>
      <c r="K220" s="165"/>
      <c r="L220" s="165"/>
      <c r="M220" s="165"/>
      <c r="N220" s="165"/>
      <c r="O220" s="165"/>
      <c r="P220" s="165"/>
      <c r="Q220" s="165"/>
      <c r="R220" s="165"/>
      <c r="S220" s="165"/>
      <c r="T220" s="165"/>
      <c r="U220" s="165"/>
      <c r="V220" s="165"/>
      <c r="W220" s="165"/>
      <c r="X220" s="165"/>
      <c r="Y220" s="165"/>
      <c r="Z220" s="165"/>
    </row>
    <row r="221" ht="15.75" customHeight="1">
      <c r="A221" s="168" t="s">
        <v>567</v>
      </c>
      <c r="B221" s="169" t="s">
        <v>568</v>
      </c>
      <c r="C221" s="157">
        <v>43.79</v>
      </c>
      <c r="D221" s="164">
        <v>1.71</v>
      </c>
      <c r="E221" s="165"/>
      <c r="F221" s="165"/>
      <c r="G221" s="165"/>
      <c r="H221" s="165"/>
      <c r="I221" s="165"/>
      <c r="J221" s="165"/>
      <c r="K221" s="165"/>
      <c r="L221" s="165"/>
      <c r="M221" s="165"/>
      <c r="N221" s="165"/>
      <c r="O221" s="165"/>
      <c r="P221" s="165"/>
      <c r="Q221" s="165"/>
      <c r="R221" s="165"/>
      <c r="S221" s="165"/>
      <c r="T221" s="165"/>
      <c r="U221" s="165"/>
      <c r="V221" s="165"/>
      <c r="W221" s="165"/>
      <c r="X221" s="165"/>
      <c r="Y221" s="165"/>
      <c r="Z221" s="165"/>
    </row>
    <row r="222" ht="15.75" customHeight="1">
      <c r="A222" s="168" t="s">
        <v>569</v>
      </c>
      <c r="B222" s="169" t="s">
        <v>570</v>
      </c>
      <c r="C222" s="157">
        <v>46.74</v>
      </c>
      <c r="D222" s="164">
        <v>0.7</v>
      </c>
      <c r="E222" s="165"/>
      <c r="F222" s="165"/>
      <c r="G222" s="165"/>
      <c r="H222" s="165"/>
      <c r="I222" s="165"/>
      <c r="J222" s="165"/>
      <c r="K222" s="165"/>
      <c r="L222" s="165"/>
      <c r="M222" s="165"/>
      <c r="N222" s="165"/>
      <c r="O222" s="165"/>
      <c r="P222" s="165"/>
      <c r="Q222" s="165"/>
      <c r="R222" s="165"/>
      <c r="S222" s="165"/>
      <c r="T222" s="165"/>
      <c r="U222" s="165"/>
      <c r="V222" s="165"/>
      <c r="W222" s="165"/>
      <c r="X222" s="165"/>
      <c r="Y222" s="165"/>
      <c r="Z222" s="165"/>
    </row>
    <row r="223" ht="15.75" customHeight="1">
      <c r="A223" s="168" t="s">
        <v>571</v>
      </c>
      <c r="B223" s="169" t="s">
        <v>572</v>
      </c>
      <c r="C223" s="157" t="e">
        <v>#N/A</v>
      </c>
      <c r="D223" s="164">
        <v>0.12</v>
      </c>
      <c r="E223" s="165"/>
      <c r="F223" s="165"/>
      <c r="G223" s="165"/>
      <c r="H223" s="165"/>
      <c r="I223" s="165"/>
      <c r="J223" s="165"/>
      <c r="K223" s="165"/>
      <c r="L223" s="165"/>
      <c r="M223" s="165"/>
      <c r="N223" s="165"/>
      <c r="O223" s="165"/>
      <c r="P223" s="165"/>
      <c r="Q223" s="165"/>
      <c r="R223" s="165"/>
      <c r="S223" s="165"/>
      <c r="T223" s="165"/>
      <c r="U223" s="165"/>
      <c r="V223" s="165"/>
      <c r="W223" s="165"/>
      <c r="X223" s="165"/>
      <c r="Y223" s="165"/>
      <c r="Z223" s="165"/>
    </row>
    <row r="224" ht="15.75" customHeight="1">
      <c r="A224" s="168" t="s">
        <v>573</v>
      </c>
      <c r="B224" s="169" t="s">
        <v>509</v>
      </c>
      <c r="C224" s="157">
        <v>31.47</v>
      </c>
      <c r="D224" s="164">
        <v>0.01</v>
      </c>
      <c r="E224" s="165"/>
      <c r="F224" s="165"/>
      <c r="G224" s="165"/>
      <c r="H224" s="165"/>
      <c r="I224" s="165"/>
      <c r="J224" s="165"/>
      <c r="K224" s="165"/>
      <c r="L224" s="165"/>
      <c r="M224" s="165"/>
      <c r="N224" s="165"/>
      <c r="O224" s="165"/>
      <c r="P224" s="165"/>
      <c r="Q224" s="165"/>
      <c r="R224" s="165"/>
      <c r="S224" s="165"/>
      <c r="T224" s="165"/>
      <c r="U224" s="165"/>
      <c r="V224" s="165"/>
      <c r="W224" s="165"/>
      <c r="X224" s="165"/>
      <c r="Y224" s="165"/>
      <c r="Z224" s="165"/>
    </row>
    <row r="225" ht="15.75" customHeight="1">
      <c r="A225" s="168" t="s">
        <v>574</v>
      </c>
      <c r="B225" s="169" t="s">
        <v>575</v>
      </c>
      <c r="C225" s="157">
        <v>2.99</v>
      </c>
      <c r="D225" s="164">
        <v>0.01</v>
      </c>
      <c r="E225" s="165"/>
      <c r="F225" s="165"/>
      <c r="G225" s="165"/>
      <c r="H225" s="165"/>
      <c r="I225" s="165"/>
      <c r="J225" s="165"/>
      <c r="K225" s="165"/>
      <c r="L225" s="165"/>
      <c r="M225" s="165"/>
      <c r="N225" s="165"/>
      <c r="O225" s="165"/>
      <c r="P225" s="165"/>
      <c r="Q225" s="165"/>
      <c r="R225" s="165"/>
      <c r="S225" s="165"/>
      <c r="T225" s="165"/>
      <c r="U225" s="165"/>
      <c r="V225" s="165"/>
      <c r="W225" s="165"/>
      <c r="X225" s="165"/>
      <c r="Y225" s="165"/>
      <c r="Z225" s="165"/>
    </row>
    <row r="226" ht="15.75" customHeight="1">
      <c r="A226" s="168" t="s">
        <v>576</v>
      </c>
      <c r="B226" s="169" t="s">
        <v>577</v>
      </c>
      <c r="C226" s="157">
        <v>2.99</v>
      </c>
      <c r="D226" s="164">
        <v>0.0</v>
      </c>
      <c r="E226" s="165"/>
      <c r="F226" s="165"/>
      <c r="G226" s="165"/>
      <c r="H226" s="165"/>
      <c r="I226" s="165"/>
      <c r="J226" s="165"/>
      <c r="K226" s="165"/>
      <c r="L226" s="165"/>
      <c r="M226" s="165"/>
      <c r="N226" s="165"/>
      <c r="O226" s="165"/>
      <c r="P226" s="165"/>
      <c r="Q226" s="165"/>
      <c r="R226" s="165"/>
      <c r="S226" s="165"/>
      <c r="T226" s="165"/>
      <c r="U226" s="165"/>
      <c r="V226" s="165"/>
      <c r="W226" s="165"/>
      <c r="X226" s="165"/>
      <c r="Y226" s="165"/>
      <c r="Z226" s="165"/>
    </row>
    <row r="227" ht="15.75" customHeight="1">
      <c r="A227" s="168" t="s">
        <v>578</v>
      </c>
      <c r="B227" s="169" t="s">
        <v>579</v>
      </c>
      <c r="C227" s="157">
        <v>2.99</v>
      </c>
      <c r="D227" s="164">
        <v>0.5</v>
      </c>
      <c r="E227" s="165"/>
      <c r="F227" s="165"/>
      <c r="G227" s="165"/>
      <c r="H227" s="165"/>
      <c r="I227" s="165"/>
      <c r="J227" s="165"/>
      <c r="K227" s="165"/>
      <c r="L227" s="165"/>
      <c r="M227" s="165"/>
      <c r="N227" s="165"/>
      <c r="O227" s="165"/>
      <c r="P227" s="165"/>
      <c r="Q227" s="165"/>
      <c r="R227" s="165"/>
      <c r="S227" s="165"/>
      <c r="T227" s="165"/>
      <c r="U227" s="165"/>
      <c r="V227" s="165"/>
      <c r="W227" s="165"/>
      <c r="X227" s="165"/>
      <c r="Y227" s="165"/>
      <c r="Z227" s="165"/>
    </row>
    <row r="228" ht="15.75" customHeight="1">
      <c r="A228" s="168" t="s">
        <v>580</v>
      </c>
      <c r="B228" s="169" t="s">
        <v>513</v>
      </c>
      <c r="C228" s="157">
        <v>36.94</v>
      </c>
      <c r="D228" s="164">
        <v>0.0</v>
      </c>
      <c r="E228" s="165"/>
      <c r="F228" s="165"/>
      <c r="G228" s="165"/>
      <c r="H228" s="165"/>
      <c r="I228" s="165"/>
      <c r="J228" s="165"/>
      <c r="K228" s="165"/>
      <c r="L228" s="165"/>
      <c r="M228" s="165"/>
      <c r="N228" s="165"/>
      <c r="O228" s="165"/>
      <c r="P228" s="165"/>
      <c r="Q228" s="165"/>
      <c r="R228" s="165"/>
      <c r="S228" s="165"/>
      <c r="T228" s="165"/>
      <c r="U228" s="165"/>
      <c r="V228" s="165"/>
      <c r="W228" s="165"/>
      <c r="X228" s="165"/>
      <c r="Y228" s="165"/>
      <c r="Z228" s="165"/>
    </row>
    <row r="229" ht="15.75" customHeight="1">
      <c r="A229" s="168" t="s">
        <v>581</v>
      </c>
      <c r="B229" s="169" t="s">
        <v>582</v>
      </c>
      <c r="C229" s="157">
        <v>4.95</v>
      </c>
      <c r="D229" s="164">
        <v>0.44</v>
      </c>
      <c r="E229" s="165"/>
      <c r="F229" s="165"/>
      <c r="G229" s="165"/>
      <c r="H229" s="165"/>
      <c r="I229" s="165"/>
      <c r="J229" s="165"/>
      <c r="K229" s="165"/>
      <c r="L229" s="165"/>
      <c r="M229" s="165"/>
      <c r="N229" s="165"/>
      <c r="O229" s="165"/>
      <c r="P229" s="165"/>
      <c r="Q229" s="165"/>
      <c r="R229" s="165"/>
      <c r="S229" s="165"/>
      <c r="T229" s="165"/>
      <c r="U229" s="165"/>
      <c r="V229" s="165"/>
      <c r="W229" s="165"/>
      <c r="X229" s="165"/>
      <c r="Y229" s="165"/>
      <c r="Z229" s="165"/>
    </row>
    <row r="230" ht="15.75" customHeight="1">
      <c r="A230" s="168" t="s">
        <v>583</v>
      </c>
      <c r="B230" s="169" t="s">
        <v>584</v>
      </c>
      <c r="C230" s="157">
        <v>12.95</v>
      </c>
      <c r="D230" s="164">
        <v>0.88</v>
      </c>
      <c r="E230" s="165"/>
      <c r="F230" s="165"/>
      <c r="G230" s="165"/>
      <c r="H230" s="165"/>
      <c r="I230" s="165"/>
      <c r="J230" s="165"/>
      <c r="K230" s="165"/>
      <c r="L230" s="165"/>
      <c r="M230" s="165"/>
      <c r="N230" s="165"/>
      <c r="O230" s="165"/>
      <c r="P230" s="165"/>
      <c r="Q230" s="165"/>
      <c r="R230" s="165"/>
      <c r="S230" s="165"/>
      <c r="T230" s="165"/>
      <c r="U230" s="165"/>
      <c r="V230" s="165"/>
      <c r="W230" s="165"/>
      <c r="X230" s="165"/>
      <c r="Y230" s="165"/>
      <c r="Z230" s="165"/>
    </row>
    <row r="231" ht="15.75" customHeight="1">
      <c r="A231" s="168" t="s">
        <v>585</v>
      </c>
      <c r="B231" s="169" t="s">
        <v>586</v>
      </c>
      <c r="C231" s="157">
        <v>36.59</v>
      </c>
      <c r="D231" s="164">
        <v>0.88</v>
      </c>
      <c r="E231" s="165"/>
      <c r="F231" s="165"/>
      <c r="G231" s="165"/>
      <c r="H231" s="165"/>
      <c r="I231" s="165"/>
      <c r="J231" s="165"/>
      <c r="K231" s="165"/>
      <c r="L231" s="165"/>
      <c r="M231" s="165"/>
      <c r="N231" s="165"/>
      <c r="O231" s="165"/>
      <c r="P231" s="165"/>
      <c r="Q231" s="165"/>
      <c r="R231" s="165"/>
      <c r="S231" s="165"/>
      <c r="T231" s="165"/>
      <c r="U231" s="165"/>
      <c r="V231" s="165"/>
      <c r="W231" s="165"/>
      <c r="X231" s="165"/>
      <c r="Y231" s="165"/>
      <c r="Z231" s="165"/>
    </row>
    <row r="232" ht="15.75" customHeight="1">
      <c r="A232" s="168" t="s">
        <v>587</v>
      </c>
      <c r="B232" s="169" t="s">
        <v>519</v>
      </c>
      <c r="C232" s="157">
        <v>36.59</v>
      </c>
      <c r="D232" s="164">
        <v>1.23</v>
      </c>
      <c r="E232" s="165"/>
      <c r="F232" s="165"/>
      <c r="G232" s="165"/>
      <c r="H232" s="165"/>
      <c r="I232" s="165"/>
      <c r="J232" s="165"/>
      <c r="K232" s="165"/>
      <c r="L232" s="165"/>
      <c r="M232" s="165"/>
      <c r="N232" s="165"/>
      <c r="O232" s="165"/>
      <c r="P232" s="165"/>
      <c r="Q232" s="165"/>
      <c r="R232" s="165"/>
      <c r="S232" s="165"/>
      <c r="T232" s="165"/>
      <c r="U232" s="165"/>
      <c r="V232" s="165"/>
      <c r="W232" s="165"/>
      <c r="X232" s="165"/>
      <c r="Y232" s="165"/>
      <c r="Z232" s="165"/>
    </row>
    <row r="233" ht="15.75" customHeight="1">
      <c r="A233" s="168" t="s">
        <v>588</v>
      </c>
      <c r="B233" s="169" t="s">
        <v>589</v>
      </c>
      <c r="C233" s="157">
        <v>27.14</v>
      </c>
      <c r="D233" s="164">
        <v>0.29</v>
      </c>
      <c r="E233" s="165"/>
      <c r="F233" s="165"/>
      <c r="G233" s="165"/>
      <c r="H233" s="165"/>
      <c r="I233" s="165"/>
      <c r="J233" s="165"/>
      <c r="K233" s="165"/>
      <c r="L233" s="165"/>
      <c r="M233" s="165"/>
      <c r="N233" s="165"/>
      <c r="O233" s="165"/>
      <c r="P233" s="165"/>
      <c r="Q233" s="165"/>
      <c r="R233" s="165"/>
      <c r="S233" s="165"/>
      <c r="T233" s="165"/>
      <c r="U233" s="165"/>
      <c r="V233" s="165"/>
      <c r="W233" s="165"/>
      <c r="X233" s="165"/>
      <c r="Y233" s="165"/>
      <c r="Z233" s="165"/>
    </row>
    <row r="234" ht="15.75" customHeight="1">
      <c r="A234" s="168" t="s">
        <v>590</v>
      </c>
      <c r="B234" s="169" t="s">
        <v>591</v>
      </c>
      <c r="C234" s="157">
        <v>39.47</v>
      </c>
      <c r="D234" s="164">
        <v>0.93</v>
      </c>
      <c r="E234" s="165"/>
      <c r="F234" s="165"/>
      <c r="G234" s="165"/>
      <c r="H234" s="165"/>
      <c r="I234" s="165"/>
      <c r="J234" s="165"/>
      <c r="K234" s="165"/>
      <c r="L234" s="165"/>
      <c r="M234" s="165"/>
      <c r="N234" s="165"/>
      <c r="O234" s="165"/>
      <c r="P234" s="165"/>
      <c r="Q234" s="165"/>
      <c r="R234" s="165"/>
      <c r="S234" s="165"/>
      <c r="T234" s="165"/>
      <c r="U234" s="165"/>
      <c r="V234" s="165"/>
      <c r="W234" s="165"/>
      <c r="X234" s="165"/>
      <c r="Y234" s="165"/>
      <c r="Z234" s="165"/>
    </row>
    <row r="235" ht="15.75" customHeight="1">
      <c r="A235" s="168" t="s">
        <v>592</v>
      </c>
      <c r="B235" s="169" t="s">
        <v>523</v>
      </c>
      <c r="C235" s="157">
        <v>27.44</v>
      </c>
      <c r="D235" s="164">
        <v>0.27</v>
      </c>
      <c r="E235" s="165"/>
      <c r="F235" s="165"/>
      <c r="G235" s="165"/>
      <c r="H235" s="165"/>
      <c r="I235" s="165"/>
      <c r="J235" s="165"/>
      <c r="K235" s="165"/>
      <c r="L235" s="165"/>
      <c r="M235" s="165"/>
      <c r="N235" s="165"/>
      <c r="O235" s="165"/>
      <c r="P235" s="165"/>
      <c r="Q235" s="165"/>
      <c r="R235" s="165"/>
      <c r="S235" s="165"/>
      <c r="T235" s="165"/>
      <c r="U235" s="165"/>
      <c r="V235" s="165"/>
      <c r="W235" s="165"/>
      <c r="X235" s="165"/>
      <c r="Y235" s="165"/>
      <c r="Z235" s="165"/>
    </row>
    <row r="236" ht="15.75" customHeight="1">
      <c r="A236" s="168" t="s">
        <v>593</v>
      </c>
      <c r="B236" s="169" t="s">
        <v>594</v>
      </c>
      <c r="C236" s="157">
        <v>22.19</v>
      </c>
      <c r="D236" s="164">
        <v>0.63</v>
      </c>
      <c r="E236" s="165"/>
      <c r="F236" s="165"/>
      <c r="G236" s="165"/>
      <c r="H236" s="165"/>
      <c r="I236" s="165"/>
      <c r="J236" s="165"/>
      <c r="K236" s="165"/>
      <c r="L236" s="165"/>
      <c r="M236" s="165"/>
      <c r="N236" s="165"/>
      <c r="O236" s="165"/>
      <c r="P236" s="165"/>
      <c r="Q236" s="165"/>
      <c r="R236" s="165"/>
      <c r="S236" s="165"/>
      <c r="T236" s="165"/>
      <c r="U236" s="165"/>
      <c r="V236" s="165"/>
      <c r="W236" s="165"/>
      <c r="X236" s="165"/>
      <c r="Y236" s="165"/>
      <c r="Z236" s="165"/>
    </row>
    <row r="237" ht="15.75" customHeight="1">
      <c r="A237" s="168" t="s">
        <v>595</v>
      </c>
      <c r="B237" s="169" t="s">
        <v>596</v>
      </c>
      <c r="C237" s="157">
        <v>32.47</v>
      </c>
      <c r="D237" s="164">
        <v>0.01</v>
      </c>
      <c r="E237" s="165"/>
      <c r="F237" s="165"/>
      <c r="G237" s="165"/>
      <c r="H237" s="165"/>
      <c r="I237" s="165"/>
      <c r="J237" s="165"/>
      <c r="K237" s="165"/>
      <c r="L237" s="165"/>
      <c r="M237" s="165"/>
      <c r="N237" s="165"/>
      <c r="O237" s="165"/>
      <c r="P237" s="165"/>
      <c r="Q237" s="165"/>
      <c r="R237" s="165"/>
      <c r="S237" s="165"/>
      <c r="T237" s="165"/>
      <c r="U237" s="165"/>
      <c r="V237" s="165"/>
      <c r="W237" s="165"/>
      <c r="X237" s="165"/>
      <c r="Y237" s="165"/>
      <c r="Z237" s="165"/>
    </row>
    <row r="238" ht="15.75" customHeight="1">
      <c r="A238" s="168" t="s">
        <v>597</v>
      </c>
      <c r="B238" s="169" t="s">
        <v>598</v>
      </c>
      <c r="C238" s="157">
        <v>3.25</v>
      </c>
      <c r="D238" s="164">
        <v>0.31</v>
      </c>
      <c r="E238" s="165"/>
      <c r="F238" s="165"/>
      <c r="G238" s="165"/>
      <c r="H238" s="165"/>
      <c r="I238" s="165"/>
      <c r="J238" s="165"/>
      <c r="K238" s="165"/>
      <c r="L238" s="165"/>
      <c r="M238" s="165"/>
      <c r="N238" s="165"/>
      <c r="O238" s="165"/>
      <c r="P238" s="165"/>
      <c r="Q238" s="165"/>
      <c r="R238" s="165"/>
      <c r="S238" s="165"/>
      <c r="T238" s="165"/>
      <c r="U238" s="165"/>
      <c r="V238" s="165"/>
      <c r="W238" s="165"/>
      <c r="X238" s="165"/>
      <c r="Y238" s="165"/>
      <c r="Z238" s="165"/>
    </row>
    <row r="239" ht="15.75" customHeight="1">
      <c r="A239" s="168" t="s">
        <v>599</v>
      </c>
      <c r="B239" s="169" t="s">
        <v>600</v>
      </c>
      <c r="C239" s="157">
        <v>27.49</v>
      </c>
      <c r="D239" s="164">
        <v>0.35</v>
      </c>
      <c r="E239" s="165"/>
      <c r="F239" s="165"/>
      <c r="G239" s="165"/>
      <c r="H239" s="165"/>
      <c r="I239" s="165"/>
      <c r="J239" s="165"/>
      <c r="K239" s="165"/>
      <c r="L239" s="165"/>
      <c r="M239" s="165"/>
      <c r="N239" s="165"/>
      <c r="O239" s="165"/>
      <c r="P239" s="165"/>
      <c r="Q239" s="165"/>
      <c r="R239" s="165"/>
      <c r="S239" s="165"/>
      <c r="T239" s="165"/>
      <c r="U239" s="165"/>
      <c r="V239" s="165"/>
      <c r="W239" s="165"/>
      <c r="X239" s="165"/>
      <c r="Y239" s="165"/>
      <c r="Z239" s="165"/>
    </row>
    <row r="240" ht="15.75" customHeight="1">
      <c r="A240" s="168" t="s">
        <v>601</v>
      </c>
      <c r="B240" s="169" t="s">
        <v>602</v>
      </c>
      <c r="C240" s="157">
        <v>31.14</v>
      </c>
      <c r="D240" s="164">
        <v>1.5</v>
      </c>
      <c r="E240" s="165"/>
      <c r="F240" s="165"/>
      <c r="G240" s="165"/>
      <c r="H240" s="165"/>
      <c r="I240" s="165"/>
      <c r="J240" s="165"/>
      <c r="K240" s="165"/>
      <c r="L240" s="165"/>
      <c r="M240" s="165"/>
      <c r="N240" s="165"/>
      <c r="O240" s="165"/>
      <c r="P240" s="165"/>
      <c r="Q240" s="165"/>
      <c r="R240" s="165"/>
      <c r="S240" s="165"/>
      <c r="T240" s="165"/>
      <c r="U240" s="165"/>
      <c r="V240" s="165"/>
      <c r="W240" s="165"/>
      <c r="X240" s="165"/>
      <c r="Y240" s="165"/>
      <c r="Z240" s="165"/>
    </row>
    <row r="241" ht="15.75" customHeight="1">
      <c r="A241" s="168" t="s">
        <v>603</v>
      </c>
      <c r="B241" s="169" t="s">
        <v>527</v>
      </c>
      <c r="C241" s="157">
        <v>32.74</v>
      </c>
      <c r="D241" s="164">
        <v>1.72</v>
      </c>
      <c r="E241" s="165"/>
      <c r="F241" s="165"/>
      <c r="G241" s="165"/>
      <c r="H241" s="165"/>
      <c r="I241" s="165"/>
      <c r="J241" s="165"/>
      <c r="K241" s="165"/>
      <c r="L241" s="165"/>
      <c r="M241" s="165"/>
      <c r="N241" s="165"/>
      <c r="O241" s="165"/>
      <c r="P241" s="165"/>
      <c r="Q241" s="165"/>
      <c r="R241" s="165"/>
      <c r="S241" s="165"/>
      <c r="T241" s="165"/>
      <c r="U241" s="165"/>
      <c r="V241" s="165"/>
      <c r="W241" s="165"/>
      <c r="X241" s="165"/>
      <c r="Y241" s="165"/>
      <c r="Z241" s="165"/>
    </row>
    <row r="242" ht="15.75" customHeight="1">
      <c r="A242" s="168" t="s">
        <v>604</v>
      </c>
      <c r="B242" s="169" t="s">
        <v>521</v>
      </c>
      <c r="C242" s="157">
        <v>78.94</v>
      </c>
      <c r="D242" s="164">
        <v>0.86</v>
      </c>
      <c r="E242" s="165"/>
      <c r="F242" s="165"/>
      <c r="G242" s="165"/>
      <c r="H242" s="165"/>
      <c r="I242" s="165"/>
      <c r="J242" s="165"/>
      <c r="K242" s="165"/>
      <c r="L242" s="165"/>
      <c r="M242" s="165"/>
      <c r="N242" s="165"/>
      <c r="O242" s="165"/>
      <c r="P242" s="165"/>
      <c r="Q242" s="165"/>
      <c r="R242" s="165"/>
      <c r="S242" s="165"/>
      <c r="T242" s="165"/>
      <c r="U242" s="165"/>
      <c r="V242" s="165"/>
      <c r="W242" s="165"/>
      <c r="X242" s="165"/>
      <c r="Y242" s="165"/>
      <c r="Z242" s="165"/>
    </row>
    <row r="243" ht="15.75" customHeight="1">
      <c r="A243" s="168" t="s">
        <v>605</v>
      </c>
      <c r="B243" s="169" t="s">
        <v>525</v>
      </c>
      <c r="C243" s="157">
        <v>32.79</v>
      </c>
      <c r="D243" s="164">
        <v>27.0</v>
      </c>
      <c r="E243" s="165"/>
      <c r="F243" s="165"/>
      <c r="G243" s="165"/>
      <c r="H243" s="165"/>
      <c r="I243" s="165"/>
      <c r="J243" s="165"/>
      <c r="K243" s="165"/>
      <c r="L243" s="165"/>
      <c r="M243" s="165"/>
      <c r="N243" s="165"/>
      <c r="O243" s="165"/>
      <c r="P243" s="165"/>
      <c r="Q243" s="165"/>
      <c r="R243" s="165"/>
      <c r="S243" s="165"/>
      <c r="T243" s="165"/>
      <c r="U243" s="165"/>
      <c r="V243" s="165"/>
      <c r="W243" s="165"/>
      <c r="X243" s="165"/>
      <c r="Y243" s="165"/>
      <c r="Z243" s="165"/>
    </row>
    <row r="244" ht="15.75" customHeight="1">
      <c r="A244" s="168" t="s">
        <v>606</v>
      </c>
      <c r="B244" s="169" t="s">
        <v>607</v>
      </c>
      <c r="C244" s="157">
        <v>499.94</v>
      </c>
      <c r="D244" s="164">
        <v>9.0</v>
      </c>
      <c r="E244" s="165"/>
      <c r="F244" s="165"/>
      <c r="G244" s="165"/>
      <c r="H244" s="165"/>
      <c r="I244" s="165"/>
      <c r="J244" s="165"/>
      <c r="K244" s="165"/>
      <c r="L244" s="165"/>
      <c r="M244" s="165"/>
      <c r="N244" s="165"/>
      <c r="O244" s="165"/>
      <c r="P244" s="165"/>
      <c r="Q244" s="165"/>
      <c r="R244" s="165"/>
      <c r="S244" s="165"/>
      <c r="T244" s="165"/>
      <c r="U244" s="165"/>
      <c r="V244" s="165"/>
      <c r="W244" s="165"/>
      <c r="X244" s="165"/>
      <c r="Y244" s="165"/>
      <c r="Z244" s="165"/>
    </row>
    <row r="245" ht="15.75" customHeight="1">
      <c r="A245" s="168" t="s">
        <v>608</v>
      </c>
      <c r="B245" s="169" t="s">
        <v>609</v>
      </c>
      <c r="C245" s="157">
        <v>363.49</v>
      </c>
      <c r="D245" s="164">
        <v>34.0</v>
      </c>
      <c r="E245" s="165"/>
      <c r="F245" s="165"/>
      <c r="G245" s="165"/>
      <c r="H245" s="165"/>
      <c r="I245" s="165"/>
      <c r="J245" s="165"/>
      <c r="K245" s="165"/>
      <c r="L245" s="165"/>
      <c r="M245" s="165"/>
      <c r="N245" s="165"/>
      <c r="O245" s="165"/>
      <c r="P245" s="165"/>
      <c r="Q245" s="165"/>
      <c r="R245" s="165"/>
      <c r="S245" s="165"/>
      <c r="T245" s="165"/>
      <c r="U245" s="165"/>
      <c r="V245" s="165"/>
      <c r="W245" s="165"/>
      <c r="X245" s="165"/>
      <c r="Y245" s="165"/>
      <c r="Z245" s="165"/>
    </row>
    <row r="246" ht="15.75" customHeight="1">
      <c r="A246" s="168" t="s">
        <v>610</v>
      </c>
      <c r="B246" s="169" t="s">
        <v>611</v>
      </c>
      <c r="C246" s="157">
        <v>732.94</v>
      </c>
      <c r="D246" s="164">
        <v>11.6</v>
      </c>
      <c r="E246" s="165"/>
      <c r="F246" s="165"/>
      <c r="G246" s="165"/>
      <c r="H246" s="165"/>
      <c r="I246" s="165"/>
      <c r="J246" s="165"/>
      <c r="K246" s="165"/>
      <c r="L246" s="165"/>
      <c r="M246" s="165"/>
      <c r="N246" s="165"/>
      <c r="O246" s="165"/>
      <c r="P246" s="165"/>
      <c r="Q246" s="165"/>
      <c r="R246" s="165"/>
      <c r="S246" s="165"/>
      <c r="T246" s="165"/>
      <c r="U246" s="165"/>
      <c r="V246" s="165"/>
      <c r="W246" s="165"/>
      <c r="X246" s="165"/>
      <c r="Y246" s="165"/>
      <c r="Z246" s="165"/>
    </row>
    <row r="247" ht="15.75" customHeight="1">
      <c r="A247" s="168" t="s">
        <v>612</v>
      </c>
      <c r="B247" s="169" t="s">
        <v>613</v>
      </c>
      <c r="C247" s="157">
        <v>475.49</v>
      </c>
      <c r="D247" s="164">
        <v>66.0</v>
      </c>
      <c r="E247" s="165"/>
      <c r="F247" s="165"/>
      <c r="G247" s="165"/>
      <c r="H247" s="165"/>
      <c r="I247" s="165"/>
      <c r="J247" s="165"/>
      <c r="K247" s="165"/>
      <c r="L247" s="165"/>
      <c r="M247" s="165"/>
      <c r="N247" s="165"/>
      <c r="O247" s="165"/>
      <c r="P247" s="165"/>
      <c r="Q247" s="165"/>
      <c r="R247" s="165"/>
      <c r="S247" s="165"/>
      <c r="T247" s="165"/>
      <c r="U247" s="165"/>
      <c r="V247" s="165"/>
      <c r="W247" s="165"/>
      <c r="X247" s="165"/>
      <c r="Y247" s="165"/>
      <c r="Z247" s="165"/>
    </row>
    <row r="248" ht="15.75" customHeight="1">
      <c r="A248" s="168" t="s">
        <v>614</v>
      </c>
      <c r="B248" s="169" t="s">
        <v>615</v>
      </c>
      <c r="C248" s="157">
        <v>1011.98</v>
      </c>
      <c r="D248" s="164">
        <v>12.0</v>
      </c>
      <c r="E248" s="165"/>
      <c r="F248" s="165"/>
      <c r="G248" s="165"/>
      <c r="H248" s="165"/>
      <c r="I248" s="165"/>
      <c r="J248" s="165"/>
      <c r="K248" s="165"/>
      <c r="L248" s="165"/>
      <c r="M248" s="165"/>
      <c r="N248" s="165"/>
      <c r="O248" s="165"/>
      <c r="P248" s="165"/>
      <c r="Q248" s="165"/>
      <c r="R248" s="165"/>
      <c r="S248" s="165"/>
      <c r="T248" s="165"/>
      <c r="U248" s="165"/>
      <c r="V248" s="165"/>
      <c r="W248" s="165"/>
      <c r="X248" s="165"/>
      <c r="Y248" s="165"/>
      <c r="Z248" s="165"/>
    </row>
    <row r="249" ht="15.75" customHeight="1">
      <c r="A249" s="168" t="s">
        <v>616</v>
      </c>
      <c r="B249" s="169" t="s">
        <v>617</v>
      </c>
      <c r="C249" s="157">
        <v>1242.97</v>
      </c>
      <c r="D249" s="164">
        <v>15.0</v>
      </c>
      <c r="E249" s="165"/>
      <c r="F249" s="165"/>
      <c r="G249" s="165"/>
      <c r="H249" s="165"/>
      <c r="I249" s="165"/>
      <c r="J249" s="165"/>
      <c r="K249" s="165"/>
      <c r="L249" s="165"/>
      <c r="M249" s="165"/>
      <c r="N249" s="165"/>
      <c r="O249" s="165"/>
      <c r="P249" s="165"/>
      <c r="Q249" s="165"/>
      <c r="R249" s="165"/>
      <c r="S249" s="165"/>
      <c r="T249" s="165"/>
      <c r="U249" s="165"/>
      <c r="V249" s="165"/>
      <c r="W249" s="165"/>
      <c r="X249" s="165"/>
      <c r="Y249" s="165"/>
      <c r="Z249" s="165"/>
    </row>
    <row r="250" ht="15.75" customHeight="1">
      <c r="A250" s="162" t="s">
        <v>33</v>
      </c>
      <c r="B250" s="170" t="s">
        <v>618</v>
      </c>
      <c r="C250" s="157">
        <v>33.85</v>
      </c>
      <c r="D250" s="1">
        <v>1.5</v>
      </c>
      <c r="E250" s="165"/>
      <c r="F250" s="165"/>
      <c r="G250" s="165"/>
      <c r="H250" s="165"/>
      <c r="I250" s="165"/>
      <c r="J250" s="165"/>
      <c r="K250" s="165"/>
      <c r="L250" s="165"/>
      <c r="M250" s="165"/>
      <c r="N250" s="165"/>
      <c r="O250" s="165"/>
      <c r="P250" s="165"/>
      <c r="Q250" s="165"/>
      <c r="R250" s="165"/>
      <c r="S250" s="165"/>
      <c r="T250" s="165"/>
      <c r="U250" s="165"/>
      <c r="V250" s="165"/>
      <c r="W250" s="165"/>
      <c r="X250" s="165"/>
      <c r="Y250" s="165"/>
      <c r="Z250" s="165"/>
    </row>
    <row r="251" ht="15.75" customHeight="1">
      <c r="A251" s="168" t="s">
        <v>619</v>
      </c>
      <c r="B251" s="169" t="s">
        <v>620</v>
      </c>
      <c r="C251" s="157">
        <v>385.91</v>
      </c>
      <c r="D251" s="164">
        <v>1.6</v>
      </c>
      <c r="E251" s="165"/>
      <c r="F251" s="165"/>
      <c r="G251" s="165"/>
      <c r="H251" s="165"/>
      <c r="I251" s="165"/>
      <c r="J251" s="165"/>
      <c r="K251" s="165"/>
      <c r="L251" s="165"/>
      <c r="M251" s="165"/>
      <c r="N251" s="165"/>
      <c r="O251" s="165"/>
      <c r="P251" s="165"/>
      <c r="Q251" s="165"/>
      <c r="R251" s="165"/>
      <c r="S251" s="165"/>
      <c r="T251" s="165"/>
      <c r="U251" s="165"/>
      <c r="V251" s="165"/>
      <c r="W251" s="165"/>
      <c r="X251" s="165"/>
      <c r="Y251" s="165"/>
      <c r="Z251" s="165"/>
    </row>
    <row r="252" ht="15.75" customHeight="1">
      <c r="A252" s="168" t="s">
        <v>621</v>
      </c>
      <c r="B252" s="169" t="s">
        <v>622</v>
      </c>
      <c r="C252" s="157">
        <v>37.24</v>
      </c>
      <c r="D252" s="164">
        <v>2.0</v>
      </c>
      <c r="E252" s="165"/>
      <c r="F252" s="165"/>
      <c r="G252" s="165"/>
      <c r="H252" s="165"/>
      <c r="I252" s="165"/>
      <c r="J252" s="165"/>
      <c r="K252" s="165"/>
      <c r="L252" s="165"/>
      <c r="M252" s="165"/>
      <c r="N252" s="165"/>
      <c r="O252" s="165"/>
      <c r="P252" s="165"/>
      <c r="Q252" s="165"/>
      <c r="R252" s="165"/>
      <c r="S252" s="165"/>
      <c r="T252" s="165"/>
      <c r="U252" s="165"/>
      <c r="V252" s="165"/>
      <c r="W252" s="165"/>
      <c r="X252" s="165"/>
      <c r="Y252" s="165"/>
      <c r="Z252" s="165"/>
    </row>
    <row r="253" ht="15.75" customHeight="1">
      <c r="A253" s="168" t="s">
        <v>623</v>
      </c>
      <c r="B253" s="169" t="s">
        <v>624</v>
      </c>
      <c r="C253" s="157">
        <v>8.59</v>
      </c>
      <c r="D253" s="164">
        <v>0.02</v>
      </c>
      <c r="E253" s="165"/>
      <c r="F253" s="165"/>
      <c r="G253" s="165"/>
      <c r="H253" s="165"/>
      <c r="I253" s="165"/>
      <c r="J253" s="165"/>
      <c r="K253" s="165"/>
      <c r="L253" s="165"/>
      <c r="M253" s="165"/>
      <c r="N253" s="165"/>
      <c r="O253" s="165"/>
      <c r="P253" s="165"/>
      <c r="Q253" s="165"/>
      <c r="R253" s="165"/>
      <c r="S253" s="165"/>
      <c r="T253" s="165"/>
      <c r="U253" s="165"/>
      <c r="V253" s="165"/>
      <c r="W253" s="165"/>
      <c r="X253" s="165"/>
      <c r="Y253" s="165"/>
      <c r="Z253" s="165"/>
    </row>
    <row r="254" ht="15.75" customHeight="1">
      <c r="A254" s="168" t="s">
        <v>625</v>
      </c>
      <c r="B254" s="169" t="s">
        <v>626</v>
      </c>
      <c r="C254" s="157">
        <v>2.99</v>
      </c>
      <c r="D254" s="164">
        <v>0.25</v>
      </c>
      <c r="E254" s="165"/>
      <c r="F254" s="165"/>
      <c r="G254" s="165"/>
      <c r="H254" s="165"/>
      <c r="I254" s="165"/>
      <c r="J254" s="165"/>
      <c r="K254" s="165"/>
      <c r="L254" s="165"/>
      <c r="M254" s="165"/>
      <c r="N254" s="165"/>
      <c r="O254" s="165"/>
      <c r="P254" s="165"/>
      <c r="Q254" s="165"/>
      <c r="R254" s="165"/>
      <c r="S254" s="165"/>
      <c r="T254" s="165"/>
      <c r="U254" s="165"/>
      <c r="V254" s="165"/>
      <c r="W254" s="165"/>
      <c r="X254" s="165"/>
      <c r="Y254" s="165"/>
      <c r="Z254" s="165"/>
    </row>
    <row r="255" ht="15.75" customHeight="1">
      <c r="A255" s="168" t="s">
        <v>627</v>
      </c>
      <c r="B255" s="169" t="s">
        <v>628</v>
      </c>
      <c r="C255" s="157">
        <v>8.14</v>
      </c>
      <c r="D255" s="164">
        <v>0.24</v>
      </c>
      <c r="E255" s="165"/>
      <c r="F255" s="165"/>
      <c r="G255" s="165"/>
      <c r="H255" s="165"/>
      <c r="I255" s="165"/>
      <c r="J255" s="165"/>
      <c r="K255" s="165"/>
      <c r="L255" s="165"/>
      <c r="M255" s="165"/>
      <c r="N255" s="165"/>
      <c r="O255" s="165"/>
      <c r="P255" s="165"/>
      <c r="Q255" s="165"/>
      <c r="R255" s="165"/>
      <c r="S255" s="165"/>
      <c r="T255" s="165"/>
      <c r="U255" s="165"/>
      <c r="V255" s="165"/>
      <c r="W255" s="165"/>
      <c r="X255" s="165"/>
      <c r="Y255" s="165"/>
      <c r="Z255" s="165"/>
    </row>
    <row r="256" ht="15.75" customHeight="1">
      <c r="A256" s="168" t="s">
        <v>629</v>
      </c>
      <c r="B256" s="169" t="s">
        <v>630</v>
      </c>
      <c r="C256" s="157">
        <v>8.14</v>
      </c>
      <c r="D256" s="164">
        <v>0.18</v>
      </c>
      <c r="E256" s="165"/>
      <c r="F256" s="165"/>
      <c r="G256" s="165"/>
      <c r="H256" s="165"/>
      <c r="I256" s="165"/>
      <c r="J256" s="165"/>
      <c r="K256" s="165"/>
      <c r="L256" s="165"/>
      <c r="M256" s="165"/>
      <c r="N256" s="165"/>
      <c r="O256" s="165"/>
      <c r="P256" s="165"/>
      <c r="Q256" s="165"/>
      <c r="R256" s="165"/>
      <c r="S256" s="165"/>
      <c r="T256" s="165"/>
      <c r="U256" s="165"/>
      <c r="V256" s="165"/>
      <c r="W256" s="165"/>
      <c r="X256" s="165"/>
      <c r="Y256" s="165"/>
      <c r="Z256" s="165"/>
    </row>
    <row r="257" ht="15.75" customHeight="1">
      <c r="A257" s="168" t="s">
        <v>631</v>
      </c>
      <c r="B257" s="169" t="s">
        <v>632</v>
      </c>
      <c r="C257" s="157">
        <v>8.14</v>
      </c>
      <c r="D257" s="164">
        <v>0.21</v>
      </c>
      <c r="E257" s="165"/>
      <c r="F257" s="165"/>
      <c r="G257" s="165"/>
      <c r="H257" s="165"/>
      <c r="I257" s="165"/>
      <c r="J257" s="165"/>
      <c r="K257" s="165"/>
      <c r="L257" s="165"/>
      <c r="M257" s="165"/>
      <c r="N257" s="165"/>
      <c r="O257" s="165"/>
      <c r="P257" s="165"/>
      <c r="Q257" s="165"/>
      <c r="R257" s="165"/>
      <c r="S257" s="165"/>
      <c r="T257" s="165"/>
      <c r="U257" s="165"/>
      <c r="V257" s="165"/>
      <c r="W257" s="165"/>
      <c r="X257" s="165"/>
      <c r="Y257" s="165"/>
      <c r="Z257" s="165"/>
    </row>
    <row r="258" ht="15.75" customHeight="1">
      <c r="A258" s="168" t="s">
        <v>633</v>
      </c>
      <c r="B258" s="169" t="s">
        <v>634</v>
      </c>
      <c r="C258" s="157">
        <v>8.95</v>
      </c>
      <c r="D258" s="164">
        <v>0.0</v>
      </c>
      <c r="E258" s="165"/>
      <c r="F258" s="165"/>
      <c r="G258" s="165"/>
      <c r="H258" s="165"/>
      <c r="I258" s="165"/>
      <c r="J258" s="165"/>
      <c r="K258" s="165"/>
      <c r="L258" s="165"/>
      <c r="M258" s="165"/>
      <c r="N258" s="165"/>
      <c r="O258" s="165"/>
      <c r="P258" s="165"/>
      <c r="Q258" s="165"/>
      <c r="R258" s="165"/>
      <c r="S258" s="165"/>
      <c r="T258" s="165"/>
      <c r="U258" s="165"/>
      <c r="V258" s="165"/>
      <c r="W258" s="165"/>
      <c r="X258" s="165"/>
      <c r="Y258" s="165"/>
      <c r="Z258" s="165"/>
    </row>
    <row r="259" ht="15.75" customHeight="1">
      <c r="A259" s="168" t="s">
        <v>635</v>
      </c>
      <c r="B259" s="169" t="s">
        <v>636</v>
      </c>
      <c r="C259" s="157">
        <v>2.99</v>
      </c>
      <c r="D259" s="164">
        <v>0.18</v>
      </c>
      <c r="E259" s="165"/>
      <c r="F259" s="165"/>
      <c r="G259" s="165"/>
      <c r="H259" s="165"/>
      <c r="I259" s="165"/>
      <c r="J259" s="165"/>
      <c r="K259" s="165"/>
      <c r="L259" s="165"/>
      <c r="M259" s="165"/>
      <c r="N259" s="165"/>
      <c r="O259" s="165"/>
      <c r="P259" s="165"/>
      <c r="Q259" s="165"/>
      <c r="R259" s="165"/>
      <c r="S259" s="165"/>
      <c r="T259" s="165"/>
      <c r="U259" s="165"/>
      <c r="V259" s="165"/>
      <c r="W259" s="165"/>
      <c r="X259" s="165"/>
      <c r="Y259" s="165"/>
      <c r="Z259" s="165"/>
    </row>
    <row r="260" ht="15.75" customHeight="1">
      <c r="A260" s="168" t="s">
        <v>637</v>
      </c>
      <c r="B260" s="169" t="s">
        <v>638</v>
      </c>
      <c r="C260" s="157">
        <v>7.74</v>
      </c>
      <c r="D260" s="164">
        <v>0.11</v>
      </c>
      <c r="E260" s="165"/>
      <c r="F260" s="165"/>
      <c r="G260" s="165"/>
      <c r="H260" s="165"/>
      <c r="I260" s="165"/>
      <c r="J260" s="165"/>
      <c r="K260" s="165"/>
      <c r="L260" s="165"/>
      <c r="M260" s="165"/>
      <c r="N260" s="165"/>
      <c r="O260" s="165"/>
      <c r="P260" s="165"/>
      <c r="Q260" s="165"/>
      <c r="R260" s="165"/>
      <c r="S260" s="165"/>
      <c r="T260" s="165"/>
      <c r="U260" s="165"/>
      <c r="V260" s="165"/>
      <c r="W260" s="165"/>
      <c r="X260" s="165"/>
      <c r="Y260" s="165"/>
      <c r="Z260" s="165"/>
    </row>
    <row r="261" ht="15.75" customHeight="1">
      <c r="A261" s="168" t="s">
        <v>639</v>
      </c>
      <c r="B261" s="169" t="s">
        <v>640</v>
      </c>
      <c r="C261" s="157">
        <v>7.74</v>
      </c>
      <c r="D261" s="164">
        <v>8.4</v>
      </c>
      <c r="E261" s="165"/>
      <c r="F261" s="165"/>
      <c r="G261" s="165"/>
      <c r="H261" s="165"/>
      <c r="I261" s="165"/>
      <c r="J261" s="165"/>
      <c r="K261" s="165"/>
      <c r="L261" s="165"/>
      <c r="M261" s="165"/>
      <c r="N261" s="165"/>
      <c r="O261" s="165"/>
      <c r="P261" s="165"/>
      <c r="Q261" s="165"/>
      <c r="R261" s="165"/>
      <c r="S261" s="165"/>
      <c r="T261" s="165"/>
      <c r="U261" s="165"/>
      <c r="V261" s="165"/>
      <c r="W261" s="165"/>
      <c r="X261" s="165"/>
      <c r="Y261" s="165"/>
      <c r="Z261" s="165"/>
    </row>
    <row r="262" ht="15.75" customHeight="1">
      <c r="A262" s="162" t="s">
        <v>24</v>
      </c>
      <c r="B262" s="170" t="s">
        <v>641</v>
      </c>
      <c r="C262" s="157">
        <v>94.47</v>
      </c>
      <c r="D262" s="1">
        <v>8.4</v>
      </c>
      <c r="E262" s="165"/>
      <c r="F262" s="165"/>
      <c r="G262" s="165"/>
      <c r="H262" s="165"/>
      <c r="I262" s="165"/>
      <c r="J262" s="165"/>
      <c r="K262" s="165"/>
      <c r="L262" s="165"/>
      <c r="M262" s="165"/>
      <c r="N262" s="165"/>
      <c r="O262" s="165"/>
      <c r="P262" s="165"/>
      <c r="Q262" s="165"/>
      <c r="R262" s="165"/>
      <c r="S262" s="165"/>
      <c r="T262" s="165"/>
      <c r="U262" s="165"/>
      <c r="V262" s="165"/>
      <c r="W262" s="165"/>
      <c r="X262" s="165"/>
      <c r="Y262" s="165"/>
      <c r="Z262" s="165"/>
    </row>
    <row r="263" ht="15.75" customHeight="1">
      <c r="A263" s="162" t="s">
        <v>40</v>
      </c>
      <c r="B263" s="170" t="s">
        <v>642</v>
      </c>
      <c r="C263" s="157">
        <v>103.92</v>
      </c>
      <c r="D263" s="1">
        <v>8.4</v>
      </c>
      <c r="E263" s="165"/>
      <c r="F263" s="165"/>
      <c r="G263" s="165"/>
      <c r="H263" s="165"/>
      <c r="I263" s="165"/>
      <c r="J263" s="165"/>
      <c r="K263" s="165"/>
      <c r="L263" s="165"/>
      <c r="M263" s="165"/>
      <c r="N263" s="165"/>
      <c r="O263" s="165"/>
      <c r="P263" s="165"/>
      <c r="Q263" s="165"/>
      <c r="R263" s="165"/>
      <c r="S263" s="165"/>
      <c r="T263" s="165"/>
      <c r="U263" s="165"/>
      <c r="V263" s="165"/>
      <c r="W263" s="165"/>
      <c r="X263" s="165"/>
      <c r="Y263" s="165"/>
      <c r="Z263" s="165"/>
    </row>
    <row r="264" ht="15.75" customHeight="1">
      <c r="A264" s="168" t="s">
        <v>643</v>
      </c>
      <c r="B264" s="169" t="s">
        <v>642</v>
      </c>
      <c r="C264" s="157">
        <v>103.92</v>
      </c>
      <c r="D264" s="164">
        <v>1.05</v>
      </c>
      <c r="E264" s="165"/>
      <c r="F264" s="165"/>
      <c r="G264" s="165"/>
      <c r="H264" s="165"/>
      <c r="I264" s="165"/>
      <c r="J264" s="165"/>
      <c r="K264" s="165"/>
      <c r="L264" s="165"/>
      <c r="M264" s="165"/>
      <c r="N264" s="165"/>
      <c r="O264" s="165"/>
      <c r="P264" s="165"/>
      <c r="Q264" s="165"/>
      <c r="R264" s="165"/>
      <c r="S264" s="165"/>
      <c r="T264" s="165"/>
      <c r="U264" s="165"/>
      <c r="V264" s="165"/>
      <c r="W264" s="165"/>
      <c r="X264" s="165"/>
      <c r="Y264" s="165"/>
      <c r="Z264" s="165"/>
    </row>
    <row r="265" ht="15.75" customHeight="1">
      <c r="A265" s="162" t="s">
        <v>45</v>
      </c>
      <c r="B265" s="163" t="s">
        <v>644</v>
      </c>
      <c r="C265" s="157">
        <v>193.52</v>
      </c>
      <c r="D265" s="1">
        <v>14.83</v>
      </c>
      <c r="E265" s="165"/>
      <c r="F265" s="165"/>
      <c r="G265" s="165"/>
      <c r="H265" s="165"/>
      <c r="I265" s="165"/>
      <c r="J265" s="165"/>
      <c r="K265" s="165"/>
      <c r="L265" s="165"/>
      <c r="M265" s="165"/>
      <c r="N265" s="165"/>
      <c r="O265" s="165"/>
      <c r="P265" s="165"/>
      <c r="Q265" s="165"/>
      <c r="R265" s="165"/>
      <c r="S265" s="165"/>
      <c r="T265" s="165"/>
      <c r="U265" s="165"/>
      <c r="V265" s="165"/>
      <c r="W265" s="165"/>
      <c r="X265" s="165"/>
      <c r="Y265" s="165"/>
      <c r="Z265" s="165"/>
    </row>
    <row r="266" ht="15.75" customHeight="1">
      <c r="A266" s="168" t="s">
        <v>645</v>
      </c>
      <c r="B266" s="169" t="s">
        <v>76</v>
      </c>
      <c r="C266" s="157">
        <v>35.54</v>
      </c>
      <c r="D266" s="164">
        <v>1.26</v>
      </c>
      <c r="E266" s="165"/>
      <c r="F266" s="165"/>
      <c r="G266" s="165"/>
      <c r="H266" s="165"/>
      <c r="I266" s="165"/>
      <c r="J266" s="165"/>
      <c r="K266" s="165"/>
      <c r="L266" s="165"/>
      <c r="M266" s="165"/>
      <c r="N266" s="165"/>
      <c r="O266" s="165"/>
      <c r="P266" s="165"/>
      <c r="Q266" s="165"/>
      <c r="R266" s="165"/>
      <c r="S266" s="165"/>
      <c r="T266" s="165"/>
      <c r="U266" s="165"/>
      <c r="V266" s="165"/>
      <c r="W266" s="165"/>
      <c r="X266" s="165"/>
      <c r="Y266" s="165"/>
      <c r="Z266" s="165"/>
    </row>
    <row r="267" ht="15.75" customHeight="1">
      <c r="A267" s="168" t="s">
        <v>646</v>
      </c>
      <c r="B267" s="169" t="s">
        <v>484</v>
      </c>
      <c r="C267" s="157">
        <v>36.99</v>
      </c>
      <c r="D267" s="164">
        <v>1.2</v>
      </c>
      <c r="E267" s="165"/>
      <c r="F267" s="165"/>
      <c r="G267" s="165"/>
      <c r="H267" s="165"/>
      <c r="I267" s="165"/>
      <c r="J267" s="165"/>
      <c r="K267" s="165"/>
      <c r="L267" s="165"/>
      <c r="M267" s="165"/>
      <c r="N267" s="165"/>
      <c r="O267" s="165"/>
      <c r="P267" s="165"/>
      <c r="Q267" s="165"/>
      <c r="R267" s="165"/>
      <c r="S267" s="165"/>
      <c r="T267" s="165"/>
      <c r="U267" s="165"/>
      <c r="V267" s="165"/>
      <c r="W267" s="165"/>
      <c r="X267" s="165"/>
      <c r="Y267" s="165"/>
      <c r="Z267" s="165"/>
    </row>
    <row r="268" ht="15.75" customHeight="1">
      <c r="A268" s="168" t="s">
        <v>647</v>
      </c>
      <c r="B268" s="169" t="s">
        <v>541</v>
      </c>
      <c r="C268" s="157">
        <v>43.1</v>
      </c>
      <c r="D268" s="164">
        <v>1.78</v>
      </c>
      <c r="E268" s="165"/>
      <c r="F268" s="165"/>
      <c r="G268" s="165"/>
      <c r="H268" s="165"/>
      <c r="I268" s="165"/>
      <c r="J268" s="165"/>
      <c r="K268" s="165"/>
      <c r="L268" s="165"/>
      <c r="M268" s="165"/>
      <c r="N268" s="165"/>
      <c r="O268" s="165"/>
      <c r="P268" s="165"/>
      <c r="Q268" s="165"/>
      <c r="R268" s="165"/>
      <c r="S268" s="165"/>
      <c r="T268" s="165"/>
      <c r="U268" s="165"/>
      <c r="V268" s="165"/>
      <c r="W268" s="165"/>
      <c r="X268" s="165"/>
      <c r="Y268" s="165"/>
      <c r="Z268" s="165"/>
    </row>
    <row r="269" ht="15.75" customHeight="1">
      <c r="A269" s="168" t="s">
        <v>648</v>
      </c>
      <c r="B269" s="169" t="s">
        <v>117</v>
      </c>
      <c r="C269" s="157">
        <v>57.97</v>
      </c>
      <c r="D269" s="164">
        <v>1.13</v>
      </c>
      <c r="E269" s="165"/>
      <c r="F269" s="165"/>
      <c r="G269" s="165"/>
      <c r="H269" s="165"/>
      <c r="I269" s="165"/>
      <c r="J269" s="165"/>
      <c r="K269" s="165"/>
      <c r="L269" s="165"/>
      <c r="M269" s="165"/>
      <c r="N269" s="165"/>
      <c r="O269" s="165"/>
      <c r="P269" s="165"/>
      <c r="Q269" s="165"/>
      <c r="R269" s="165"/>
      <c r="S269" s="165"/>
      <c r="T269" s="165"/>
      <c r="U269" s="165"/>
      <c r="V269" s="165"/>
      <c r="W269" s="165"/>
      <c r="X269" s="165"/>
      <c r="Y269" s="165"/>
      <c r="Z269" s="165"/>
    </row>
    <row r="270" ht="15.75" customHeight="1">
      <c r="A270" s="168" t="s">
        <v>649</v>
      </c>
      <c r="B270" s="169" t="s">
        <v>187</v>
      </c>
      <c r="C270" s="157">
        <v>42.24</v>
      </c>
      <c r="D270" s="164">
        <v>0.18</v>
      </c>
      <c r="E270" s="165"/>
      <c r="F270" s="165"/>
      <c r="G270" s="165"/>
      <c r="H270" s="165"/>
      <c r="I270" s="165"/>
      <c r="J270" s="165"/>
      <c r="K270" s="165"/>
      <c r="L270" s="165"/>
      <c r="M270" s="165"/>
      <c r="N270" s="165"/>
      <c r="O270" s="165"/>
      <c r="P270" s="165"/>
      <c r="Q270" s="165"/>
      <c r="R270" s="165"/>
      <c r="S270" s="165"/>
      <c r="T270" s="165"/>
      <c r="U270" s="165"/>
      <c r="V270" s="165"/>
      <c r="W270" s="165"/>
      <c r="X270" s="165"/>
      <c r="Y270" s="165"/>
      <c r="Z270" s="165"/>
    </row>
    <row r="271" ht="15.75" customHeight="1">
      <c r="A271" s="168" t="s">
        <v>650</v>
      </c>
      <c r="B271" s="169" t="s">
        <v>651</v>
      </c>
      <c r="C271" s="157">
        <v>61.71</v>
      </c>
      <c r="D271" s="164">
        <v>2.0</v>
      </c>
      <c r="E271" s="165"/>
      <c r="F271" s="165"/>
      <c r="G271" s="165"/>
      <c r="H271" s="165"/>
      <c r="I271" s="165"/>
      <c r="J271" s="165"/>
      <c r="K271" s="165"/>
      <c r="L271" s="165"/>
      <c r="M271" s="165"/>
      <c r="N271" s="165"/>
      <c r="O271" s="165"/>
      <c r="P271" s="165"/>
      <c r="Q271" s="165"/>
      <c r="R271" s="165"/>
      <c r="S271" s="165"/>
      <c r="T271" s="165"/>
      <c r="U271" s="165"/>
      <c r="V271" s="165"/>
      <c r="W271" s="165"/>
      <c r="X271" s="165"/>
      <c r="Y271" s="165"/>
      <c r="Z271" s="165"/>
    </row>
    <row r="272" ht="15.75" customHeight="1">
      <c r="A272" s="168" t="s">
        <v>652</v>
      </c>
      <c r="B272" s="169" t="s">
        <v>653</v>
      </c>
      <c r="C272" s="157">
        <v>61.71</v>
      </c>
      <c r="D272" s="164">
        <v>1.25</v>
      </c>
      <c r="E272" s="165"/>
      <c r="F272" s="165"/>
      <c r="G272" s="165"/>
      <c r="H272" s="165"/>
      <c r="I272" s="165"/>
      <c r="J272" s="165"/>
      <c r="K272" s="165"/>
      <c r="L272" s="165"/>
      <c r="M272" s="165"/>
      <c r="N272" s="165"/>
      <c r="O272" s="165"/>
      <c r="P272" s="165"/>
      <c r="Q272" s="165"/>
      <c r="R272" s="165"/>
      <c r="S272" s="165"/>
      <c r="T272" s="165"/>
      <c r="U272" s="165"/>
      <c r="V272" s="165"/>
      <c r="W272" s="165"/>
      <c r="X272" s="165"/>
      <c r="Y272" s="165"/>
      <c r="Z272" s="165"/>
    </row>
    <row r="273" ht="15.75" customHeight="1">
      <c r="A273" s="168" t="s">
        <v>654</v>
      </c>
      <c r="B273" s="169" t="s">
        <v>655</v>
      </c>
      <c r="C273" s="157">
        <v>45.74</v>
      </c>
      <c r="D273" s="164">
        <v>1.16</v>
      </c>
      <c r="E273" s="165"/>
      <c r="F273" s="165"/>
      <c r="G273" s="165"/>
      <c r="H273" s="165"/>
      <c r="I273" s="165"/>
      <c r="J273" s="165"/>
      <c r="K273" s="165"/>
      <c r="L273" s="165"/>
      <c r="M273" s="165"/>
      <c r="N273" s="165"/>
      <c r="O273" s="165"/>
      <c r="P273" s="165"/>
      <c r="Q273" s="165"/>
      <c r="R273" s="165"/>
      <c r="S273" s="165"/>
      <c r="T273" s="165"/>
      <c r="U273" s="165"/>
      <c r="V273" s="165"/>
      <c r="W273" s="165"/>
      <c r="X273" s="165"/>
      <c r="Y273" s="165"/>
      <c r="Z273" s="165"/>
    </row>
    <row r="274" ht="15.75" customHeight="1">
      <c r="A274" s="168" t="s">
        <v>656</v>
      </c>
      <c r="B274" s="169" t="s">
        <v>657</v>
      </c>
      <c r="C274" s="157">
        <v>45.74</v>
      </c>
      <c r="D274" s="164">
        <v>0.02</v>
      </c>
      <c r="E274" s="165"/>
      <c r="F274" s="165"/>
      <c r="G274" s="165"/>
      <c r="H274" s="165"/>
      <c r="I274" s="165"/>
      <c r="J274" s="165"/>
      <c r="K274" s="165"/>
      <c r="L274" s="165"/>
      <c r="M274" s="165"/>
      <c r="N274" s="165"/>
      <c r="O274" s="165"/>
      <c r="P274" s="165"/>
      <c r="Q274" s="165"/>
      <c r="R274" s="165"/>
      <c r="S274" s="165"/>
      <c r="T274" s="165"/>
      <c r="U274" s="165"/>
      <c r="V274" s="165"/>
      <c r="W274" s="165"/>
      <c r="X274" s="165"/>
      <c r="Y274" s="165"/>
      <c r="Z274" s="165"/>
    </row>
    <row r="275" ht="15.75" customHeight="1">
      <c r="A275" s="162" t="s">
        <v>658</v>
      </c>
      <c r="B275" s="163" t="s">
        <v>496</v>
      </c>
      <c r="C275" s="157">
        <v>13.97</v>
      </c>
      <c r="D275" s="1">
        <v>0.18</v>
      </c>
      <c r="E275" s="165"/>
      <c r="F275" s="165"/>
      <c r="G275" s="165"/>
      <c r="H275" s="165"/>
      <c r="I275" s="165"/>
      <c r="J275" s="165"/>
      <c r="K275" s="165"/>
      <c r="L275" s="165"/>
      <c r="M275" s="165"/>
      <c r="N275" s="165"/>
      <c r="O275" s="165"/>
      <c r="P275" s="165"/>
      <c r="Q275" s="165"/>
      <c r="R275" s="165"/>
      <c r="S275" s="165"/>
      <c r="T275" s="165"/>
      <c r="U275" s="165"/>
      <c r="V275" s="165"/>
      <c r="W275" s="165"/>
      <c r="X275" s="165"/>
      <c r="Y275" s="165"/>
      <c r="Z275" s="165"/>
    </row>
    <row r="276" ht="15.75" customHeight="1">
      <c r="A276" s="162" t="s">
        <v>51</v>
      </c>
      <c r="B276" s="163" t="s">
        <v>499</v>
      </c>
      <c r="C276" s="157">
        <v>39.47</v>
      </c>
      <c r="D276" s="1">
        <v>1.81</v>
      </c>
      <c r="E276" s="165"/>
      <c r="F276" s="165"/>
      <c r="G276" s="165"/>
      <c r="H276" s="165"/>
      <c r="I276" s="165"/>
      <c r="J276" s="165"/>
      <c r="K276" s="165"/>
      <c r="L276" s="165"/>
      <c r="M276" s="165"/>
      <c r="N276" s="165"/>
      <c r="O276" s="165"/>
      <c r="P276" s="165"/>
      <c r="Q276" s="165"/>
      <c r="R276" s="165"/>
      <c r="S276" s="165"/>
      <c r="T276" s="165"/>
      <c r="U276" s="165"/>
      <c r="V276" s="165"/>
      <c r="W276" s="165"/>
      <c r="X276" s="165"/>
      <c r="Y276" s="165"/>
      <c r="Z276" s="165"/>
    </row>
    <row r="277" ht="15.75" customHeight="1">
      <c r="A277" s="168" t="s">
        <v>659</v>
      </c>
      <c r="B277" s="169" t="s">
        <v>509</v>
      </c>
      <c r="C277" s="157">
        <v>62.74</v>
      </c>
      <c r="D277" s="164">
        <v>0.01</v>
      </c>
      <c r="E277" s="165"/>
      <c r="F277" s="165"/>
      <c r="G277" s="165"/>
      <c r="H277" s="165"/>
      <c r="I277" s="165"/>
      <c r="J277" s="165"/>
      <c r="K277" s="165"/>
      <c r="L277" s="165"/>
      <c r="M277" s="165"/>
      <c r="N277" s="165"/>
      <c r="O277" s="165"/>
      <c r="P277" s="165"/>
      <c r="Q277" s="165"/>
      <c r="R277" s="165"/>
      <c r="S277" s="165"/>
      <c r="T277" s="165"/>
      <c r="U277" s="165"/>
      <c r="V277" s="165"/>
      <c r="W277" s="165"/>
      <c r="X277" s="165"/>
      <c r="Y277" s="165"/>
      <c r="Z277" s="165"/>
    </row>
    <row r="278" ht="15.75" customHeight="1">
      <c r="A278" s="168" t="s">
        <v>660</v>
      </c>
      <c r="B278" s="169" t="s">
        <v>661</v>
      </c>
      <c r="C278" s="157">
        <v>2.99</v>
      </c>
      <c r="D278" s="164">
        <v>0.01</v>
      </c>
      <c r="E278" s="165"/>
      <c r="F278" s="165"/>
      <c r="G278" s="165"/>
      <c r="H278" s="165"/>
      <c r="I278" s="165"/>
      <c r="J278" s="165"/>
      <c r="K278" s="165"/>
      <c r="L278" s="165"/>
      <c r="M278" s="165"/>
      <c r="N278" s="165"/>
      <c r="O278" s="165"/>
      <c r="P278" s="165"/>
      <c r="Q278" s="165"/>
      <c r="R278" s="165"/>
      <c r="S278" s="165"/>
      <c r="T278" s="165"/>
      <c r="U278" s="165"/>
      <c r="V278" s="165"/>
      <c r="W278" s="165"/>
      <c r="X278" s="165"/>
      <c r="Y278" s="165"/>
      <c r="Z278" s="165"/>
    </row>
    <row r="279" ht="15.75" customHeight="1">
      <c r="A279" s="168" t="s">
        <v>662</v>
      </c>
      <c r="B279" s="169" t="s">
        <v>663</v>
      </c>
      <c r="C279" s="157">
        <v>3.99</v>
      </c>
      <c r="D279" s="164">
        <v>0.31</v>
      </c>
      <c r="E279" s="165"/>
      <c r="F279" s="165"/>
      <c r="G279" s="165"/>
      <c r="H279" s="165"/>
      <c r="I279" s="165"/>
      <c r="J279" s="165"/>
      <c r="K279" s="165"/>
      <c r="L279" s="165"/>
      <c r="M279" s="165"/>
      <c r="N279" s="165"/>
      <c r="O279" s="165"/>
      <c r="P279" s="165"/>
      <c r="Q279" s="165"/>
      <c r="R279" s="165"/>
      <c r="S279" s="165"/>
      <c r="T279" s="165"/>
      <c r="U279" s="165"/>
      <c r="V279" s="165"/>
      <c r="W279" s="165"/>
      <c r="X279" s="165"/>
      <c r="Y279" s="165"/>
      <c r="Z279" s="165"/>
    </row>
    <row r="280" ht="15.75" customHeight="1">
      <c r="A280" s="168" t="s">
        <v>664</v>
      </c>
      <c r="B280" s="169" t="s">
        <v>665</v>
      </c>
      <c r="C280" s="157">
        <v>7.49</v>
      </c>
      <c r="D280" s="164">
        <v>0.08</v>
      </c>
      <c r="E280" s="165"/>
      <c r="F280" s="165"/>
      <c r="G280" s="165"/>
      <c r="H280" s="165"/>
      <c r="I280" s="165"/>
      <c r="J280" s="165"/>
      <c r="K280" s="165"/>
      <c r="L280" s="165"/>
      <c r="M280" s="165"/>
      <c r="N280" s="165"/>
      <c r="O280" s="165"/>
      <c r="P280" s="165"/>
      <c r="Q280" s="165"/>
      <c r="R280" s="165"/>
      <c r="S280" s="165"/>
      <c r="T280" s="165"/>
      <c r="U280" s="165"/>
      <c r="V280" s="165"/>
      <c r="W280" s="165"/>
      <c r="X280" s="165"/>
      <c r="Y280" s="165"/>
      <c r="Z280" s="165"/>
    </row>
    <row r="281" ht="15.75" customHeight="1">
      <c r="A281" s="168" t="s">
        <v>666</v>
      </c>
      <c r="B281" s="169" t="s">
        <v>667</v>
      </c>
      <c r="C281" s="157">
        <v>2.99</v>
      </c>
      <c r="D281" s="164">
        <v>0.08</v>
      </c>
      <c r="E281" s="165"/>
      <c r="F281" s="165"/>
      <c r="G281" s="165"/>
      <c r="H281" s="165"/>
      <c r="I281" s="165"/>
      <c r="J281" s="165"/>
      <c r="K281" s="165"/>
      <c r="L281" s="165"/>
      <c r="M281" s="165"/>
      <c r="N281" s="165"/>
      <c r="O281" s="165"/>
      <c r="P281" s="165"/>
      <c r="Q281" s="165"/>
      <c r="R281" s="165"/>
      <c r="S281" s="165"/>
      <c r="T281" s="165"/>
      <c r="U281" s="165"/>
      <c r="V281" s="165"/>
      <c r="W281" s="165"/>
      <c r="X281" s="165"/>
      <c r="Y281" s="165"/>
      <c r="Z281" s="165"/>
    </row>
    <row r="282" ht="15.75" customHeight="1">
      <c r="A282" s="168" t="s">
        <v>668</v>
      </c>
      <c r="B282" s="169" t="s">
        <v>669</v>
      </c>
      <c r="C282" s="157">
        <v>2.99</v>
      </c>
      <c r="D282" s="164">
        <v>0.01</v>
      </c>
      <c r="E282" s="165"/>
      <c r="F282" s="165"/>
      <c r="G282" s="165"/>
      <c r="H282" s="165"/>
      <c r="I282" s="165"/>
      <c r="J282" s="165"/>
      <c r="K282" s="165"/>
      <c r="L282" s="165"/>
      <c r="M282" s="165"/>
      <c r="N282" s="165"/>
      <c r="O282" s="165"/>
      <c r="P282" s="165"/>
      <c r="Q282" s="165"/>
      <c r="R282" s="165"/>
      <c r="S282" s="165"/>
      <c r="T282" s="165"/>
      <c r="U282" s="165"/>
      <c r="V282" s="165"/>
      <c r="W282" s="165"/>
      <c r="X282" s="165"/>
      <c r="Y282" s="165"/>
      <c r="Z282" s="165"/>
    </row>
    <row r="283" ht="15.75" customHeight="1">
      <c r="A283" s="168" t="s">
        <v>670</v>
      </c>
      <c r="B283" s="169" t="s">
        <v>671</v>
      </c>
      <c r="C283" s="157">
        <v>3.99</v>
      </c>
      <c r="D283" s="164">
        <v>0.5</v>
      </c>
      <c r="E283" s="165"/>
      <c r="F283" s="165"/>
      <c r="G283" s="165"/>
      <c r="H283" s="165"/>
      <c r="I283" s="165"/>
      <c r="J283" s="165"/>
      <c r="K283" s="165"/>
      <c r="L283" s="165"/>
      <c r="M283" s="165"/>
      <c r="N283" s="165"/>
      <c r="O283" s="165"/>
      <c r="P283" s="165"/>
      <c r="Q283" s="165"/>
      <c r="R283" s="165"/>
      <c r="S283" s="165"/>
      <c r="T283" s="165"/>
      <c r="U283" s="165"/>
      <c r="V283" s="165"/>
      <c r="W283" s="165"/>
      <c r="X283" s="165"/>
      <c r="Y283" s="165"/>
      <c r="Z283" s="165"/>
    </row>
    <row r="284" ht="15.75" customHeight="1">
      <c r="A284" s="168" t="s">
        <v>672</v>
      </c>
      <c r="B284" s="169" t="s">
        <v>515</v>
      </c>
      <c r="C284" s="157">
        <v>5.45</v>
      </c>
      <c r="D284" s="164">
        <v>0.0</v>
      </c>
      <c r="E284" s="165"/>
      <c r="F284" s="165"/>
      <c r="G284" s="165"/>
      <c r="H284" s="165"/>
      <c r="I284" s="165"/>
      <c r="J284" s="165"/>
      <c r="K284" s="165"/>
      <c r="L284" s="165"/>
      <c r="M284" s="165"/>
      <c r="N284" s="165"/>
      <c r="O284" s="165"/>
      <c r="P284" s="165"/>
      <c r="Q284" s="165"/>
      <c r="R284" s="165"/>
      <c r="S284" s="165"/>
      <c r="T284" s="165"/>
      <c r="U284" s="165"/>
      <c r="V284" s="165"/>
      <c r="W284" s="165"/>
      <c r="X284" s="165"/>
      <c r="Y284" s="165"/>
      <c r="Z284" s="165"/>
    </row>
    <row r="285" ht="15.75" customHeight="1">
      <c r="A285" s="168" t="s">
        <v>673</v>
      </c>
      <c r="B285" s="169" t="s">
        <v>674</v>
      </c>
      <c r="C285" s="157">
        <v>23.95</v>
      </c>
      <c r="D285" s="164">
        <v>1.16</v>
      </c>
      <c r="E285" s="165"/>
      <c r="F285" s="165"/>
      <c r="G285" s="165"/>
      <c r="H285" s="165"/>
      <c r="I285" s="165"/>
      <c r="J285" s="165"/>
      <c r="K285" s="165"/>
      <c r="L285" s="165"/>
      <c r="M285" s="165"/>
      <c r="N285" s="165"/>
      <c r="O285" s="165"/>
      <c r="P285" s="165"/>
      <c r="Q285" s="165"/>
      <c r="R285" s="165"/>
      <c r="S285" s="165"/>
      <c r="T285" s="165"/>
      <c r="U285" s="165"/>
      <c r="V285" s="165"/>
      <c r="W285" s="165"/>
      <c r="X285" s="165"/>
      <c r="Y285" s="165"/>
      <c r="Z285" s="165"/>
    </row>
    <row r="286" ht="15.75" customHeight="1">
      <c r="A286" s="168" t="s">
        <v>675</v>
      </c>
      <c r="B286" s="169" t="s">
        <v>676</v>
      </c>
      <c r="C286" s="157">
        <v>39.99</v>
      </c>
      <c r="D286" s="164">
        <v>1.4</v>
      </c>
      <c r="E286" s="165"/>
      <c r="F286" s="165"/>
      <c r="G286" s="165"/>
      <c r="H286" s="165"/>
      <c r="I286" s="165"/>
      <c r="J286" s="165"/>
      <c r="K286" s="165"/>
      <c r="L286" s="165"/>
      <c r="M286" s="165"/>
      <c r="N286" s="165"/>
      <c r="O286" s="165"/>
      <c r="P286" s="165"/>
      <c r="Q286" s="165"/>
      <c r="R286" s="165"/>
      <c r="S286" s="165"/>
      <c r="T286" s="165"/>
      <c r="U286" s="165"/>
      <c r="V286" s="165"/>
      <c r="W286" s="165"/>
      <c r="X286" s="165"/>
      <c r="Y286" s="165"/>
      <c r="Z286" s="165"/>
    </row>
    <row r="287" ht="15.75" customHeight="1">
      <c r="A287" s="168" t="s">
        <v>677</v>
      </c>
      <c r="B287" s="169" t="s">
        <v>678</v>
      </c>
      <c r="C287" s="157">
        <v>45.74</v>
      </c>
      <c r="D287" s="164">
        <v>1.2</v>
      </c>
      <c r="E287" s="165"/>
      <c r="F287" s="165"/>
      <c r="G287" s="165"/>
      <c r="H287" s="165"/>
      <c r="I287" s="165"/>
      <c r="J287" s="165"/>
      <c r="K287" s="165"/>
      <c r="L287" s="165"/>
      <c r="M287" s="165"/>
      <c r="N287" s="165"/>
      <c r="O287" s="165"/>
      <c r="P287" s="165"/>
      <c r="Q287" s="165"/>
      <c r="R287" s="165"/>
      <c r="S287" s="165"/>
      <c r="T287" s="165"/>
      <c r="U287" s="165"/>
      <c r="V287" s="165"/>
      <c r="W287" s="165"/>
      <c r="X287" s="165"/>
      <c r="Y287" s="165"/>
      <c r="Z287" s="165"/>
    </row>
    <row r="288" ht="15.75" customHeight="1">
      <c r="A288" s="168" t="s">
        <v>679</v>
      </c>
      <c r="B288" s="169" t="s">
        <v>680</v>
      </c>
      <c r="C288" s="157">
        <v>53.47</v>
      </c>
      <c r="D288" s="164">
        <v>1.45</v>
      </c>
      <c r="E288" s="165"/>
      <c r="F288" s="165"/>
      <c r="G288" s="165"/>
      <c r="H288" s="165"/>
      <c r="I288" s="165"/>
      <c r="J288" s="165"/>
      <c r="K288" s="165"/>
      <c r="L288" s="165"/>
      <c r="M288" s="165"/>
      <c r="N288" s="165"/>
      <c r="O288" s="165"/>
      <c r="P288" s="165"/>
      <c r="Q288" s="165"/>
      <c r="R288" s="165"/>
      <c r="S288" s="165"/>
      <c r="T288" s="165"/>
      <c r="U288" s="165"/>
      <c r="V288" s="165"/>
      <c r="W288" s="165"/>
      <c r="X288" s="165"/>
      <c r="Y288" s="165"/>
      <c r="Z288" s="165"/>
    </row>
    <row r="289" ht="15.75" customHeight="1">
      <c r="A289" s="168" t="s">
        <v>681</v>
      </c>
      <c r="B289" s="169" t="s">
        <v>682</v>
      </c>
      <c r="C289" s="157">
        <v>54.94</v>
      </c>
      <c r="D289" s="164">
        <v>0.64</v>
      </c>
      <c r="E289" s="165"/>
      <c r="F289" s="165"/>
      <c r="G289" s="165"/>
      <c r="H289" s="165"/>
      <c r="I289" s="165"/>
      <c r="J289" s="165"/>
      <c r="K289" s="165"/>
      <c r="L289" s="165"/>
      <c r="M289" s="165"/>
      <c r="N289" s="165"/>
      <c r="O289" s="165"/>
      <c r="P289" s="165"/>
      <c r="Q289" s="165"/>
      <c r="R289" s="165"/>
      <c r="S289" s="165"/>
      <c r="T289" s="165"/>
      <c r="U289" s="165"/>
      <c r="V289" s="165"/>
      <c r="W289" s="165"/>
      <c r="X289" s="165"/>
      <c r="Y289" s="165"/>
      <c r="Z289" s="165"/>
    </row>
    <row r="290" ht="15.75" customHeight="1">
      <c r="A290" s="168" t="s">
        <v>683</v>
      </c>
      <c r="B290" s="169" t="s">
        <v>684</v>
      </c>
      <c r="C290" s="157">
        <v>40.88</v>
      </c>
      <c r="D290" s="164">
        <v>0.02</v>
      </c>
      <c r="E290" s="165"/>
      <c r="F290" s="165"/>
      <c r="G290" s="165"/>
      <c r="H290" s="165"/>
      <c r="I290" s="165"/>
      <c r="J290" s="165"/>
      <c r="K290" s="165"/>
      <c r="L290" s="165"/>
      <c r="M290" s="165"/>
      <c r="N290" s="165"/>
      <c r="O290" s="165"/>
      <c r="P290" s="165"/>
      <c r="Q290" s="165"/>
      <c r="R290" s="165"/>
      <c r="S290" s="165"/>
      <c r="T290" s="165"/>
      <c r="U290" s="165"/>
      <c r="V290" s="165"/>
      <c r="W290" s="165"/>
      <c r="X290" s="165"/>
      <c r="Y290" s="165"/>
      <c r="Z290" s="165"/>
    </row>
    <row r="291" ht="15.75" customHeight="1">
      <c r="A291" s="168" t="s">
        <v>685</v>
      </c>
      <c r="B291" s="169" t="s">
        <v>686</v>
      </c>
      <c r="C291" s="157">
        <v>3.45</v>
      </c>
      <c r="D291" s="164">
        <v>1.05</v>
      </c>
      <c r="E291" s="165"/>
      <c r="F291" s="165"/>
      <c r="G291" s="165"/>
      <c r="H291" s="165"/>
      <c r="I291" s="165"/>
      <c r="J291" s="165"/>
      <c r="K291" s="165"/>
      <c r="L291" s="165"/>
      <c r="M291" s="165"/>
      <c r="N291" s="165"/>
      <c r="O291" s="165"/>
      <c r="P291" s="165"/>
      <c r="Q291" s="165"/>
      <c r="R291" s="165"/>
      <c r="S291" s="165"/>
      <c r="T291" s="165"/>
      <c r="U291" s="165"/>
      <c r="V291" s="165"/>
      <c r="W291" s="165"/>
      <c r="X291" s="165"/>
      <c r="Y291" s="165"/>
      <c r="Z291" s="165"/>
    </row>
    <row r="292" ht="15.75" customHeight="1">
      <c r="A292" s="168" t="s">
        <v>687</v>
      </c>
      <c r="B292" s="169" t="s">
        <v>688</v>
      </c>
      <c r="C292" s="157">
        <v>50.87</v>
      </c>
      <c r="D292" s="164">
        <v>0.73</v>
      </c>
      <c r="E292" s="165"/>
      <c r="F292" s="165"/>
      <c r="G292" s="165"/>
      <c r="H292" s="165"/>
      <c r="I292" s="165"/>
      <c r="J292" s="165"/>
      <c r="K292" s="165"/>
      <c r="L292" s="165"/>
      <c r="M292" s="165"/>
      <c r="N292" s="165"/>
      <c r="O292" s="165"/>
      <c r="P292" s="165"/>
      <c r="Q292" s="165"/>
      <c r="R292" s="165"/>
      <c r="S292" s="165"/>
      <c r="T292" s="165"/>
      <c r="U292" s="165"/>
      <c r="V292" s="165"/>
      <c r="W292" s="165"/>
      <c r="X292" s="165"/>
      <c r="Y292" s="165"/>
      <c r="Z292" s="165"/>
    </row>
    <row r="293" ht="15.75" customHeight="1">
      <c r="A293" s="168" t="s">
        <v>689</v>
      </c>
      <c r="B293" s="169" t="s">
        <v>690</v>
      </c>
      <c r="C293" s="157">
        <v>33.96</v>
      </c>
      <c r="D293" s="164">
        <v>0.7</v>
      </c>
      <c r="E293" s="165"/>
      <c r="F293" s="165"/>
      <c r="G293" s="165"/>
      <c r="H293" s="165"/>
      <c r="I293" s="165"/>
      <c r="J293" s="165"/>
      <c r="K293" s="165"/>
      <c r="L293" s="165"/>
      <c r="M293" s="165"/>
      <c r="N293" s="165"/>
      <c r="O293" s="165"/>
      <c r="P293" s="165"/>
      <c r="Q293" s="165"/>
      <c r="R293" s="165"/>
      <c r="S293" s="165"/>
      <c r="T293" s="165"/>
      <c r="U293" s="165"/>
      <c r="V293" s="165"/>
      <c r="W293" s="165"/>
      <c r="X293" s="165"/>
      <c r="Y293" s="165"/>
      <c r="Z293" s="165"/>
    </row>
    <row r="294" ht="15.75" customHeight="1">
      <c r="A294" s="168" t="s">
        <v>691</v>
      </c>
      <c r="B294" s="169" t="s">
        <v>692</v>
      </c>
      <c r="C294" s="157">
        <v>34.74</v>
      </c>
      <c r="D294" s="164">
        <v>1.08</v>
      </c>
      <c r="E294" s="165"/>
      <c r="F294" s="165"/>
      <c r="G294" s="165"/>
      <c r="H294" s="165"/>
      <c r="I294" s="165"/>
      <c r="J294" s="165"/>
      <c r="K294" s="165"/>
      <c r="L294" s="165"/>
      <c r="M294" s="165"/>
      <c r="N294" s="165"/>
      <c r="O294" s="165"/>
      <c r="P294" s="165"/>
      <c r="Q294" s="165"/>
      <c r="R294" s="165"/>
      <c r="S294" s="165"/>
      <c r="T294" s="165"/>
      <c r="U294" s="165"/>
      <c r="V294" s="165"/>
      <c r="W294" s="165"/>
      <c r="X294" s="165"/>
      <c r="Y294" s="165"/>
      <c r="Z294" s="165"/>
    </row>
    <row r="295" ht="15.75" customHeight="1">
      <c r="A295" s="168" t="s">
        <v>693</v>
      </c>
      <c r="B295" s="169" t="s">
        <v>694</v>
      </c>
      <c r="C295" s="157">
        <v>36.53</v>
      </c>
      <c r="D295" s="164">
        <v>1.2</v>
      </c>
      <c r="E295" s="165"/>
      <c r="F295" s="165"/>
      <c r="G295" s="165"/>
      <c r="H295" s="165"/>
      <c r="I295" s="165"/>
      <c r="J295" s="165"/>
      <c r="K295" s="165"/>
      <c r="L295" s="165"/>
      <c r="M295" s="165"/>
      <c r="N295" s="165"/>
      <c r="O295" s="165"/>
      <c r="P295" s="165"/>
      <c r="Q295" s="165"/>
      <c r="R295" s="165"/>
      <c r="S295" s="165"/>
      <c r="T295" s="165"/>
      <c r="U295" s="165"/>
      <c r="V295" s="165"/>
      <c r="W295" s="165"/>
      <c r="X295" s="165"/>
      <c r="Y295" s="165"/>
      <c r="Z295" s="165"/>
    </row>
    <row r="296" ht="15.75" customHeight="1">
      <c r="A296" s="168" t="s">
        <v>695</v>
      </c>
      <c r="B296" s="169" t="s">
        <v>696</v>
      </c>
      <c r="C296" s="157">
        <v>36.53</v>
      </c>
      <c r="D296" s="164">
        <v>4.54</v>
      </c>
      <c r="E296" s="165"/>
      <c r="F296" s="165"/>
      <c r="G296" s="165"/>
      <c r="H296" s="165"/>
      <c r="I296" s="165"/>
      <c r="J296" s="165"/>
      <c r="K296" s="165"/>
      <c r="L296" s="165"/>
      <c r="M296" s="165"/>
      <c r="N296" s="165"/>
      <c r="O296" s="165"/>
      <c r="P296" s="165"/>
      <c r="Q296" s="165"/>
      <c r="R296" s="165"/>
      <c r="S296" s="165"/>
      <c r="T296" s="165"/>
      <c r="U296" s="165"/>
      <c r="V296" s="165"/>
      <c r="W296" s="165"/>
      <c r="X296" s="165"/>
      <c r="Y296" s="165"/>
      <c r="Z296" s="165"/>
    </row>
    <row r="297" ht="15.75" customHeight="1">
      <c r="A297" s="168" t="s">
        <v>697</v>
      </c>
      <c r="B297" s="169" t="s">
        <v>698</v>
      </c>
      <c r="C297" s="157">
        <v>50.77</v>
      </c>
      <c r="D297" s="164">
        <v>1.28</v>
      </c>
      <c r="E297" s="165"/>
      <c r="F297" s="165"/>
      <c r="G297" s="165"/>
      <c r="H297" s="165"/>
      <c r="I297" s="165"/>
      <c r="J297" s="165"/>
      <c r="K297" s="165"/>
      <c r="L297" s="165"/>
      <c r="M297" s="165"/>
      <c r="N297" s="165"/>
      <c r="O297" s="165"/>
      <c r="P297" s="165"/>
      <c r="Q297" s="165"/>
      <c r="R297" s="165"/>
      <c r="S297" s="165"/>
      <c r="T297" s="165"/>
      <c r="U297" s="165"/>
      <c r="V297" s="165"/>
      <c r="W297" s="165"/>
      <c r="X297" s="165"/>
      <c r="Y297" s="165"/>
      <c r="Z297" s="165"/>
    </row>
    <row r="298" ht="15.75" customHeight="1">
      <c r="A298" s="168" t="s">
        <v>699</v>
      </c>
      <c r="B298" s="169" t="s">
        <v>700</v>
      </c>
      <c r="C298" s="157">
        <v>54.57</v>
      </c>
      <c r="D298" s="164">
        <v>10.6</v>
      </c>
      <c r="E298" s="165"/>
      <c r="F298" s="165"/>
      <c r="G298" s="165"/>
      <c r="H298" s="165"/>
      <c r="I298" s="165"/>
      <c r="J298" s="165"/>
      <c r="K298" s="165"/>
      <c r="L298" s="165"/>
      <c r="M298" s="165"/>
      <c r="N298" s="165"/>
      <c r="O298" s="165"/>
      <c r="P298" s="165"/>
      <c r="Q298" s="165"/>
      <c r="R298" s="165"/>
      <c r="S298" s="165"/>
      <c r="T298" s="165"/>
      <c r="U298" s="165"/>
      <c r="V298" s="165"/>
      <c r="W298" s="165"/>
      <c r="X298" s="165"/>
      <c r="Y298" s="165"/>
      <c r="Z298" s="165"/>
    </row>
    <row r="299" ht="15.75" customHeight="1">
      <c r="A299" s="168" t="s">
        <v>701</v>
      </c>
      <c r="B299" s="169" t="s">
        <v>521</v>
      </c>
      <c r="C299" s="157">
        <v>170.99</v>
      </c>
      <c r="D299" s="164">
        <v>4.0</v>
      </c>
      <c r="E299" s="165"/>
      <c r="F299" s="165"/>
      <c r="G299" s="165"/>
      <c r="H299" s="165"/>
      <c r="I299" s="165"/>
      <c r="J299" s="165"/>
      <c r="K299" s="165"/>
      <c r="L299" s="165"/>
      <c r="M299" s="165"/>
      <c r="N299" s="165"/>
      <c r="O299" s="165"/>
      <c r="P299" s="165"/>
      <c r="Q299" s="165"/>
      <c r="R299" s="165"/>
      <c r="S299" s="165"/>
      <c r="T299" s="165"/>
      <c r="U299" s="165"/>
      <c r="V299" s="165"/>
      <c r="W299" s="165"/>
      <c r="X299" s="165"/>
      <c r="Y299" s="165"/>
      <c r="Z299" s="165"/>
    </row>
    <row r="300" ht="15.75" customHeight="1">
      <c r="A300" s="162" t="s">
        <v>34</v>
      </c>
      <c r="B300" s="170" t="s">
        <v>702</v>
      </c>
      <c r="C300" s="157">
        <v>49.6</v>
      </c>
      <c r="D300" s="1">
        <v>4.0</v>
      </c>
      <c r="E300" s="165"/>
      <c r="F300" s="165"/>
      <c r="G300" s="165"/>
      <c r="H300" s="165"/>
      <c r="I300" s="165"/>
      <c r="J300" s="165"/>
      <c r="K300" s="165"/>
      <c r="L300" s="165"/>
      <c r="M300" s="165"/>
      <c r="N300" s="165"/>
      <c r="O300" s="165"/>
      <c r="P300" s="165"/>
      <c r="Q300" s="165"/>
      <c r="R300" s="165"/>
      <c r="S300" s="165"/>
      <c r="T300" s="165"/>
      <c r="U300" s="165"/>
      <c r="V300" s="165"/>
      <c r="W300" s="165"/>
      <c r="X300" s="165"/>
      <c r="Y300" s="165"/>
      <c r="Z300" s="165"/>
    </row>
    <row r="301" ht="15.75" customHeight="1">
      <c r="A301" s="168" t="s">
        <v>34</v>
      </c>
      <c r="B301" s="169" t="s">
        <v>702</v>
      </c>
      <c r="C301" s="157">
        <v>49.6</v>
      </c>
      <c r="D301" s="164">
        <v>4.0</v>
      </c>
      <c r="E301" s="165"/>
      <c r="F301" s="165"/>
      <c r="G301" s="165"/>
      <c r="H301" s="165"/>
      <c r="I301" s="165"/>
      <c r="J301" s="165"/>
      <c r="K301" s="165"/>
      <c r="L301" s="165"/>
      <c r="M301" s="165"/>
      <c r="N301" s="165"/>
      <c r="O301" s="165"/>
      <c r="P301" s="165"/>
      <c r="Q301" s="165"/>
      <c r="R301" s="165"/>
      <c r="S301" s="165"/>
      <c r="T301" s="165"/>
      <c r="U301" s="165"/>
      <c r="V301" s="165"/>
      <c r="W301" s="165"/>
      <c r="X301" s="165"/>
      <c r="Y301" s="165"/>
      <c r="Z301" s="165"/>
    </row>
    <row r="302" ht="15.75" customHeight="1">
      <c r="A302" s="168" t="s">
        <v>703</v>
      </c>
      <c r="B302" s="169" t="s">
        <v>704</v>
      </c>
      <c r="C302" s="157">
        <v>54.56</v>
      </c>
      <c r="D302" s="164">
        <v>3.0</v>
      </c>
      <c r="E302" s="165"/>
      <c r="F302" s="165"/>
      <c r="G302" s="165"/>
      <c r="H302" s="165"/>
      <c r="I302" s="165"/>
      <c r="J302" s="165"/>
      <c r="K302" s="165"/>
      <c r="L302" s="165"/>
      <c r="M302" s="165"/>
      <c r="N302" s="165"/>
      <c r="O302" s="165"/>
      <c r="P302" s="165"/>
      <c r="Q302" s="165"/>
      <c r="R302" s="165"/>
      <c r="S302" s="165"/>
      <c r="T302" s="165"/>
      <c r="U302" s="165"/>
      <c r="V302" s="165"/>
      <c r="W302" s="165"/>
      <c r="X302" s="165"/>
      <c r="Y302" s="165"/>
      <c r="Z302" s="165"/>
    </row>
    <row r="303" ht="15.75" customHeight="1">
      <c r="A303" s="162" t="s">
        <v>26</v>
      </c>
      <c r="B303" s="170" t="s">
        <v>705</v>
      </c>
      <c r="C303" s="157">
        <v>124.15</v>
      </c>
      <c r="D303" s="1">
        <v>10.6</v>
      </c>
      <c r="E303" s="165"/>
      <c r="F303" s="165"/>
      <c r="G303" s="165"/>
      <c r="H303" s="165"/>
      <c r="I303" s="165"/>
      <c r="J303" s="165"/>
      <c r="K303" s="165"/>
      <c r="L303" s="165"/>
      <c r="M303" s="165"/>
      <c r="N303" s="165"/>
      <c r="O303" s="165"/>
      <c r="P303" s="165"/>
      <c r="Q303" s="165"/>
      <c r="R303" s="165"/>
      <c r="S303" s="165"/>
      <c r="T303" s="165"/>
      <c r="U303" s="165"/>
      <c r="V303" s="165"/>
      <c r="W303" s="165"/>
      <c r="X303" s="165"/>
      <c r="Y303" s="165"/>
      <c r="Z303" s="165"/>
    </row>
    <row r="304" ht="15.75" customHeight="1">
      <c r="A304" s="162" t="s">
        <v>41</v>
      </c>
      <c r="B304" s="170" t="s">
        <v>706</v>
      </c>
      <c r="C304" s="157">
        <v>136.57</v>
      </c>
      <c r="D304" s="1">
        <v>10.6</v>
      </c>
      <c r="E304" s="165"/>
      <c r="F304" s="165"/>
      <c r="G304" s="165"/>
      <c r="H304" s="165"/>
      <c r="I304" s="165"/>
      <c r="J304" s="165"/>
      <c r="K304" s="165"/>
      <c r="L304" s="165"/>
      <c r="M304" s="165"/>
      <c r="N304" s="165"/>
      <c r="O304" s="165"/>
      <c r="P304" s="165"/>
      <c r="Q304" s="165"/>
      <c r="R304" s="165"/>
      <c r="S304" s="165"/>
      <c r="T304" s="165"/>
      <c r="U304" s="165"/>
      <c r="V304" s="165"/>
      <c r="W304" s="165"/>
      <c r="X304" s="165"/>
      <c r="Y304" s="165"/>
      <c r="Z304" s="165"/>
    </row>
    <row r="305" ht="15.75" customHeight="1">
      <c r="A305" s="168" t="s">
        <v>707</v>
      </c>
      <c r="B305" s="169" t="s">
        <v>706</v>
      </c>
      <c r="C305" s="157">
        <v>136.57</v>
      </c>
      <c r="D305" s="164">
        <v>1.9</v>
      </c>
      <c r="E305" s="165"/>
      <c r="F305" s="165"/>
      <c r="G305" s="165"/>
      <c r="H305" s="165"/>
      <c r="I305" s="165"/>
      <c r="J305" s="165"/>
      <c r="K305" s="165"/>
      <c r="L305" s="165"/>
      <c r="M305" s="165"/>
      <c r="N305" s="165"/>
      <c r="O305" s="165"/>
      <c r="P305" s="165"/>
      <c r="Q305" s="165"/>
      <c r="R305" s="165"/>
      <c r="S305" s="165"/>
      <c r="T305" s="165"/>
      <c r="U305" s="165"/>
      <c r="V305" s="165"/>
      <c r="W305" s="165"/>
      <c r="X305" s="165"/>
      <c r="Y305" s="165"/>
      <c r="Z305" s="165"/>
    </row>
    <row r="306" ht="15.75" customHeight="1">
      <c r="A306" s="162" t="s">
        <v>46</v>
      </c>
      <c r="B306" s="163" t="s">
        <v>708</v>
      </c>
      <c r="C306" s="157">
        <v>246.91</v>
      </c>
      <c r="D306" s="1">
        <v>18.96</v>
      </c>
      <c r="E306" s="165"/>
      <c r="F306" s="165"/>
      <c r="G306" s="165"/>
      <c r="H306" s="165"/>
      <c r="I306" s="165"/>
      <c r="J306" s="165"/>
      <c r="K306" s="165"/>
      <c r="L306" s="165"/>
      <c r="M306" s="165"/>
      <c r="N306" s="165"/>
      <c r="O306" s="165"/>
      <c r="P306" s="165"/>
      <c r="Q306" s="165"/>
      <c r="R306" s="165"/>
      <c r="S306" s="165"/>
      <c r="T306" s="165"/>
      <c r="U306" s="165"/>
      <c r="V306" s="165"/>
      <c r="W306" s="165"/>
      <c r="X306" s="165"/>
      <c r="Y306" s="165"/>
      <c r="Z306" s="165"/>
    </row>
    <row r="307" ht="15.75" customHeight="1">
      <c r="A307" s="168" t="s">
        <v>709</v>
      </c>
      <c r="B307" s="169" t="s">
        <v>76</v>
      </c>
      <c r="C307" s="157">
        <v>43.97</v>
      </c>
      <c r="D307" s="164">
        <v>2.49</v>
      </c>
      <c r="E307" s="165"/>
      <c r="F307" s="165"/>
      <c r="G307" s="165"/>
      <c r="H307" s="165"/>
      <c r="I307" s="165"/>
      <c r="J307" s="165"/>
      <c r="K307" s="165"/>
      <c r="L307" s="165"/>
      <c r="M307" s="165"/>
      <c r="N307" s="165"/>
      <c r="O307" s="165"/>
      <c r="P307" s="165"/>
      <c r="Q307" s="165"/>
      <c r="R307" s="165"/>
      <c r="S307" s="165"/>
      <c r="T307" s="165"/>
      <c r="U307" s="165"/>
      <c r="V307" s="165"/>
      <c r="W307" s="165"/>
      <c r="X307" s="165"/>
      <c r="Y307" s="165"/>
      <c r="Z307" s="165"/>
    </row>
    <row r="308" ht="15.75" customHeight="1">
      <c r="A308" s="168" t="s">
        <v>710</v>
      </c>
      <c r="B308" s="169" t="s">
        <v>484</v>
      </c>
      <c r="C308" s="157">
        <v>51.97</v>
      </c>
      <c r="D308" s="164">
        <v>2.2</v>
      </c>
      <c r="E308" s="165"/>
      <c r="F308" s="165"/>
      <c r="G308" s="165"/>
      <c r="H308" s="165"/>
      <c r="I308" s="165"/>
      <c r="J308" s="165"/>
      <c r="K308" s="165"/>
      <c r="L308" s="165"/>
      <c r="M308" s="165"/>
      <c r="N308" s="165"/>
      <c r="O308" s="165"/>
      <c r="P308" s="165"/>
      <c r="Q308" s="165"/>
      <c r="R308" s="165"/>
      <c r="S308" s="165"/>
      <c r="T308" s="165"/>
      <c r="U308" s="165"/>
      <c r="V308" s="165"/>
      <c r="W308" s="165"/>
      <c r="X308" s="165"/>
      <c r="Y308" s="165"/>
      <c r="Z308" s="165"/>
    </row>
    <row r="309" ht="15.75" customHeight="1">
      <c r="A309" s="168" t="s">
        <v>711</v>
      </c>
      <c r="B309" s="169" t="s">
        <v>541</v>
      </c>
      <c r="C309" s="157">
        <v>57.75</v>
      </c>
      <c r="D309" s="164">
        <v>3.59</v>
      </c>
      <c r="E309" s="165"/>
      <c r="F309" s="165"/>
      <c r="G309" s="165"/>
      <c r="H309" s="165"/>
      <c r="I309" s="165"/>
      <c r="J309" s="165"/>
      <c r="K309" s="165"/>
      <c r="L309" s="165"/>
      <c r="M309" s="165"/>
      <c r="N309" s="165"/>
      <c r="O309" s="165"/>
      <c r="P309" s="165"/>
      <c r="Q309" s="165"/>
      <c r="R309" s="165"/>
      <c r="S309" s="165"/>
      <c r="T309" s="165"/>
      <c r="U309" s="165"/>
      <c r="V309" s="165"/>
      <c r="W309" s="165"/>
      <c r="X309" s="165"/>
      <c r="Y309" s="165"/>
      <c r="Z309" s="165"/>
    </row>
    <row r="310" ht="15.75" customHeight="1">
      <c r="A310" s="168" t="s">
        <v>712</v>
      </c>
      <c r="B310" s="169" t="s">
        <v>117</v>
      </c>
      <c r="C310" s="157">
        <v>71.25</v>
      </c>
      <c r="D310" s="164">
        <v>1.96</v>
      </c>
      <c r="E310" s="165"/>
      <c r="F310" s="165"/>
      <c r="G310" s="165"/>
      <c r="H310" s="165"/>
      <c r="I310" s="165"/>
      <c r="J310" s="165"/>
      <c r="K310" s="165"/>
      <c r="L310" s="165"/>
      <c r="M310" s="165"/>
      <c r="N310" s="165"/>
      <c r="O310" s="165"/>
      <c r="P310" s="165"/>
      <c r="Q310" s="165"/>
      <c r="R310" s="165"/>
      <c r="S310" s="165"/>
      <c r="T310" s="165"/>
      <c r="U310" s="165"/>
      <c r="V310" s="165"/>
      <c r="W310" s="165"/>
      <c r="X310" s="165"/>
      <c r="Y310" s="165"/>
      <c r="Z310" s="165"/>
    </row>
    <row r="311" ht="15.75" customHeight="1">
      <c r="A311" s="168" t="s">
        <v>713</v>
      </c>
      <c r="B311" s="169" t="s">
        <v>187</v>
      </c>
      <c r="C311" s="157">
        <v>61.45</v>
      </c>
      <c r="D311" s="164">
        <v>0.91</v>
      </c>
      <c r="E311" s="165"/>
      <c r="F311" s="165"/>
      <c r="G311" s="165"/>
      <c r="H311" s="165"/>
      <c r="I311" s="165"/>
      <c r="J311" s="165"/>
      <c r="K311" s="165"/>
      <c r="L311" s="165"/>
      <c r="M311" s="165"/>
      <c r="N311" s="165"/>
      <c r="O311" s="165"/>
      <c r="P311" s="165"/>
      <c r="Q311" s="165"/>
      <c r="R311" s="165"/>
      <c r="S311" s="165"/>
      <c r="T311" s="165"/>
      <c r="U311" s="165"/>
      <c r="V311" s="165"/>
      <c r="W311" s="165"/>
      <c r="X311" s="165"/>
      <c r="Y311" s="165"/>
      <c r="Z311" s="165"/>
    </row>
    <row r="312" ht="15.75" customHeight="1">
      <c r="A312" s="168" t="s">
        <v>714</v>
      </c>
      <c r="B312" s="169" t="s">
        <v>715</v>
      </c>
      <c r="C312" s="157">
        <v>67.96</v>
      </c>
      <c r="D312" s="164">
        <v>3.0</v>
      </c>
      <c r="E312" s="165"/>
      <c r="F312" s="165"/>
      <c r="G312" s="165"/>
      <c r="H312" s="165"/>
      <c r="I312" s="165"/>
      <c r="J312" s="165"/>
      <c r="K312" s="165"/>
      <c r="L312" s="165"/>
      <c r="M312" s="165"/>
      <c r="N312" s="165"/>
      <c r="O312" s="165"/>
      <c r="P312" s="165"/>
      <c r="Q312" s="165"/>
      <c r="R312" s="165"/>
      <c r="S312" s="165"/>
      <c r="T312" s="165"/>
      <c r="U312" s="165"/>
      <c r="V312" s="165"/>
      <c r="W312" s="165"/>
      <c r="X312" s="165"/>
      <c r="Y312" s="165"/>
      <c r="Z312" s="165"/>
    </row>
    <row r="313" ht="15.75" customHeight="1">
      <c r="A313" s="168" t="s">
        <v>716</v>
      </c>
      <c r="B313" s="169" t="s">
        <v>717</v>
      </c>
      <c r="C313" s="157">
        <v>67.96</v>
      </c>
      <c r="D313" s="164">
        <v>2.0</v>
      </c>
      <c r="E313" s="165"/>
      <c r="F313" s="165"/>
      <c r="G313" s="165"/>
      <c r="H313" s="165"/>
      <c r="I313" s="165"/>
      <c r="J313" s="165"/>
      <c r="K313" s="165"/>
      <c r="L313" s="165"/>
      <c r="M313" s="165"/>
      <c r="N313" s="165"/>
      <c r="O313" s="165"/>
      <c r="P313" s="165"/>
      <c r="Q313" s="165"/>
      <c r="R313" s="165"/>
      <c r="S313" s="165"/>
      <c r="T313" s="165"/>
      <c r="U313" s="165"/>
      <c r="V313" s="165"/>
      <c r="W313" s="165"/>
      <c r="X313" s="165"/>
      <c r="Y313" s="165"/>
      <c r="Z313" s="165"/>
    </row>
    <row r="314" ht="15.75" customHeight="1">
      <c r="A314" s="168" t="s">
        <v>718</v>
      </c>
      <c r="B314" s="169" t="s">
        <v>719</v>
      </c>
      <c r="C314" s="157">
        <v>47.99</v>
      </c>
      <c r="D314" s="164">
        <v>1.57</v>
      </c>
      <c r="E314" s="165"/>
      <c r="F314" s="165"/>
      <c r="G314" s="165"/>
      <c r="H314" s="165"/>
      <c r="I314" s="165"/>
      <c r="J314" s="165"/>
      <c r="K314" s="165"/>
      <c r="L314" s="165"/>
      <c r="M314" s="165"/>
      <c r="N314" s="165"/>
      <c r="O314" s="165"/>
      <c r="P314" s="165"/>
      <c r="Q314" s="165"/>
      <c r="R314" s="165"/>
      <c r="S314" s="165"/>
      <c r="T314" s="165"/>
      <c r="U314" s="165"/>
      <c r="V314" s="165"/>
      <c r="W314" s="165"/>
      <c r="X314" s="165"/>
      <c r="Y314" s="165"/>
      <c r="Z314" s="165"/>
    </row>
    <row r="315" ht="15.75" customHeight="1">
      <c r="A315" s="168" t="s">
        <v>720</v>
      </c>
      <c r="B315" s="169" t="s">
        <v>721</v>
      </c>
      <c r="C315" s="157">
        <v>47.99</v>
      </c>
      <c r="D315" s="164">
        <v>0.3</v>
      </c>
      <c r="E315" s="165"/>
      <c r="F315" s="165"/>
      <c r="G315" s="165"/>
      <c r="H315" s="165"/>
      <c r="I315" s="165"/>
      <c r="J315" s="165"/>
      <c r="K315" s="165"/>
      <c r="L315" s="165"/>
      <c r="M315" s="165"/>
      <c r="N315" s="165"/>
      <c r="O315" s="165"/>
      <c r="P315" s="165"/>
      <c r="Q315" s="165"/>
      <c r="R315" s="165"/>
      <c r="S315" s="165"/>
      <c r="T315" s="165"/>
      <c r="U315" s="165"/>
      <c r="V315" s="165"/>
      <c r="W315" s="165"/>
      <c r="X315" s="165"/>
      <c r="Y315" s="165"/>
      <c r="Z315" s="165"/>
    </row>
    <row r="316" ht="15.75" customHeight="1">
      <c r="A316" s="162" t="s">
        <v>722</v>
      </c>
      <c r="B316" s="163" t="s">
        <v>496</v>
      </c>
      <c r="C316" s="157">
        <v>65.95</v>
      </c>
      <c r="D316" s="1">
        <v>0.91</v>
      </c>
      <c r="E316" s="165"/>
      <c r="F316" s="165"/>
      <c r="G316" s="165"/>
      <c r="H316" s="165"/>
      <c r="I316" s="165"/>
      <c r="J316" s="165"/>
      <c r="K316" s="165"/>
      <c r="L316" s="165"/>
      <c r="M316" s="165"/>
      <c r="N316" s="165"/>
      <c r="O316" s="165"/>
      <c r="P316" s="165"/>
      <c r="Q316" s="165"/>
      <c r="R316" s="165"/>
      <c r="S316" s="165"/>
      <c r="T316" s="165"/>
      <c r="U316" s="165"/>
      <c r="V316" s="165"/>
      <c r="W316" s="165"/>
      <c r="X316" s="165"/>
      <c r="Y316" s="165"/>
      <c r="Z316" s="165"/>
    </row>
    <row r="317" ht="15.75" customHeight="1">
      <c r="A317" s="168" t="s">
        <v>722</v>
      </c>
      <c r="B317" s="169" t="s">
        <v>496</v>
      </c>
      <c r="C317" s="157">
        <v>65.95</v>
      </c>
      <c r="D317" s="164">
        <v>2.31</v>
      </c>
      <c r="E317" s="165"/>
      <c r="F317" s="165"/>
      <c r="G317" s="165"/>
      <c r="H317" s="165"/>
      <c r="I317" s="165"/>
      <c r="J317" s="165"/>
      <c r="K317" s="165"/>
      <c r="L317" s="165"/>
      <c r="M317" s="165"/>
      <c r="N317" s="165"/>
      <c r="O317" s="165"/>
      <c r="P317" s="165"/>
      <c r="Q317" s="165"/>
      <c r="R317" s="165"/>
      <c r="S317" s="165"/>
      <c r="T317" s="165"/>
      <c r="U317" s="165"/>
      <c r="V317" s="165"/>
      <c r="W317" s="165"/>
      <c r="X317" s="165"/>
      <c r="Y317" s="165"/>
      <c r="Z317" s="165"/>
    </row>
    <row r="318" ht="15.75" customHeight="1">
      <c r="A318" s="162" t="s">
        <v>53</v>
      </c>
      <c r="B318" s="163" t="s">
        <v>499</v>
      </c>
      <c r="C318" s="157">
        <v>49.97</v>
      </c>
      <c r="D318" s="1">
        <v>2.31</v>
      </c>
      <c r="E318" s="165"/>
      <c r="F318" s="165"/>
      <c r="G318" s="165"/>
      <c r="H318" s="165"/>
      <c r="I318" s="165"/>
      <c r="J318" s="165"/>
      <c r="K318" s="165"/>
      <c r="L318" s="165"/>
      <c r="M318" s="165"/>
      <c r="N318" s="165"/>
      <c r="O318" s="165"/>
      <c r="P318" s="165"/>
      <c r="Q318" s="165"/>
      <c r="R318" s="165"/>
      <c r="S318" s="165"/>
      <c r="T318" s="165"/>
      <c r="U318" s="165"/>
      <c r="V318" s="165"/>
      <c r="W318" s="165"/>
      <c r="X318" s="165"/>
      <c r="Y318" s="165"/>
      <c r="Z318" s="165"/>
    </row>
    <row r="319" ht="15.75" customHeight="1">
      <c r="A319" s="168" t="s">
        <v>723</v>
      </c>
      <c r="B319" s="169" t="s">
        <v>509</v>
      </c>
      <c r="C319" s="157">
        <v>83.4</v>
      </c>
      <c r="D319" s="164">
        <v>0.01</v>
      </c>
      <c r="E319" s="165"/>
      <c r="F319" s="165"/>
      <c r="G319" s="165"/>
      <c r="H319" s="165"/>
      <c r="I319" s="165"/>
      <c r="J319" s="165"/>
      <c r="K319" s="165"/>
      <c r="L319" s="165"/>
      <c r="M319" s="165"/>
      <c r="N319" s="165"/>
      <c r="O319" s="165"/>
      <c r="P319" s="165"/>
      <c r="Q319" s="165"/>
      <c r="R319" s="165"/>
      <c r="S319" s="165"/>
      <c r="T319" s="165"/>
      <c r="U319" s="165"/>
      <c r="V319" s="165"/>
      <c r="W319" s="165"/>
      <c r="X319" s="165"/>
      <c r="Y319" s="165"/>
      <c r="Z319" s="165"/>
    </row>
    <row r="320" ht="15.75" customHeight="1">
      <c r="A320" s="168" t="s">
        <v>724</v>
      </c>
      <c r="B320" s="169" t="s">
        <v>725</v>
      </c>
      <c r="C320" s="157">
        <v>3.99</v>
      </c>
      <c r="D320" s="164">
        <v>0.01</v>
      </c>
      <c r="E320" s="165"/>
      <c r="F320" s="165"/>
      <c r="G320" s="165"/>
      <c r="H320" s="165"/>
      <c r="I320" s="165"/>
      <c r="J320" s="165"/>
      <c r="K320" s="165"/>
      <c r="L320" s="165"/>
      <c r="M320" s="165"/>
      <c r="N320" s="165"/>
      <c r="O320" s="165"/>
      <c r="P320" s="165"/>
      <c r="Q320" s="165"/>
      <c r="R320" s="165"/>
      <c r="S320" s="165"/>
      <c r="T320" s="165"/>
      <c r="U320" s="165"/>
      <c r="V320" s="165"/>
      <c r="W320" s="165"/>
      <c r="X320" s="165"/>
      <c r="Y320" s="165"/>
      <c r="Z320" s="165"/>
    </row>
    <row r="321" ht="15.75" customHeight="1">
      <c r="A321" s="168" t="s">
        <v>726</v>
      </c>
      <c r="B321" s="169" t="s">
        <v>727</v>
      </c>
      <c r="C321" s="157">
        <v>5.45</v>
      </c>
      <c r="D321" s="164">
        <v>0.88</v>
      </c>
      <c r="E321" s="165"/>
      <c r="F321" s="165"/>
      <c r="G321" s="165"/>
      <c r="H321" s="165"/>
      <c r="I321" s="165"/>
      <c r="J321" s="165"/>
      <c r="K321" s="165"/>
      <c r="L321" s="165"/>
      <c r="M321" s="165"/>
      <c r="N321" s="165"/>
      <c r="O321" s="165"/>
      <c r="P321" s="165"/>
      <c r="Q321" s="165"/>
      <c r="R321" s="165"/>
      <c r="S321" s="165"/>
      <c r="T321" s="165"/>
      <c r="U321" s="165"/>
      <c r="V321" s="165"/>
      <c r="W321" s="165"/>
      <c r="X321" s="165"/>
      <c r="Y321" s="165"/>
      <c r="Z321" s="165"/>
    </row>
    <row r="322" ht="15.75" customHeight="1">
      <c r="A322" s="168" t="s">
        <v>728</v>
      </c>
      <c r="B322" s="169" t="s">
        <v>582</v>
      </c>
      <c r="C322" s="157">
        <v>6.75</v>
      </c>
      <c r="D322" s="164">
        <v>0.0</v>
      </c>
      <c r="E322" s="165"/>
      <c r="F322" s="165"/>
      <c r="G322" s="165"/>
      <c r="H322" s="165"/>
      <c r="I322" s="165"/>
      <c r="J322" s="165"/>
      <c r="K322" s="165"/>
      <c r="L322" s="165"/>
      <c r="M322" s="165"/>
      <c r="N322" s="165"/>
      <c r="O322" s="165"/>
      <c r="P322" s="165"/>
      <c r="Q322" s="165"/>
      <c r="R322" s="165"/>
      <c r="S322" s="165"/>
      <c r="T322" s="165"/>
      <c r="U322" s="165"/>
      <c r="V322" s="165"/>
      <c r="W322" s="165"/>
      <c r="X322" s="165"/>
      <c r="Y322" s="165"/>
      <c r="Z322" s="165"/>
    </row>
    <row r="323" ht="15.75" customHeight="1">
      <c r="A323" s="168" t="s">
        <v>729</v>
      </c>
      <c r="B323" s="169" t="s">
        <v>730</v>
      </c>
      <c r="C323" s="157">
        <v>29.95</v>
      </c>
      <c r="D323" s="164">
        <v>1.57</v>
      </c>
      <c r="E323" s="165"/>
      <c r="F323" s="165"/>
      <c r="G323" s="165"/>
      <c r="H323" s="165"/>
      <c r="I323" s="165"/>
      <c r="J323" s="165"/>
      <c r="K323" s="165"/>
      <c r="L323" s="165"/>
      <c r="M323" s="165"/>
      <c r="N323" s="165"/>
      <c r="O323" s="165"/>
      <c r="P323" s="165"/>
      <c r="Q323" s="165"/>
      <c r="R323" s="165"/>
      <c r="S323" s="165"/>
      <c r="T323" s="165"/>
      <c r="U323" s="165"/>
      <c r="V323" s="165"/>
      <c r="W323" s="165"/>
      <c r="X323" s="165"/>
      <c r="Y323" s="165"/>
      <c r="Z323" s="165"/>
    </row>
    <row r="324" ht="15.75" customHeight="1">
      <c r="A324" s="168" t="s">
        <v>731</v>
      </c>
      <c r="B324" s="169" t="s">
        <v>732</v>
      </c>
      <c r="C324" s="157">
        <v>41.95</v>
      </c>
      <c r="D324" s="164">
        <v>2.5</v>
      </c>
      <c r="E324" s="165"/>
      <c r="F324" s="165"/>
      <c r="G324" s="165"/>
      <c r="H324" s="165"/>
      <c r="I324" s="165"/>
      <c r="J324" s="165"/>
      <c r="K324" s="165"/>
      <c r="L324" s="165"/>
      <c r="M324" s="165"/>
      <c r="N324" s="165"/>
      <c r="O324" s="165"/>
      <c r="P324" s="165"/>
      <c r="Q324" s="165"/>
      <c r="R324" s="165"/>
      <c r="S324" s="165"/>
      <c r="T324" s="165"/>
      <c r="U324" s="165"/>
      <c r="V324" s="165"/>
      <c r="W324" s="165"/>
      <c r="X324" s="165"/>
      <c r="Y324" s="165"/>
      <c r="Z324" s="165"/>
    </row>
    <row r="325" ht="15.75" customHeight="1">
      <c r="A325" s="168" t="s">
        <v>733</v>
      </c>
      <c r="B325" s="169" t="s">
        <v>734</v>
      </c>
      <c r="C325" s="157">
        <v>47.99</v>
      </c>
      <c r="D325" s="164">
        <v>1.6</v>
      </c>
      <c r="E325" s="165"/>
      <c r="F325" s="165"/>
      <c r="G325" s="165"/>
      <c r="H325" s="165"/>
      <c r="I325" s="165"/>
      <c r="J325" s="165"/>
      <c r="K325" s="165"/>
      <c r="L325" s="165"/>
      <c r="M325" s="165"/>
      <c r="N325" s="165"/>
      <c r="O325" s="165"/>
      <c r="P325" s="165"/>
      <c r="Q325" s="165"/>
      <c r="R325" s="165"/>
      <c r="S325" s="165"/>
      <c r="T325" s="165"/>
      <c r="U325" s="165"/>
      <c r="V325" s="165"/>
      <c r="W325" s="165"/>
      <c r="X325" s="165"/>
      <c r="Y325" s="165"/>
      <c r="Z325" s="165"/>
    </row>
    <row r="326" ht="15.75" customHeight="1">
      <c r="A326" s="168" t="s">
        <v>735</v>
      </c>
      <c r="B326" s="169" t="s">
        <v>736</v>
      </c>
      <c r="C326" s="157">
        <v>68.32</v>
      </c>
      <c r="D326" s="164">
        <v>2.5</v>
      </c>
      <c r="E326" s="165"/>
      <c r="F326" s="165"/>
      <c r="G326" s="165"/>
      <c r="H326" s="165"/>
      <c r="I326" s="165"/>
      <c r="J326" s="165"/>
      <c r="K326" s="165"/>
      <c r="L326" s="165"/>
      <c r="M326" s="165"/>
      <c r="N326" s="165"/>
      <c r="O326" s="165"/>
      <c r="P326" s="165"/>
      <c r="Q326" s="165"/>
      <c r="R326" s="165"/>
      <c r="S326" s="165"/>
      <c r="T326" s="165"/>
      <c r="U326" s="165"/>
      <c r="V326" s="165"/>
      <c r="W326" s="165"/>
      <c r="X326" s="165"/>
      <c r="Y326" s="165"/>
      <c r="Z326" s="165"/>
    </row>
    <row r="327" ht="15.75" customHeight="1">
      <c r="A327" s="168" t="s">
        <v>737</v>
      </c>
      <c r="B327" s="169" t="s">
        <v>738</v>
      </c>
      <c r="C327" s="157">
        <v>69.47</v>
      </c>
      <c r="D327" s="164">
        <v>0.99</v>
      </c>
      <c r="E327" s="165"/>
      <c r="F327" s="165"/>
      <c r="G327" s="165"/>
      <c r="H327" s="165"/>
      <c r="I327" s="165"/>
      <c r="J327" s="165"/>
      <c r="K327" s="165"/>
      <c r="L327" s="165"/>
      <c r="M327" s="165"/>
      <c r="N327" s="165"/>
      <c r="O327" s="165"/>
      <c r="P327" s="165"/>
      <c r="Q327" s="165"/>
      <c r="R327" s="165"/>
      <c r="S327" s="165"/>
      <c r="T327" s="165"/>
      <c r="U327" s="165"/>
      <c r="V327" s="165"/>
      <c r="W327" s="165"/>
      <c r="X327" s="165"/>
      <c r="Y327" s="165"/>
      <c r="Z327" s="165"/>
    </row>
    <row r="328" ht="15.75" customHeight="1">
      <c r="A328" s="168" t="s">
        <v>739</v>
      </c>
      <c r="B328" s="169" t="s">
        <v>740</v>
      </c>
      <c r="C328" s="157">
        <v>42.45</v>
      </c>
      <c r="D328" s="164">
        <v>0.01</v>
      </c>
      <c r="E328" s="165"/>
      <c r="F328" s="165"/>
      <c r="G328" s="165"/>
      <c r="H328" s="165"/>
      <c r="I328" s="165"/>
      <c r="J328" s="165"/>
      <c r="K328" s="165"/>
      <c r="L328" s="165"/>
      <c r="M328" s="165"/>
      <c r="N328" s="165"/>
      <c r="O328" s="165"/>
      <c r="P328" s="165"/>
      <c r="Q328" s="165"/>
      <c r="R328" s="165"/>
      <c r="S328" s="165"/>
      <c r="T328" s="165"/>
      <c r="U328" s="165"/>
      <c r="V328" s="165"/>
      <c r="W328" s="165"/>
      <c r="X328" s="165"/>
      <c r="Y328" s="165"/>
      <c r="Z328" s="165"/>
    </row>
    <row r="329" ht="15.75" customHeight="1">
      <c r="A329" s="168" t="s">
        <v>741</v>
      </c>
      <c r="B329" s="169" t="s">
        <v>598</v>
      </c>
      <c r="C329" s="157">
        <v>3.95</v>
      </c>
      <c r="D329" s="164">
        <v>1.2</v>
      </c>
      <c r="E329" s="165"/>
      <c r="F329" s="165"/>
      <c r="G329" s="165"/>
      <c r="H329" s="165"/>
      <c r="I329" s="165"/>
      <c r="J329" s="165"/>
      <c r="K329" s="165"/>
      <c r="L329" s="165"/>
      <c r="M329" s="165"/>
      <c r="N329" s="165"/>
      <c r="O329" s="165"/>
      <c r="P329" s="165"/>
      <c r="Q329" s="165"/>
      <c r="R329" s="165"/>
      <c r="S329" s="165"/>
      <c r="T329" s="165"/>
      <c r="U329" s="165"/>
      <c r="V329" s="165"/>
      <c r="W329" s="165"/>
      <c r="X329" s="165"/>
      <c r="Y329" s="165"/>
      <c r="Z329" s="165"/>
    </row>
    <row r="330" ht="15.75" customHeight="1">
      <c r="A330" s="168" t="s">
        <v>742</v>
      </c>
      <c r="B330" s="169" t="s">
        <v>743</v>
      </c>
      <c r="C330" s="157">
        <v>45.45</v>
      </c>
      <c r="D330" s="164">
        <v>1.1</v>
      </c>
      <c r="E330" s="165"/>
      <c r="F330" s="165"/>
      <c r="G330" s="165"/>
      <c r="H330" s="165"/>
      <c r="I330" s="165"/>
      <c r="J330" s="165"/>
      <c r="K330" s="165"/>
      <c r="L330" s="165"/>
      <c r="M330" s="165"/>
      <c r="N330" s="165"/>
      <c r="O330" s="165"/>
      <c r="P330" s="165"/>
      <c r="Q330" s="165"/>
      <c r="R330" s="165"/>
      <c r="S330" s="165"/>
      <c r="T330" s="165"/>
      <c r="U330" s="165"/>
      <c r="V330" s="165"/>
      <c r="W330" s="165"/>
      <c r="X330" s="165"/>
      <c r="Y330" s="165"/>
      <c r="Z330" s="165"/>
    </row>
    <row r="331" ht="15.75" customHeight="1">
      <c r="A331" s="168" t="s">
        <v>744</v>
      </c>
      <c r="B331" s="169" t="s">
        <v>745</v>
      </c>
      <c r="C331" s="157">
        <v>44.99</v>
      </c>
      <c r="D331" s="164">
        <v>1.76</v>
      </c>
      <c r="E331" s="165"/>
      <c r="F331" s="165"/>
      <c r="G331" s="165"/>
      <c r="H331" s="165"/>
      <c r="I331" s="165"/>
      <c r="J331" s="165"/>
      <c r="K331" s="165"/>
      <c r="L331" s="165"/>
      <c r="M331" s="165"/>
      <c r="N331" s="165"/>
      <c r="O331" s="165"/>
      <c r="P331" s="165"/>
      <c r="Q331" s="165"/>
      <c r="R331" s="165"/>
      <c r="S331" s="165"/>
      <c r="T331" s="165"/>
      <c r="U331" s="165"/>
      <c r="V331" s="165"/>
      <c r="W331" s="165"/>
      <c r="X331" s="165"/>
      <c r="Y331" s="165"/>
      <c r="Z331" s="165"/>
    </row>
    <row r="332" ht="15.75" customHeight="1">
      <c r="A332" s="168" t="s">
        <v>746</v>
      </c>
      <c r="B332" s="169" t="s">
        <v>694</v>
      </c>
      <c r="C332" s="157">
        <v>58.34</v>
      </c>
      <c r="D332" s="164">
        <v>1.6</v>
      </c>
      <c r="E332" s="165"/>
      <c r="F332" s="165"/>
      <c r="G332" s="165"/>
      <c r="H332" s="165"/>
      <c r="I332" s="165"/>
      <c r="J332" s="165"/>
      <c r="K332" s="165"/>
      <c r="L332" s="165"/>
      <c r="M332" s="165"/>
      <c r="N332" s="165"/>
      <c r="O332" s="165"/>
      <c r="P332" s="165"/>
      <c r="Q332" s="165"/>
      <c r="R332" s="165"/>
      <c r="S332" s="165"/>
      <c r="T332" s="165"/>
      <c r="U332" s="165"/>
      <c r="V332" s="165"/>
      <c r="W332" s="165"/>
      <c r="X332" s="165"/>
      <c r="Y332" s="165"/>
      <c r="Z332" s="165"/>
    </row>
    <row r="333" ht="15.75" customHeight="1">
      <c r="A333" s="168" t="s">
        <v>747</v>
      </c>
      <c r="B333" s="169" t="s">
        <v>748</v>
      </c>
      <c r="C333" s="157">
        <v>58.34</v>
      </c>
      <c r="D333" s="164">
        <v>7.0</v>
      </c>
      <c r="E333" s="165"/>
      <c r="F333" s="165"/>
      <c r="G333" s="165"/>
      <c r="H333" s="165"/>
      <c r="I333" s="165"/>
      <c r="J333" s="165"/>
      <c r="K333" s="165"/>
      <c r="L333" s="165"/>
      <c r="M333" s="165"/>
      <c r="N333" s="165"/>
      <c r="O333" s="165"/>
      <c r="P333" s="165"/>
      <c r="Q333" s="165"/>
      <c r="R333" s="165"/>
      <c r="S333" s="165"/>
      <c r="T333" s="165"/>
      <c r="U333" s="165"/>
      <c r="V333" s="165"/>
      <c r="W333" s="165"/>
      <c r="X333" s="165"/>
      <c r="Y333" s="165"/>
      <c r="Z333" s="165"/>
    </row>
    <row r="334" ht="15.75" customHeight="1">
      <c r="A334" s="168" t="s">
        <v>749</v>
      </c>
      <c r="B334" s="169" t="s">
        <v>698</v>
      </c>
      <c r="C334" s="157">
        <v>59.97</v>
      </c>
      <c r="D334" s="164">
        <v>1.6</v>
      </c>
      <c r="E334" s="165"/>
      <c r="F334" s="165"/>
      <c r="G334" s="165"/>
      <c r="H334" s="165"/>
      <c r="I334" s="165"/>
      <c r="J334" s="165"/>
      <c r="K334" s="165"/>
      <c r="L334" s="165"/>
      <c r="M334" s="165"/>
      <c r="N334" s="165"/>
      <c r="O334" s="165"/>
      <c r="P334" s="165"/>
      <c r="Q334" s="165"/>
      <c r="R334" s="165"/>
      <c r="S334" s="165"/>
      <c r="T334" s="165"/>
      <c r="U334" s="165"/>
      <c r="V334" s="165"/>
      <c r="W334" s="165"/>
      <c r="X334" s="165"/>
      <c r="Y334" s="165"/>
      <c r="Z334" s="165"/>
    </row>
    <row r="335" ht="15.75" customHeight="1">
      <c r="A335" s="168" t="s">
        <v>750</v>
      </c>
      <c r="B335" s="169" t="s">
        <v>751</v>
      </c>
      <c r="C335" s="157">
        <v>46.95</v>
      </c>
      <c r="D335" s="164">
        <v>1.79</v>
      </c>
      <c r="E335" s="165"/>
      <c r="F335" s="165"/>
      <c r="G335" s="165"/>
      <c r="H335" s="165"/>
      <c r="I335" s="165"/>
      <c r="J335" s="165"/>
      <c r="K335" s="165"/>
      <c r="L335" s="165"/>
      <c r="M335" s="165"/>
      <c r="N335" s="165"/>
      <c r="O335" s="165"/>
      <c r="P335" s="165"/>
      <c r="Q335" s="165"/>
      <c r="R335" s="165"/>
      <c r="S335" s="165"/>
      <c r="T335" s="165"/>
      <c r="U335" s="165"/>
      <c r="V335" s="165"/>
      <c r="W335" s="165"/>
      <c r="X335" s="165"/>
      <c r="Y335" s="165"/>
      <c r="Z335" s="165"/>
    </row>
    <row r="336" ht="15.75" customHeight="1">
      <c r="A336" s="168" t="s">
        <v>752</v>
      </c>
      <c r="B336" s="169" t="s">
        <v>753</v>
      </c>
      <c r="C336" s="157">
        <v>61.97</v>
      </c>
      <c r="D336" s="164">
        <v>0.5</v>
      </c>
      <c r="E336" s="165"/>
      <c r="F336" s="165"/>
      <c r="G336" s="165"/>
      <c r="H336" s="165"/>
      <c r="I336" s="165"/>
      <c r="J336" s="165"/>
      <c r="K336" s="165"/>
      <c r="L336" s="165"/>
      <c r="M336" s="165"/>
      <c r="N336" s="165"/>
      <c r="O336" s="165"/>
      <c r="P336" s="165"/>
      <c r="Q336" s="165"/>
      <c r="R336" s="165"/>
      <c r="S336" s="165"/>
      <c r="T336" s="165"/>
      <c r="U336" s="165"/>
      <c r="V336" s="165"/>
      <c r="W336" s="165"/>
      <c r="X336" s="165"/>
      <c r="Y336" s="165"/>
      <c r="Z336" s="165"/>
    </row>
    <row r="337" ht="15.75" customHeight="1">
      <c r="A337" s="168" t="s">
        <v>754</v>
      </c>
      <c r="B337" s="169" t="s">
        <v>521</v>
      </c>
      <c r="C337" s="157">
        <v>249.64</v>
      </c>
      <c r="D337" s="164">
        <v>4.1</v>
      </c>
      <c r="E337" s="165"/>
      <c r="F337" s="165"/>
      <c r="G337" s="165"/>
      <c r="H337" s="165"/>
      <c r="I337" s="165"/>
      <c r="J337" s="165"/>
      <c r="K337" s="165"/>
      <c r="L337" s="165"/>
      <c r="M337" s="165"/>
      <c r="N337" s="165"/>
      <c r="O337" s="165"/>
      <c r="P337" s="165"/>
      <c r="Q337" s="165"/>
      <c r="R337" s="165"/>
      <c r="S337" s="165"/>
      <c r="T337" s="165"/>
      <c r="U337" s="165"/>
      <c r="V337" s="165"/>
      <c r="W337" s="165"/>
      <c r="X337" s="165"/>
      <c r="Y337" s="165"/>
      <c r="Z337" s="165"/>
    </row>
    <row r="338" ht="15.75" customHeight="1">
      <c r="A338" s="162" t="s">
        <v>35</v>
      </c>
      <c r="B338" s="170" t="s">
        <v>755</v>
      </c>
      <c r="C338" s="157">
        <v>65.18</v>
      </c>
      <c r="D338" s="1">
        <v>4.2</v>
      </c>
      <c r="E338" s="165"/>
      <c r="F338" s="165"/>
      <c r="G338" s="165"/>
      <c r="H338" s="165"/>
      <c r="I338" s="165"/>
      <c r="J338" s="165"/>
      <c r="K338" s="165"/>
      <c r="L338" s="165"/>
      <c r="M338" s="165"/>
      <c r="N338" s="165"/>
      <c r="O338" s="165"/>
      <c r="P338" s="165"/>
      <c r="Q338" s="165"/>
      <c r="R338" s="165"/>
      <c r="S338" s="165"/>
      <c r="T338" s="165"/>
      <c r="U338" s="165"/>
      <c r="V338" s="165"/>
      <c r="W338" s="165"/>
      <c r="X338" s="165"/>
      <c r="Y338" s="165"/>
      <c r="Z338" s="165"/>
    </row>
    <row r="339" ht="15.75" customHeight="1">
      <c r="A339" s="168" t="s">
        <v>756</v>
      </c>
      <c r="B339" s="169" t="s">
        <v>757</v>
      </c>
      <c r="C339" s="157">
        <v>71.7</v>
      </c>
      <c r="D339" s="164">
        <v>7.0</v>
      </c>
      <c r="E339" s="165"/>
      <c r="F339" s="165"/>
      <c r="G339" s="165"/>
      <c r="H339" s="165"/>
      <c r="I339" s="165"/>
      <c r="J339" s="165"/>
      <c r="K339" s="165"/>
      <c r="L339" s="165"/>
      <c r="M339" s="165"/>
      <c r="N339" s="165"/>
      <c r="O339" s="165"/>
      <c r="P339" s="165"/>
      <c r="Q339" s="165"/>
      <c r="R339" s="165"/>
      <c r="S339" s="165"/>
      <c r="T339" s="165"/>
      <c r="U339" s="165"/>
      <c r="V339" s="165"/>
      <c r="W339" s="165"/>
      <c r="X339" s="165"/>
      <c r="Y339" s="165"/>
      <c r="Z339" s="165"/>
    </row>
    <row r="340" ht="15.75" customHeight="1">
      <c r="A340" s="162" t="s">
        <v>240</v>
      </c>
      <c r="B340" s="163" t="s">
        <v>758</v>
      </c>
      <c r="C340" s="157">
        <v>1019.79</v>
      </c>
      <c r="D340" s="1">
        <v>26.46</v>
      </c>
      <c r="E340" s="165"/>
      <c r="F340" s="165"/>
      <c r="G340" s="165"/>
      <c r="H340" s="165"/>
      <c r="I340" s="165"/>
      <c r="J340" s="165"/>
      <c r="K340" s="165"/>
      <c r="L340" s="165"/>
      <c r="M340" s="165"/>
      <c r="N340" s="165"/>
      <c r="O340" s="165"/>
      <c r="P340" s="165"/>
      <c r="Q340" s="165"/>
      <c r="R340" s="165"/>
      <c r="S340" s="165"/>
      <c r="T340" s="165"/>
      <c r="U340" s="165"/>
      <c r="V340" s="165"/>
      <c r="W340" s="165"/>
      <c r="X340" s="165"/>
      <c r="Y340" s="165"/>
      <c r="Z340" s="165"/>
    </row>
    <row r="341" ht="15.75" customHeight="1">
      <c r="A341" s="162" t="s">
        <v>241</v>
      </c>
      <c r="B341" s="163" t="s">
        <v>759</v>
      </c>
      <c r="C341" s="157">
        <v>140.56</v>
      </c>
      <c r="D341" s="1">
        <v>1.85</v>
      </c>
      <c r="E341" s="165"/>
      <c r="F341" s="165"/>
      <c r="G341" s="165"/>
      <c r="H341" s="165"/>
      <c r="I341" s="165"/>
      <c r="J341" s="165"/>
      <c r="K341" s="165"/>
      <c r="L341" s="165"/>
      <c r="M341" s="165"/>
      <c r="N341" s="165"/>
      <c r="O341" s="165"/>
      <c r="P341" s="165"/>
      <c r="Q341" s="165"/>
      <c r="R341" s="165"/>
      <c r="S341" s="165"/>
      <c r="T341" s="165"/>
      <c r="U341" s="165"/>
      <c r="V341" s="165"/>
      <c r="W341" s="165"/>
      <c r="X341" s="165"/>
      <c r="Y341" s="165"/>
      <c r="Z341" s="165"/>
    </row>
    <row r="342" ht="15.75" customHeight="1">
      <c r="A342" s="162" t="s">
        <v>242</v>
      </c>
      <c r="B342" s="163" t="s">
        <v>760</v>
      </c>
      <c r="C342" s="157">
        <v>140.56</v>
      </c>
      <c r="D342" s="1">
        <v>1.85</v>
      </c>
      <c r="E342" s="165"/>
      <c r="F342" s="165"/>
      <c r="G342" s="165"/>
      <c r="H342" s="165"/>
      <c r="I342" s="165"/>
      <c r="J342" s="165"/>
      <c r="K342" s="165"/>
      <c r="L342" s="165"/>
      <c r="M342" s="165"/>
      <c r="N342" s="165"/>
      <c r="O342" s="165"/>
      <c r="P342" s="165"/>
      <c r="Q342" s="165"/>
      <c r="R342" s="165"/>
      <c r="S342" s="165"/>
      <c r="T342" s="165"/>
      <c r="U342" s="165"/>
      <c r="V342" s="165"/>
      <c r="W342" s="165"/>
      <c r="X342" s="165"/>
      <c r="Y342" s="165"/>
      <c r="Z342" s="165"/>
    </row>
    <row r="343" ht="15.75" customHeight="1">
      <c r="A343" s="162" t="s">
        <v>243</v>
      </c>
      <c r="B343" s="163" t="s">
        <v>761</v>
      </c>
      <c r="C343" s="157">
        <v>369.89</v>
      </c>
      <c r="D343" s="1">
        <v>3.0</v>
      </c>
      <c r="E343" s="165"/>
      <c r="F343" s="165"/>
      <c r="G343" s="165"/>
      <c r="H343" s="165"/>
      <c r="I343" s="165"/>
      <c r="J343" s="165"/>
      <c r="K343" s="165"/>
      <c r="L343" s="165"/>
      <c r="M343" s="165"/>
      <c r="N343" s="165"/>
      <c r="O343" s="165"/>
      <c r="P343" s="165"/>
      <c r="Q343" s="165"/>
      <c r="R343" s="165"/>
      <c r="S343" s="165"/>
      <c r="T343" s="165"/>
      <c r="U343" s="165"/>
      <c r="V343" s="165"/>
      <c r="W343" s="165"/>
      <c r="X343" s="165"/>
      <c r="Y343" s="165"/>
      <c r="Z343" s="165"/>
    </row>
    <row r="344" ht="15.75" customHeight="1">
      <c r="A344" s="162" t="s">
        <v>244</v>
      </c>
      <c r="B344" s="163" t="s">
        <v>762</v>
      </c>
      <c r="C344" s="157">
        <v>369.89</v>
      </c>
      <c r="D344" s="1">
        <v>3.04</v>
      </c>
      <c r="E344" s="165"/>
      <c r="F344" s="165"/>
      <c r="G344" s="165"/>
      <c r="H344" s="165"/>
      <c r="I344" s="165"/>
      <c r="J344" s="165"/>
      <c r="K344" s="165"/>
      <c r="L344" s="165"/>
      <c r="M344" s="165"/>
      <c r="N344" s="165"/>
      <c r="O344" s="165"/>
      <c r="P344" s="165"/>
      <c r="Q344" s="165"/>
      <c r="R344" s="165"/>
      <c r="S344" s="165"/>
      <c r="T344" s="165"/>
      <c r="U344" s="165"/>
      <c r="V344" s="165"/>
      <c r="W344" s="165"/>
      <c r="X344" s="165"/>
      <c r="Y344" s="165"/>
      <c r="Z344" s="165"/>
    </row>
    <row r="345" ht="15.75" customHeight="1">
      <c r="A345" s="162" t="s">
        <v>245</v>
      </c>
      <c r="B345" s="163" t="s">
        <v>763</v>
      </c>
      <c r="C345" s="157">
        <v>649.25</v>
      </c>
      <c r="D345" s="1">
        <v>5.0</v>
      </c>
      <c r="E345" s="165"/>
      <c r="F345" s="165"/>
      <c r="G345" s="165"/>
      <c r="H345" s="165"/>
      <c r="I345" s="165"/>
      <c r="J345" s="165"/>
      <c r="K345" s="165"/>
      <c r="L345" s="165"/>
      <c r="M345" s="165"/>
      <c r="N345" s="165"/>
      <c r="O345" s="165"/>
      <c r="P345" s="165"/>
      <c r="Q345" s="165"/>
      <c r="R345" s="165"/>
      <c r="S345" s="165"/>
      <c r="T345" s="165"/>
      <c r="U345" s="165"/>
      <c r="V345" s="165"/>
      <c r="W345" s="165"/>
      <c r="X345" s="165"/>
      <c r="Y345" s="165"/>
      <c r="Z345" s="165"/>
    </row>
    <row r="346" ht="15.75" customHeight="1">
      <c r="A346" s="162" t="s">
        <v>246</v>
      </c>
      <c r="B346" s="163" t="s">
        <v>764</v>
      </c>
      <c r="C346" s="157">
        <v>679.37</v>
      </c>
      <c r="D346" s="1">
        <v>6.0</v>
      </c>
      <c r="E346" s="165"/>
      <c r="F346" s="165"/>
      <c r="G346" s="165"/>
      <c r="H346" s="165"/>
      <c r="I346" s="165"/>
      <c r="J346" s="165"/>
      <c r="K346" s="165"/>
      <c r="L346" s="165"/>
      <c r="M346" s="165"/>
      <c r="N346" s="165"/>
      <c r="O346" s="165"/>
      <c r="P346" s="165"/>
      <c r="Q346" s="165"/>
      <c r="R346" s="165"/>
      <c r="S346" s="165"/>
      <c r="T346" s="165"/>
      <c r="U346" s="165"/>
      <c r="V346" s="165"/>
      <c r="W346" s="165"/>
      <c r="X346" s="165"/>
      <c r="Y346" s="165"/>
      <c r="Z346" s="165"/>
    </row>
    <row r="347" ht="15.75" customHeight="1">
      <c r="A347" s="162" t="s">
        <v>251</v>
      </c>
      <c r="B347" s="163" t="s">
        <v>765</v>
      </c>
      <c r="C347" s="157">
        <v>737.89</v>
      </c>
      <c r="D347" s="1">
        <v>24.0</v>
      </c>
      <c r="E347" s="165"/>
      <c r="F347" s="165"/>
      <c r="G347" s="165"/>
      <c r="H347" s="165"/>
      <c r="I347" s="165"/>
      <c r="J347" s="165"/>
      <c r="K347" s="165"/>
      <c r="L347" s="165"/>
      <c r="M347" s="165"/>
      <c r="N347" s="165"/>
      <c r="O347" s="165"/>
      <c r="P347" s="165"/>
      <c r="Q347" s="165"/>
      <c r="R347" s="165"/>
      <c r="S347" s="165"/>
      <c r="T347" s="165"/>
      <c r="U347" s="165"/>
      <c r="V347" s="165"/>
      <c r="W347" s="165"/>
      <c r="X347" s="165"/>
      <c r="Y347" s="165"/>
      <c r="Z347" s="165"/>
    </row>
    <row r="348" ht="15.75" customHeight="1">
      <c r="A348" s="162" t="s">
        <v>77</v>
      </c>
      <c r="B348" s="163" t="s">
        <v>766</v>
      </c>
      <c r="C348" s="157">
        <v>16.16</v>
      </c>
      <c r="D348" s="1">
        <v>0.09</v>
      </c>
      <c r="E348" s="165"/>
      <c r="F348" s="165"/>
      <c r="G348" s="165"/>
      <c r="H348" s="165"/>
      <c r="I348" s="165"/>
      <c r="J348" s="165"/>
      <c r="K348" s="165"/>
      <c r="L348" s="165"/>
      <c r="M348" s="165"/>
      <c r="N348" s="165"/>
      <c r="O348" s="165"/>
      <c r="P348" s="165"/>
      <c r="Q348" s="165"/>
      <c r="R348" s="165"/>
      <c r="S348" s="165"/>
      <c r="T348" s="165"/>
      <c r="U348" s="165"/>
      <c r="V348" s="165"/>
      <c r="W348" s="165"/>
      <c r="X348" s="165"/>
      <c r="Y348" s="165"/>
      <c r="Z348" s="165"/>
    </row>
    <row r="349" ht="15.75" customHeight="1">
      <c r="A349" s="162" t="s">
        <v>101</v>
      </c>
      <c r="B349" s="163" t="s">
        <v>767</v>
      </c>
      <c r="C349" s="157">
        <v>17.68</v>
      </c>
      <c r="D349" s="1">
        <v>0.13</v>
      </c>
      <c r="E349" s="165"/>
      <c r="F349" s="165"/>
      <c r="G349" s="165"/>
      <c r="H349" s="165"/>
      <c r="I349" s="165"/>
      <c r="J349" s="165"/>
      <c r="K349" s="165"/>
      <c r="L349" s="165"/>
      <c r="M349" s="165"/>
      <c r="N349" s="165"/>
      <c r="O349" s="165"/>
      <c r="P349" s="165"/>
      <c r="Q349" s="165"/>
      <c r="R349" s="165"/>
      <c r="S349" s="165"/>
      <c r="T349" s="165"/>
      <c r="U349" s="165"/>
      <c r="V349" s="165"/>
      <c r="W349" s="165"/>
      <c r="X349" s="165"/>
      <c r="Y349" s="165"/>
      <c r="Z349" s="165"/>
    </row>
    <row r="350" ht="15.75" customHeight="1">
      <c r="A350" s="162" t="s">
        <v>108</v>
      </c>
      <c r="B350" s="163" t="s">
        <v>768</v>
      </c>
      <c r="C350" s="157">
        <v>17.5</v>
      </c>
      <c r="D350" s="1">
        <v>0.11</v>
      </c>
      <c r="E350" s="165"/>
      <c r="F350" s="165"/>
      <c r="G350" s="165"/>
      <c r="H350" s="165"/>
      <c r="I350" s="165"/>
      <c r="J350" s="165"/>
      <c r="K350" s="165"/>
      <c r="L350" s="165"/>
      <c r="M350" s="165"/>
      <c r="N350" s="165"/>
      <c r="O350" s="165"/>
      <c r="P350" s="165"/>
      <c r="Q350" s="165"/>
      <c r="R350" s="165"/>
      <c r="S350" s="165"/>
      <c r="T350" s="165"/>
      <c r="U350" s="165"/>
      <c r="V350" s="165"/>
      <c r="W350" s="165"/>
      <c r="X350" s="165"/>
      <c r="Y350" s="165"/>
      <c r="Z350" s="165"/>
    </row>
    <row r="351" ht="15.75" customHeight="1">
      <c r="A351" s="162" t="s">
        <v>118</v>
      </c>
      <c r="B351" s="163" t="s">
        <v>769</v>
      </c>
      <c r="C351" s="157">
        <v>22.19</v>
      </c>
      <c r="D351" s="1">
        <v>0.26</v>
      </c>
      <c r="E351" s="165"/>
      <c r="F351" s="165"/>
      <c r="G351" s="165"/>
      <c r="H351" s="165"/>
      <c r="I351" s="165"/>
      <c r="J351" s="165"/>
      <c r="K351" s="165"/>
      <c r="L351" s="165"/>
      <c r="M351" s="165"/>
      <c r="N351" s="165"/>
      <c r="O351" s="165"/>
      <c r="P351" s="165"/>
      <c r="Q351" s="165"/>
      <c r="R351" s="165"/>
      <c r="S351" s="165"/>
      <c r="T351" s="165"/>
      <c r="U351" s="165"/>
      <c r="V351" s="165"/>
      <c r="W351" s="165"/>
      <c r="X351" s="165"/>
      <c r="Y351" s="165"/>
      <c r="Z351" s="165"/>
    </row>
    <row r="352" ht="15.75" customHeight="1">
      <c r="A352" s="162" t="s">
        <v>188</v>
      </c>
      <c r="B352" s="163" t="s">
        <v>770</v>
      </c>
      <c r="C352" s="157">
        <v>29.71</v>
      </c>
      <c r="D352" s="1">
        <v>0.11</v>
      </c>
      <c r="E352" s="165"/>
      <c r="F352" s="165"/>
      <c r="G352" s="165"/>
      <c r="H352" s="165"/>
      <c r="I352" s="165"/>
      <c r="J352" s="165"/>
      <c r="K352" s="165"/>
      <c r="L352" s="165"/>
      <c r="M352" s="165"/>
      <c r="N352" s="165"/>
      <c r="O352" s="165"/>
      <c r="P352" s="165"/>
      <c r="Q352" s="165"/>
      <c r="R352" s="165"/>
      <c r="S352" s="165"/>
      <c r="T352" s="165"/>
      <c r="U352" s="165"/>
      <c r="V352" s="165"/>
      <c r="W352" s="165"/>
      <c r="X352" s="165"/>
      <c r="Y352" s="165"/>
      <c r="Z352" s="165"/>
    </row>
    <row r="353" ht="15.75" customHeight="1">
      <c r="A353" s="162" t="s">
        <v>140</v>
      </c>
      <c r="B353" s="163" t="s">
        <v>771</v>
      </c>
      <c r="C353" s="157">
        <v>39.4</v>
      </c>
      <c r="D353" s="1">
        <v>0.26</v>
      </c>
      <c r="E353" s="165"/>
      <c r="F353" s="165"/>
      <c r="G353" s="165"/>
      <c r="H353" s="165"/>
      <c r="I353" s="165"/>
      <c r="J353" s="165"/>
      <c r="K353" s="165"/>
      <c r="L353" s="165"/>
      <c r="M353" s="165"/>
      <c r="N353" s="165"/>
      <c r="O353" s="165"/>
      <c r="P353" s="165"/>
      <c r="Q353" s="165"/>
      <c r="R353" s="165"/>
      <c r="S353" s="165"/>
      <c r="T353" s="165"/>
      <c r="U353" s="165"/>
      <c r="V353" s="165"/>
      <c r="W353" s="165"/>
      <c r="X353" s="165"/>
      <c r="Y353" s="165"/>
      <c r="Z353" s="165"/>
    </row>
    <row r="354" ht="15.75" customHeight="1">
      <c r="A354" s="162" t="s">
        <v>206</v>
      </c>
      <c r="B354" s="163" t="s">
        <v>772</v>
      </c>
      <c r="C354" s="157">
        <v>75.92</v>
      </c>
      <c r="D354" s="1">
        <v>1.25</v>
      </c>
      <c r="E354" s="165"/>
      <c r="F354" s="165"/>
      <c r="G354" s="165"/>
      <c r="H354" s="165"/>
      <c r="I354" s="165"/>
      <c r="J354" s="165"/>
      <c r="K354" s="165"/>
      <c r="L354" s="165"/>
      <c r="M354" s="165"/>
      <c r="N354" s="165"/>
      <c r="O354" s="165"/>
      <c r="P354" s="165"/>
      <c r="Q354" s="165"/>
      <c r="R354" s="165"/>
      <c r="S354" s="165"/>
      <c r="T354" s="165"/>
      <c r="U354" s="165"/>
      <c r="V354" s="165"/>
      <c r="W354" s="165"/>
      <c r="X354" s="165"/>
      <c r="Y354" s="165"/>
      <c r="Z354" s="165"/>
    </row>
    <row r="355" ht="15.75" customHeight="1">
      <c r="A355" s="162" t="s">
        <v>166</v>
      </c>
      <c r="B355" s="163" t="s">
        <v>773</v>
      </c>
      <c r="C355" s="157">
        <v>25.19</v>
      </c>
      <c r="D355" s="1">
        <v>0.11</v>
      </c>
      <c r="E355" s="165"/>
      <c r="F355" s="165"/>
      <c r="G355" s="165"/>
      <c r="H355" s="165"/>
      <c r="I355" s="165"/>
      <c r="J355" s="165"/>
      <c r="K355" s="165"/>
      <c r="L355" s="165"/>
      <c r="M355" s="165"/>
      <c r="N355" s="165"/>
      <c r="O355" s="165"/>
      <c r="P355" s="165"/>
      <c r="Q355" s="165"/>
      <c r="R355" s="165"/>
      <c r="S355" s="165"/>
      <c r="T355" s="165"/>
      <c r="U355" s="165"/>
      <c r="V355" s="165"/>
      <c r="W355" s="165"/>
      <c r="X355" s="165"/>
      <c r="Y355" s="165"/>
      <c r="Z355" s="165"/>
    </row>
    <row r="356" ht="15.75" customHeight="1">
      <c r="A356" s="162" t="s">
        <v>84</v>
      </c>
      <c r="B356" s="163" t="s">
        <v>774</v>
      </c>
      <c r="C356" s="157">
        <v>22.96</v>
      </c>
      <c r="D356" s="1">
        <v>0.11</v>
      </c>
      <c r="E356" s="165"/>
      <c r="F356" s="165"/>
      <c r="G356" s="165"/>
      <c r="H356" s="165"/>
      <c r="I356" s="165"/>
      <c r="J356" s="165"/>
      <c r="K356" s="165"/>
      <c r="L356" s="165"/>
      <c r="M356" s="165"/>
      <c r="N356" s="165"/>
      <c r="O356" s="165"/>
      <c r="P356" s="165"/>
      <c r="Q356" s="165"/>
      <c r="R356" s="165"/>
      <c r="S356" s="165"/>
      <c r="T356" s="165"/>
      <c r="U356" s="165"/>
      <c r="V356" s="165"/>
      <c r="W356" s="165"/>
      <c r="X356" s="165"/>
      <c r="Y356" s="165"/>
      <c r="Z356" s="165"/>
    </row>
    <row r="357" ht="15.75" customHeight="1">
      <c r="A357" s="162" t="s">
        <v>202</v>
      </c>
      <c r="B357" s="163" t="s">
        <v>775</v>
      </c>
      <c r="C357" s="157">
        <v>68.65</v>
      </c>
      <c r="D357" s="1">
        <v>1.3</v>
      </c>
      <c r="E357" s="165"/>
      <c r="F357" s="165"/>
      <c r="G357" s="165"/>
      <c r="H357" s="165"/>
      <c r="I357" s="165"/>
      <c r="J357" s="165"/>
      <c r="K357" s="165"/>
      <c r="L357" s="165"/>
      <c r="M357" s="165"/>
      <c r="N357" s="165"/>
      <c r="O357" s="165"/>
      <c r="P357" s="165"/>
      <c r="Q357" s="165"/>
      <c r="R357" s="165"/>
      <c r="S357" s="165"/>
      <c r="T357" s="165"/>
      <c r="U357" s="165"/>
      <c r="V357" s="165"/>
      <c r="W357" s="165"/>
      <c r="X357" s="165"/>
      <c r="Y357" s="165"/>
      <c r="Z357" s="165"/>
    </row>
    <row r="358" ht="15.75" customHeight="1">
      <c r="A358" s="162" t="s">
        <v>204</v>
      </c>
      <c r="B358" s="163" t="s">
        <v>776</v>
      </c>
      <c r="C358" s="157">
        <v>79.36</v>
      </c>
      <c r="D358" s="1">
        <v>1.78</v>
      </c>
      <c r="E358" s="165"/>
      <c r="F358" s="165"/>
      <c r="G358" s="165"/>
      <c r="H358" s="165"/>
      <c r="I358" s="165"/>
      <c r="J358" s="165"/>
      <c r="K358" s="165"/>
      <c r="L358" s="165"/>
      <c r="M358" s="165"/>
      <c r="N358" s="165"/>
      <c r="O358" s="165"/>
      <c r="P358" s="165"/>
      <c r="Q358" s="165"/>
      <c r="R358" s="165"/>
      <c r="S358" s="165"/>
      <c r="T358" s="165"/>
      <c r="U358" s="165"/>
      <c r="V358" s="165"/>
      <c r="W358" s="165"/>
      <c r="X358" s="165"/>
      <c r="Y358" s="165"/>
      <c r="Z358" s="165"/>
    </row>
    <row r="359" ht="15.75" customHeight="1">
      <c r="A359" s="162" t="s">
        <v>209</v>
      </c>
      <c r="B359" s="163" t="s">
        <v>777</v>
      </c>
      <c r="C359" s="157">
        <v>72.95</v>
      </c>
      <c r="D359" s="1">
        <v>2.0</v>
      </c>
      <c r="E359" s="165"/>
      <c r="F359" s="165"/>
      <c r="G359" s="165"/>
      <c r="H359" s="165"/>
      <c r="I359" s="165"/>
      <c r="J359" s="165"/>
      <c r="K359" s="165"/>
      <c r="L359" s="165"/>
      <c r="M359" s="165"/>
      <c r="N359" s="165"/>
      <c r="O359" s="165"/>
      <c r="P359" s="165"/>
      <c r="Q359" s="165"/>
      <c r="R359" s="165"/>
      <c r="S359" s="165"/>
      <c r="T359" s="165"/>
      <c r="U359" s="165"/>
      <c r="V359" s="165"/>
      <c r="W359" s="165"/>
      <c r="X359" s="165"/>
      <c r="Y359" s="165"/>
      <c r="Z359" s="165"/>
    </row>
    <row r="360" ht="15.75" customHeight="1">
      <c r="A360" s="162" t="s">
        <v>183</v>
      </c>
      <c r="B360" s="163" t="s">
        <v>778</v>
      </c>
      <c r="C360" s="157">
        <v>41.13</v>
      </c>
      <c r="D360" s="1">
        <v>0.13</v>
      </c>
      <c r="E360" s="165"/>
      <c r="F360" s="165"/>
      <c r="G360" s="165"/>
      <c r="H360" s="165"/>
      <c r="I360" s="165"/>
      <c r="J360" s="165"/>
      <c r="K360" s="165"/>
      <c r="L360" s="165"/>
      <c r="M360" s="165"/>
      <c r="N360" s="165"/>
      <c r="O360" s="165"/>
      <c r="P360" s="165"/>
      <c r="Q360" s="165"/>
      <c r="R360" s="165"/>
      <c r="S360" s="165"/>
      <c r="T360" s="165"/>
      <c r="U360" s="165"/>
      <c r="V360" s="165"/>
      <c r="W360" s="165"/>
      <c r="X360" s="165"/>
      <c r="Y360" s="165"/>
      <c r="Z360" s="165"/>
    </row>
    <row r="361" ht="15.75" customHeight="1">
      <c r="A361" s="162" t="s">
        <v>195</v>
      </c>
      <c r="B361" s="163" t="s">
        <v>779</v>
      </c>
      <c r="C361" s="157">
        <v>39.66</v>
      </c>
      <c r="D361" s="1">
        <v>0.2</v>
      </c>
      <c r="E361" s="165"/>
      <c r="F361" s="165"/>
      <c r="G361" s="165"/>
      <c r="H361" s="165"/>
      <c r="I361" s="165"/>
      <c r="J361" s="165"/>
      <c r="K361" s="165"/>
      <c r="L361" s="165"/>
      <c r="M361" s="165"/>
      <c r="N361" s="165"/>
      <c r="O361" s="165"/>
      <c r="P361" s="165"/>
      <c r="Q361" s="165"/>
      <c r="R361" s="165"/>
      <c r="S361" s="165"/>
      <c r="T361" s="165"/>
      <c r="U361" s="165"/>
      <c r="V361" s="165"/>
      <c r="W361" s="165"/>
      <c r="X361" s="165"/>
      <c r="Y361" s="165"/>
      <c r="Z361" s="165"/>
    </row>
    <row r="362" ht="15.75" customHeight="1">
      <c r="A362" s="162" t="s">
        <v>125</v>
      </c>
      <c r="B362" s="163" t="s">
        <v>780</v>
      </c>
      <c r="C362" s="157">
        <v>23.36</v>
      </c>
      <c r="D362" s="1">
        <v>0.33</v>
      </c>
      <c r="E362" s="165"/>
      <c r="F362" s="165"/>
      <c r="G362" s="165"/>
      <c r="H362" s="165"/>
      <c r="I362" s="165"/>
      <c r="J362" s="165"/>
      <c r="K362" s="165"/>
      <c r="L362" s="165"/>
      <c r="M362" s="165"/>
      <c r="N362" s="165"/>
      <c r="O362" s="165"/>
      <c r="P362" s="165"/>
      <c r="Q362" s="165"/>
      <c r="R362" s="165"/>
      <c r="S362" s="165"/>
      <c r="T362" s="165"/>
      <c r="U362" s="165"/>
      <c r="V362" s="165"/>
      <c r="W362" s="165"/>
      <c r="X362" s="165"/>
      <c r="Y362" s="165"/>
      <c r="Z362" s="165"/>
    </row>
    <row r="363" ht="15.75" customHeight="1">
      <c r="A363" s="162" t="s">
        <v>196</v>
      </c>
      <c r="B363" s="163" t="s">
        <v>781</v>
      </c>
      <c r="C363" s="157">
        <v>46.35</v>
      </c>
      <c r="D363" s="1">
        <v>0.2</v>
      </c>
      <c r="E363" s="165"/>
      <c r="F363" s="165"/>
      <c r="G363" s="165"/>
      <c r="H363" s="165"/>
      <c r="I363" s="165"/>
      <c r="J363" s="165"/>
      <c r="K363" s="165"/>
      <c r="L363" s="165"/>
      <c r="M363" s="165"/>
      <c r="N363" s="165"/>
      <c r="O363" s="165"/>
      <c r="P363" s="165"/>
      <c r="Q363" s="165"/>
      <c r="R363" s="165"/>
      <c r="S363" s="165"/>
      <c r="T363" s="165"/>
      <c r="U363" s="165"/>
      <c r="V363" s="165"/>
      <c r="W363" s="165"/>
      <c r="X363" s="165"/>
      <c r="Y363" s="165"/>
      <c r="Z363" s="165"/>
    </row>
    <row r="364" ht="15.75" customHeight="1">
      <c r="A364" s="162" t="s">
        <v>223</v>
      </c>
      <c r="B364" s="163" t="s">
        <v>782</v>
      </c>
      <c r="C364" s="157">
        <v>9.47</v>
      </c>
      <c r="D364" s="1">
        <v>0.02</v>
      </c>
      <c r="E364" s="165"/>
      <c r="F364" s="165"/>
      <c r="G364" s="165"/>
      <c r="H364" s="165"/>
      <c r="I364" s="165"/>
      <c r="J364" s="165"/>
      <c r="K364" s="165"/>
      <c r="L364" s="165"/>
      <c r="M364" s="165"/>
      <c r="N364" s="165"/>
      <c r="O364" s="165"/>
      <c r="P364" s="165"/>
      <c r="Q364" s="165"/>
      <c r="R364" s="165"/>
      <c r="S364" s="165"/>
      <c r="T364" s="165"/>
      <c r="U364" s="165"/>
      <c r="V364" s="165"/>
      <c r="W364" s="165"/>
      <c r="X364" s="165"/>
      <c r="Y364" s="165"/>
      <c r="Z364" s="165"/>
    </row>
    <row r="365" ht="15.75" customHeight="1">
      <c r="A365" s="162" t="s">
        <v>115</v>
      </c>
      <c r="B365" s="163" t="s">
        <v>783</v>
      </c>
      <c r="C365" s="157">
        <v>36.71</v>
      </c>
      <c r="D365" s="1">
        <v>0.25</v>
      </c>
      <c r="E365" s="165"/>
      <c r="F365" s="165"/>
      <c r="G365" s="165"/>
      <c r="H365" s="165"/>
      <c r="I365" s="165"/>
      <c r="J365" s="165"/>
      <c r="K365" s="165"/>
      <c r="L365" s="165"/>
      <c r="M365" s="165"/>
      <c r="N365" s="165"/>
      <c r="O365" s="165"/>
      <c r="P365" s="165"/>
      <c r="Q365" s="165"/>
      <c r="R365" s="165"/>
      <c r="S365" s="165"/>
      <c r="T365" s="165"/>
      <c r="U365" s="165"/>
      <c r="V365" s="165"/>
      <c r="W365" s="165"/>
      <c r="X365" s="165"/>
      <c r="Y365" s="165"/>
      <c r="Z365" s="165"/>
    </row>
    <row r="366" ht="15.75" customHeight="1">
      <c r="A366" s="162" t="s">
        <v>197</v>
      </c>
      <c r="B366" s="163" t="s">
        <v>784</v>
      </c>
      <c r="C366" s="157">
        <v>55.9</v>
      </c>
      <c r="D366" s="1">
        <v>0.2</v>
      </c>
      <c r="E366" s="165"/>
      <c r="F366" s="165"/>
      <c r="G366" s="165"/>
      <c r="H366" s="165"/>
      <c r="I366" s="165"/>
      <c r="J366" s="165"/>
      <c r="K366" s="165"/>
      <c r="L366" s="165"/>
      <c r="M366" s="165"/>
      <c r="N366" s="165"/>
      <c r="O366" s="165"/>
      <c r="P366" s="165"/>
      <c r="Q366" s="165"/>
      <c r="R366" s="165"/>
      <c r="S366" s="165"/>
      <c r="T366" s="165"/>
      <c r="U366" s="165"/>
      <c r="V366" s="165"/>
      <c r="W366" s="165"/>
      <c r="X366" s="165"/>
      <c r="Y366" s="165"/>
      <c r="Z366" s="165"/>
    </row>
    <row r="367" ht="15.75" customHeight="1">
      <c r="A367" s="162" t="s">
        <v>145</v>
      </c>
      <c r="B367" s="163" t="s">
        <v>785</v>
      </c>
      <c r="C367" s="157">
        <v>67.97</v>
      </c>
      <c r="D367" s="1">
        <v>2.0</v>
      </c>
      <c r="E367" s="165"/>
      <c r="F367" s="165"/>
      <c r="G367" s="165"/>
      <c r="H367" s="165"/>
      <c r="I367" s="165"/>
      <c r="J367" s="165"/>
      <c r="K367" s="165"/>
      <c r="L367" s="165"/>
      <c r="M367" s="165"/>
      <c r="N367" s="165"/>
      <c r="O367" s="165"/>
      <c r="P367" s="165"/>
      <c r="Q367" s="165"/>
      <c r="R367" s="165"/>
      <c r="S367" s="165"/>
      <c r="T367" s="165"/>
      <c r="U367" s="165"/>
      <c r="V367" s="165"/>
      <c r="W367" s="165"/>
      <c r="X367" s="165"/>
      <c r="Y367" s="165"/>
      <c r="Z367" s="165"/>
    </row>
    <row r="368" ht="15.75" customHeight="1">
      <c r="A368" s="162" t="s">
        <v>167</v>
      </c>
      <c r="B368" s="163" t="s">
        <v>786</v>
      </c>
      <c r="C368" s="157">
        <v>27.92</v>
      </c>
      <c r="D368" s="1">
        <v>0.13</v>
      </c>
      <c r="E368" s="165"/>
      <c r="F368" s="165"/>
      <c r="G368" s="165"/>
      <c r="H368" s="165"/>
      <c r="I368" s="165"/>
      <c r="J368" s="165"/>
      <c r="K368" s="165"/>
      <c r="L368" s="165"/>
      <c r="M368" s="165"/>
      <c r="N368" s="165"/>
      <c r="O368" s="165"/>
      <c r="P368" s="165"/>
      <c r="Q368" s="165"/>
      <c r="R368" s="165"/>
      <c r="S368" s="165"/>
      <c r="T368" s="165"/>
      <c r="U368" s="165"/>
      <c r="V368" s="165"/>
      <c r="W368" s="165"/>
      <c r="X368" s="165"/>
      <c r="Y368" s="165"/>
      <c r="Z368" s="165"/>
    </row>
    <row r="369" ht="15.75" customHeight="1">
      <c r="A369" s="162" t="s">
        <v>179</v>
      </c>
      <c r="B369" s="163" t="s">
        <v>787</v>
      </c>
      <c r="C369" s="157">
        <v>27.92</v>
      </c>
      <c r="D369" s="1">
        <v>0.13</v>
      </c>
      <c r="E369" s="165"/>
      <c r="F369" s="165"/>
      <c r="G369" s="165"/>
      <c r="H369" s="165"/>
      <c r="I369" s="165"/>
      <c r="J369" s="165"/>
      <c r="K369" s="165"/>
      <c r="L369" s="165"/>
      <c r="M369" s="165"/>
      <c r="N369" s="165"/>
      <c r="O369" s="165"/>
      <c r="P369" s="165"/>
      <c r="Q369" s="165"/>
      <c r="R369" s="165"/>
      <c r="S369" s="165"/>
      <c r="T369" s="165"/>
      <c r="U369" s="165"/>
      <c r="V369" s="165"/>
      <c r="W369" s="165"/>
      <c r="X369" s="165"/>
      <c r="Y369" s="165"/>
      <c r="Z369" s="165"/>
    </row>
    <row r="370" ht="15.75" customHeight="1">
      <c r="A370" s="162" t="s">
        <v>78</v>
      </c>
      <c r="B370" s="163" t="s">
        <v>788</v>
      </c>
      <c r="C370" s="157">
        <v>25.61</v>
      </c>
      <c r="D370" s="1">
        <v>0.11</v>
      </c>
      <c r="E370" s="165"/>
      <c r="F370" s="165"/>
      <c r="G370" s="165"/>
      <c r="H370" s="165"/>
      <c r="I370" s="165"/>
      <c r="J370" s="165"/>
      <c r="K370" s="165"/>
      <c r="L370" s="165"/>
      <c r="M370" s="165"/>
      <c r="N370" s="165"/>
      <c r="O370" s="165"/>
      <c r="P370" s="165"/>
      <c r="Q370" s="165"/>
      <c r="R370" s="165"/>
      <c r="S370" s="165"/>
      <c r="T370" s="165"/>
      <c r="U370" s="165"/>
      <c r="V370" s="165"/>
      <c r="W370" s="165"/>
      <c r="X370" s="165"/>
      <c r="Y370" s="165"/>
      <c r="Z370" s="165"/>
    </row>
    <row r="371" ht="15.75" customHeight="1">
      <c r="A371" s="162" t="s">
        <v>102</v>
      </c>
      <c r="B371" s="163" t="s">
        <v>789</v>
      </c>
      <c r="C371" s="157">
        <v>27.2</v>
      </c>
      <c r="D371" s="1">
        <v>0.2</v>
      </c>
      <c r="E371" s="165"/>
      <c r="F371" s="165"/>
      <c r="G371" s="165"/>
      <c r="H371" s="165"/>
      <c r="I371" s="165"/>
      <c r="J371" s="165"/>
      <c r="K371" s="165"/>
      <c r="L371" s="165"/>
      <c r="M371" s="165"/>
      <c r="N371" s="165"/>
      <c r="O371" s="165"/>
      <c r="P371" s="165"/>
      <c r="Q371" s="165"/>
      <c r="R371" s="165"/>
      <c r="S371" s="165"/>
      <c r="T371" s="165"/>
      <c r="U371" s="165"/>
      <c r="V371" s="165"/>
      <c r="W371" s="165"/>
      <c r="X371" s="165"/>
      <c r="Y371" s="165"/>
      <c r="Z371" s="165"/>
    </row>
    <row r="372" ht="15.75" customHeight="1">
      <c r="A372" s="162" t="s">
        <v>109</v>
      </c>
      <c r="B372" s="163" t="s">
        <v>790</v>
      </c>
      <c r="C372" s="157">
        <v>27.58</v>
      </c>
      <c r="D372" s="1">
        <v>0.18</v>
      </c>
      <c r="E372" s="165"/>
      <c r="F372" s="165"/>
      <c r="G372" s="165"/>
      <c r="H372" s="165"/>
      <c r="I372" s="165"/>
      <c r="J372" s="165"/>
      <c r="K372" s="165"/>
      <c r="L372" s="165"/>
      <c r="M372" s="165"/>
      <c r="N372" s="165"/>
      <c r="O372" s="165"/>
      <c r="P372" s="165"/>
      <c r="Q372" s="165"/>
      <c r="R372" s="165"/>
      <c r="S372" s="165"/>
      <c r="T372" s="165"/>
      <c r="U372" s="165"/>
      <c r="V372" s="165"/>
      <c r="W372" s="165"/>
      <c r="X372" s="165"/>
      <c r="Y372" s="165"/>
      <c r="Z372" s="165"/>
    </row>
    <row r="373" ht="15.75" customHeight="1">
      <c r="A373" s="162" t="s">
        <v>119</v>
      </c>
      <c r="B373" s="163" t="s">
        <v>791</v>
      </c>
      <c r="C373" s="157">
        <v>32.33</v>
      </c>
      <c r="D373" s="1">
        <v>0.33</v>
      </c>
      <c r="E373" s="165"/>
      <c r="F373" s="165"/>
      <c r="G373" s="165"/>
      <c r="H373" s="165"/>
      <c r="I373" s="165"/>
      <c r="J373" s="165"/>
      <c r="K373" s="165"/>
      <c r="L373" s="165"/>
      <c r="M373" s="165"/>
      <c r="N373" s="165"/>
      <c r="O373" s="165"/>
      <c r="P373" s="165"/>
      <c r="Q373" s="165"/>
      <c r="R373" s="165"/>
      <c r="S373" s="165"/>
      <c r="T373" s="165"/>
      <c r="U373" s="165"/>
      <c r="V373" s="165"/>
      <c r="W373" s="165"/>
      <c r="X373" s="165"/>
      <c r="Y373" s="165"/>
      <c r="Z373" s="165"/>
    </row>
    <row r="374" ht="15.75" customHeight="1">
      <c r="A374" s="162" t="s">
        <v>189</v>
      </c>
      <c r="B374" s="163" t="s">
        <v>792</v>
      </c>
      <c r="C374" s="157">
        <v>39.53</v>
      </c>
      <c r="D374" s="1">
        <v>0.11</v>
      </c>
      <c r="E374" s="165"/>
      <c r="F374" s="165"/>
      <c r="G374" s="165"/>
      <c r="H374" s="165"/>
      <c r="I374" s="165"/>
      <c r="J374" s="165"/>
      <c r="K374" s="165"/>
      <c r="L374" s="165"/>
      <c r="M374" s="165"/>
      <c r="N374" s="165"/>
      <c r="O374" s="165"/>
      <c r="P374" s="165"/>
      <c r="Q374" s="165"/>
      <c r="R374" s="165"/>
      <c r="S374" s="165"/>
      <c r="T374" s="165"/>
      <c r="U374" s="165"/>
      <c r="V374" s="165"/>
      <c r="W374" s="165"/>
      <c r="X374" s="165"/>
      <c r="Y374" s="165"/>
      <c r="Z374" s="165"/>
    </row>
    <row r="375" ht="15.75" customHeight="1">
      <c r="A375" s="162" t="s">
        <v>141</v>
      </c>
      <c r="B375" s="163" t="s">
        <v>793</v>
      </c>
      <c r="C375" s="157">
        <v>47.93</v>
      </c>
      <c r="D375" s="1">
        <v>0.26</v>
      </c>
      <c r="E375" s="165"/>
      <c r="F375" s="165"/>
      <c r="G375" s="165"/>
      <c r="H375" s="165"/>
      <c r="I375" s="165"/>
      <c r="J375" s="165"/>
      <c r="K375" s="165"/>
      <c r="L375" s="165"/>
      <c r="M375" s="165"/>
      <c r="N375" s="165"/>
      <c r="O375" s="165"/>
      <c r="P375" s="165"/>
      <c r="Q375" s="165"/>
      <c r="R375" s="165"/>
      <c r="S375" s="165"/>
      <c r="T375" s="165"/>
      <c r="U375" s="165"/>
      <c r="V375" s="165"/>
      <c r="W375" s="165"/>
      <c r="X375" s="165"/>
      <c r="Y375" s="165"/>
      <c r="Z375" s="165"/>
    </row>
    <row r="376" ht="15.75" customHeight="1">
      <c r="A376" s="162" t="s">
        <v>161</v>
      </c>
      <c r="B376" s="163" t="s">
        <v>794</v>
      </c>
      <c r="C376" s="157">
        <v>47.09</v>
      </c>
      <c r="D376" s="1">
        <v>0.29</v>
      </c>
      <c r="E376" s="165"/>
      <c r="F376" s="165"/>
      <c r="G376" s="165"/>
      <c r="H376" s="165"/>
      <c r="I376" s="165"/>
      <c r="J376" s="165"/>
      <c r="K376" s="165"/>
      <c r="L376" s="165"/>
      <c r="M376" s="165"/>
      <c r="N376" s="165"/>
      <c r="O376" s="165"/>
      <c r="P376" s="165"/>
      <c r="Q376" s="165"/>
      <c r="R376" s="165"/>
      <c r="S376" s="165"/>
      <c r="T376" s="165"/>
      <c r="U376" s="165"/>
      <c r="V376" s="165"/>
      <c r="W376" s="165"/>
      <c r="X376" s="165"/>
      <c r="Y376" s="165"/>
      <c r="Z376" s="165"/>
    </row>
    <row r="377" ht="15.75" customHeight="1">
      <c r="A377" s="162" t="s">
        <v>207</v>
      </c>
      <c r="B377" s="163" t="s">
        <v>795</v>
      </c>
      <c r="C377" s="157">
        <v>101.49</v>
      </c>
      <c r="D377" s="1">
        <v>1.3</v>
      </c>
      <c r="E377" s="165"/>
      <c r="F377" s="165"/>
      <c r="G377" s="165"/>
      <c r="H377" s="165"/>
      <c r="I377" s="165"/>
      <c r="J377" s="165"/>
      <c r="K377" s="165"/>
      <c r="L377" s="165"/>
      <c r="M377" s="165"/>
      <c r="N377" s="165"/>
      <c r="O377" s="165"/>
      <c r="P377" s="165"/>
      <c r="Q377" s="165"/>
      <c r="R377" s="165"/>
      <c r="S377" s="165"/>
      <c r="T377" s="165"/>
      <c r="U377" s="165"/>
      <c r="V377" s="165"/>
      <c r="W377" s="165"/>
      <c r="X377" s="165"/>
      <c r="Y377" s="165"/>
      <c r="Z377" s="165"/>
    </row>
    <row r="378" ht="15.75" customHeight="1">
      <c r="A378" s="162" t="s">
        <v>168</v>
      </c>
      <c r="B378" s="163" t="s">
        <v>796</v>
      </c>
      <c r="C378" s="157">
        <v>36.74</v>
      </c>
      <c r="D378" s="1">
        <v>0.13</v>
      </c>
      <c r="E378" s="165"/>
      <c r="F378" s="165"/>
      <c r="G378" s="165"/>
      <c r="H378" s="165"/>
      <c r="I378" s="165"/>
      <c r="J378" s="165"/>
      <c r="K378" s="165"/>
      <c r="L378" s="165"/>
      <c r="M378" s="165"/>
      <c r="N378" s="165"/>
      <c r="O378" s="165"/>
      <c r="P378" s="165"/>
      <c r="Q378" s="165"/>
      <c r="R378" s="165"/>
      <c r="S378" s="165"/>
      <c r="T378" s="165"/>
      <c r="U378" s="165"/>
      <c r="V378" s="165"/>
      <c r="W378" s="165"/>
      <c r="X378" s="165"/>
      <c r="Y378" s="165"/>
      <c r="Z378" s="165"/>
    </row>
    <row r="379" ht="15.75" customHeight="1">
      <c r="A379" s="162" t="s">
        <v>85</v>
      </c>
      <c r="B379" s="163" t="s">
        <v>797</v>
      </c>
      <c r="C379" s="157">
        <v>26.12</v>
      </c>
      <c r="D379" s="1">
        <v>0.15</v>
      </c>
      <c r="E379" s="165"/>
      <c r="F379" s="165"/>
      <c r="G379" s="165"/>
      <c r="H379" s="165"/>
      <c r="I379" s="165"/>
      <c r="J379" s="165"/>
      <c r="K379" s="165"/>
      <c r="L379" s="165"/>
      <c r="M379" s="165"/>
      <c r="N379" s="165"/>
      <c r="O379" s="165"/>
      <c r="P379" s="165"/>
      <c r="Q379" s="165"/>
      <c r="R379" s="165"/>
      <c r="S379" s="165"/>
      <c r="T379" s="165"/>
      <c r="U379" s="165"/>
      <c r="V379" s="165"/>
      <c r="W379" s="165"/>
      <c r="X379" s="165"/>
      <c r="Y379" s="165"/>
      <c r="Z379" s="165"/>
    </row>
    <row r="380" ht="15.75" customHeight="1">
      <c r="A380" s="162" t="s">
        <v>203</v>
      </c>
      <c r="B380" s="163" t="s">
        <v>798</v>
      </c>
      <c r="C380" s="157">
        <v>76.07</v>
      </c>
      <c r="D380" s="1">
        <v>1.35</v>
      </c>
      <c r="E380" s="165"/>
      <c r="F380" s="165"/>
      <c r="G380" s="165"/>
      <c r="H380" s="165"/>
      <c r="I380" s="165"/>
      <c r="J380" s="165"/>
      <c r="K380" s="165"/>
      <c r="L380" s="165"/>
      <c r="M380" s="165"/>
      <c r="N380" s="165"/>
      <c r="O380" s="165"/>
      <c r="P380" s="165"/>
      <c r="Q380" s="165"/>
      <c r="R380" s="165"/>
      <c r="S380" s="165"/>
      <c r="T380" s="165"/>
      <c r="U380" s="165"/>
      <c r="V380" s="165"/>
      <c r="W380" s="165"/>
      <c r="X380" s="165"/>
      <c r="Y380" s="165"/>
      <c r="Z380" s="165"/>
    </row>
    <row r="381" ht="15.75" customHeight="1">
      <c r="A381" s="162" t="s">
        <v>205</v>
      </c>
      <c r="B381" s="163" t="s">
        <v>799</v>
      </c>
      <c r="C381" s="157">
        <v>95.8</v>
      </c>
      <c r="D381" s="1">
        <v>2.25</v>
      </c>
      <c r="E381" s="165"/>
      <c r="F381" s="165"/>
      <c r="G381" s="165"/>
      <c r="H381" s="165"/>
      <c r="I381" s="165"/>
      <c r="J381" s="165"/>
      <c r="K381" s="165"/>
      <c r="L381" s="165"/>
      <c r="M381" s="165"/>
      <c r="N381" s="165"/>
      <c r="O381" s="165"/>
      <c r="P381" s="165"/>
      <c r="Q381" s="165"/>
      <c r="R381" s="165"/>
      <c r="S381" s="165"/>
      <c r="T381" s="165"/>
      <c r="U381" s="165"/>
      <c r="V381" s="165"/>
      <c r="W381" s="165"/>
      <c r="X381" s="165"/>
      <c r="Y381" s="165"/>
      <c r="Z381" s="165"/>
    </row>
    <row r="382" ht="15.75" customHeight="1">
      <c r="A382" s="162" t="s">
        <v>210</v>
      </c>
      <c r="B382" s="163" t="s">
        <v>800</v>
      </c>
      <c r="C382" s="157">
        <v>83.49</v>
      </c>
      <c r="D382" s="1">
        <v>2.0</v>
      </c>
      <c r="E382" s="165"/>
      <c r="F382" s="165"/>
      <c r="G382" s="165"/>
      <c r="H382" s="165"/>
      <c r="I382" s="165"/>
      <c r="J382" s="165"/>
      <c r="K382" s="165"/>
      <c r="L382" s="165"/>
      <c r="M382" s="165"/>
      <c r="N382" s="165"/>
      <c r="O382" s="165"/>
      <c r="P382" s="165"/>
      <c r="Q382" s="165"/>
      <c r="R382" s="165"/>
      <c r="S382" s="165"/>
      <c r="T382" s="165"/>
      <c r="U382" s="165"/>
      <c r="V382" s="165"/>
      <c r="W382" s="165"/>
      <c r="X382" s="165"/>
      <c r="Y382" s="165"/>
      <c r="Z382" s="165"/>
    </row>
    <row r="383" ht="15.75" customHeight="1">
      <c r="A383" s="162" t="s">
        <v>184</v>
      </c>
      <c r="B383" s="163" t="s">
        <v>801</v>
      </c>
      <c r="C383" s="157">
        <v>60.12</v>
      </c>
      <c r="D383" s="1">
        <v>0.15</v>
      </c>
      <c r="E383" s="165"/>
      <c r="F383" s="165"/>
      <c r="G383" s="165"/>
      <c r="H383" s="165"/>
      <c r="I383" s="165"/>
      <c r="J383" s="165"/>
      <c r="K383" s="165"/>
      <c r="L383" s="165"/>
      <c r="M383" s="165"/>
      <c r="N383" s="165"/>
      <c r="O383" s="165"/>
      <c r="P383" s="165"/>
      <c r="Q383" s="165"/>
      <c r="R383" s="165"/>
      <c r="S383" s="165"/>
      <c r="T383" s="165"/>
      <c r="U383" s="165"/>
      <c r="V383" s="165"/>
      <c r="W383" s="165"/>
      <c r="X383" s="165"/>
      <c r="Y383" s="165"/>
      <c r="Z383" s="165"/>
    </row>
    <row r="384" ht="15.75" customHeight="1">
      <c r="A384" s="162" t="s">
        <v>198</v>
      </c>
      <c r="B384" s="163" t="s">
        <v>802</v>
      </c>
      <c r="C384" s="157">
        <v>41.43</v>
      </c>
      <c r="D384" s="1">
        <v>0.2</v>
      </c>
      <c r="E384" s="165"/>
      <c r="F384" s="165"/>
      <c r="G384" s="165"/>
      <c r="H384" s="165"/>
      <c r="I384" s="165"/>
      <c r="J384" s="165"/>
      <c r="K384" s="165"/>
      <c r="L384" s="165"/>
      <c r="M384" s="165"/>
      <c r="N384" s="165"/>
      <c r="O384" s="165"/>
      <c r="P384" s="165"/>
      <c r="Q384" s="165"/>
      <c r="R384" s="165"/>
      <c r="S384" s="165"/>
      <c r="T384" s="165"/>
      <c r="U384" s="165"/>
      <c r="V384" s="165"/>
      <c r="W384" s="165"/>
      <c r="X384" s="165"/>
      <c r="Y384" s="165"/>
      <c r="Z384" s="165"/>
    </row>
    <row r="385" ht="15.75" customHeight="1">
      <c r="A385" s="162" t="s">
        <v>126</v>
      </c>
      <c r="B385" s="163" t="s">
        <v>803</v>
      </c>
      <c r="C385" s="157">
        <v>36.59</v>
      </c>
      <c r="D385" s="1">
        <v>0.44</v>
      </c>
      <c r="E385" s="165"/>
      <c r="F385" s="165"/>
      <c r="G385" s="165"/>
      <c r="H385" s="165"/>
      <c r="I385" s="165"/>
      <c r="J385" s="165"/>
      <c r="K385" s="165"/>
      <c r="L385" s="165"/>
      <c r="M385" s="165"/>
      <c r="N385" s="165"/>
      <c r="O385" s="165"/>
      <c r="P385" s="165"/>
      <c r="Q385" s="165"/>
      <c r="R385" s="165"/>
      <c r="S385" s="165"/>
      <c r="T385" s="165"/>
      <c r="U385" s="165"/>
      <c r="V385" s="165"/>
      <c r="W385" s="165"/>
      <c r="X385" s="165"/>
      <c r="Y385" s="165"/>
      <c r="Z385" s="165"/>
    </row>
    <row r="386" ht="15.75" customHeight="1">
      <c r="A386" s="162" t="s">
        <v>199</v>
      </c>
      <c r="B386" s="163" t="s">
        <v>804</v>
      </c>
      <c r="C386" s="157">
        <v>47.8</v>
      </c>
      <c r="D386" s="1">
        <v>0.2</v>
      </c>
      <c r="E386" s="165"/>
      <c r="F386" s="165"/>
      <c r="G386" s="165"/>
      <c r="H386" s="165"/>
      <c r="I386" s="165"/>
      <c r="J386" s="165"/>
      <c r="K386" s="165"/>
      <c r="L386" s="165"/>
      <c r="M386" s="165"/>
      <c r="N386" s="165"/>
      <c r="O386" s="165"/>
      <c r="P386" s="165"/>
      <c r="Q386" s="165"/>
      <c r="R386" s="165"/>
      <c r="S386" s="165"/>
      <c r="T386" s="165"/>
      <c r="U386" s="165"/>
      <c r="V386" s="165"/>
      <c r="W386" s="165"/>
      <c r="X386" s="165"/>
      <c r="Y386" s="165"/>
      <c r="Z386" s="165"/>
    </row>
    <row r="387" ht="15.75" customHeight="1">
      <c r="A387" s="162" t="s">
        <v>224</v>
      </c>
      <c r="B387" s="163" t="s">
        <v>805</v>
      </c>
      <c r="C387" s="157">
        <v>15.99</v>
      </c>
      <c r="D387" s="1">
        <v>0.03</v>
      </c>
      <c r="E387" s="165"/>
      <c r="F387" s="165"/>
      <c r="G387" s="165"/>
      <c r="H387" s="165"/>
      <c r="I387" s="165"/>
      <c r="J387" s="165"/>
      <c r="K387" s="165"/>
      <c r="L387" s="165"/>
      <c r="M387" s="165"/>
      <c r="N387" s="165"/>
      <c r="O387" s="165"/>
      <c r="P387" s="165"/>
      <c r="Q387" s="165"/>
      <c r="R387" s="165"/>
      <c r="S387" s="165"/>
      <c r="T387" s="165"/>
      <c r="U387" s="165"/>
      <c r="V387" s="165"/>
      <c r="W387" s="165"/>
      <c r="X387" s="165"/>
      <c r="Y387" s="165"/>
      <c r="Z387" s="165"/>
    </row>
    <row r="388" ht="15.75" customHeight="1">
      <c r="A388" s="162" t="s">
        <v>116</v>
      </c>
      <c r="B388" s="163" t="s">
        <v>806</v>
      </c>
      <c r="C388" s="157">
        <v>43.4</v>
      </c>
      <c r="D388" s="1">
        <v>0.35</v>
      </c>
      <c r="E388" s="165"/>
      <c r="F388" s="165"/>
      <c r="G388" s="165"/>
      <c r="H388" s="165"/>
      <c r="I388" s="165"/>
      <c r="J388" s="165"/>
      <c r="K388" s="165"/>
      <c r="L388" s="165"/>
      <c r="M388" s="165"/>
      <c r="N388" s="165"/>
      <c r="O388" s="165"/>
      <c r="P388" s="165"/>
      <c r="Q388" s="165"/>
      <c r="R388" s="165"/>
      <c r="S388" s="165"/>
      <c r="T388" s="165"/>
      <c r="U388" s="165"/>
      <c r="V388" s="165"/>
      <c r="W388" s="165"/>
      <c r="X388" s="165"/>
      <c r="Y388" s="165"/>
      <c r="Z388" s="165"/>
    </row>
    <row r="389" ht="15.75" customHeight="1">
      <c r="A389" s="162" t="s">
        <v>200</v>
      </c>
      <c r="B389" s="163" t="s">
        <v>807</v>
      </c>
      <c r="C389" s="157">
        <v>57.35</v>
      </c>
      <c r="D389" s="1">
        <v>0.2</v>
      </c>
      <c r="E389" s="165"/>
      <c r="F389" s="165"/>
      <c r="G389" s="165"/>
      <c r="H389" s="165"/>
      <c r="I389" s="165"/>
      <c r="J389" s="165"/>
      <c r="K389" s="165"/>
      <c r="L389" s="165"/>
      <c r="M389" s="165"/>
      <c r="N389" s="165"/>
      <c r="O389" s="165"/>
      <c r="P389" s="165"/>
      <c r="Q389" s="165"/>
      <c r="R389" s="165"/>
      <c r="S389" s="165"/>
      <c r="T389" s="165"/>
      <c r="U389" s="165"/>
      <c r="V389" s="165"/>
      <c r="W389" s="165"/>
      <c r="X389" s="165"/>
      <c r="Y389" s="165"/>
      <c r="Z389" s="165"/>
    </row>
    <row r="390" ht="15.75" customHeight="1">
      <c r="A390" s="162" t="s">
        <v>132</v>
      </c>
      <c r="B390" s="163" t="s">
        <v>808</v>
      </c>
      <c r="C390" s="157">
        <v>47.93</v>
      </c>
      <c r="D390" s="1">
        <v>0.33</v>
      </c>
      <c r="E390" s="165"/>
      <c r="F390" s="165"/>
      <c r="G390" s="165"/>
      <c r="H390" s="165"/>
      <c r="I390" s="165"/>
      <c r="J390" s="165"/>
      <c r="K390" s="165"/>
      <c r="L390" s="165"/>
      <c r="M390" s="165"/>
      <c r="N390" s="165"/>
      <c r="O390" s="165"/>
      <c r="P390" s="165"/>
      <c r="Q390" s="165"/>
      <c r="R390" s="165"/>
      <c r="S390" s="165"/>
      <c r="T390" s="165"/>
      <c r="U390" s="165"/>
      <c r="V390" s="165"/>
      <c r="W390" s="165"/>
      <c r="X390" s="165"/>
      <c r="Y390" s="165"/>
      <c r="Z390" s="165"/>
    </row>
    <row r="391" ht="15.75" customHeight="1">
      <c r="A391" s="162" t="s">
        <v>152</v>
      </c>
      <c r="B391" s="163" t="s">
        <v>809</v>
      </c>
      <c r="C391" s="157">
        <v>66.77</v>
      </c>
      <c r="D391" s="1">
        <v>0.51</v>
      </c>
      <c r="E391" s="165"/>
      <c r="F391" s="165"/>
      <c r="G391" s="165"/>
      <c r="H391" s="165"/>
      <c r="I391" s="165"/>
      <c r="J391" s="165"/>
      <c r="K391" s="165"/>
      <c r="L391" s="165"/>
      <c r="M391" s="165"/>
      <c r="N391" s="165"/>
      <c r="O391" s="165"/>
      <c r="P391" s="165"/>
      <c r="Q391" s="165"/>
      <c r="R391" s="165"/>
      <c r="S391" s="165"/>
      <c r="T391" s="165"/>
      <c r="U391" s="165"/>
      <c r="V391" s="165"/>
      <c r="W391" s="165"/>
      <c r="X391" s="165"/>
      <c r="Y391" s="165"/>
      <c r="Z391" s="165"/>
    </row>
    <row r="392" ht="15.75" customHeight="1">
      <c r="A392" s="162" t="s">
        <v>169</v>
      </c>
      <c r="B392" s="163" t="s">
        <v>810</v>
      </c>
      <c r="C392" s="157">
        <v>36.74</v>
      </c>
      <c r="D392" s="1">
        <v>0.13</v>
      </c>
      <c r="E392" s="165"/>
      <c r="F392" s="165"/>
      <c r="G392" s="165"/>
      <c r="H392" s="165"/>
      <c r="I392" s="165"/>
      <c r="J392" s="165"/>
      <c r="K392" s="165"/>
      <c r="L392" s="165"/>
      <c r="M392" s="165"/>
      <c r="N392" s="165"/>
      <c r="O392" s="165"/>
      <c r="P392" s="165"/>
      <c r="Q392" s="165"/>
      <c r="R392" s="165"/>
      <c r="S392" s="165"/>
      <c r="T392" s="165"/>
      <c r="U392" s="165"/>
      <c r="V392" s="165"/>
      <c r="W392" s="165"/>
      <c r="X392" s="165"/>
      <c r="Y392" s="165"/>
      <c r="Z392" s="165"/>
    </row>
    <row r="393" ht="15.75" customHeight="1">
      <c r="A393" s="162" t="s">
        <v>91</v>
      </c>
      <c r="B393" s="163" t="s">
        <v>811</v>
      </c>
      <c r="C393" s="157">
        <v>26.15</v>
      </c>
      <c r="D393" s="1">
        <v>0.11</v>
      </c>
      <c r="E393" s="165"/>
      <c r="F393" s="165"/>
      <c r="G393" s="165"/>
      <c r="H393" s="165"/>
      <c r="I393" s="165"/>
      <c r="J393" s="165"/>
      <c r="K393" s="165"/>
      <c r="L393" s="165"/>
      <c r="M393" s="165"/>
      <c r="N393" s="165"/>
      <c r="O393" s="165"/>
      <c r="P393" s="165"/>
      <c r="Q393" s="165"/>
      <c r="R393" s="165"/>
      <c r="S393" s="165"/>
      <c r="T393" s="165"/>
      <c r="U393" s="165"/>
      <c r="V393" s="165"/>
      <c r="W393" s="165"/>
      <c r="X393" s="165"/>
      <c r="Y393" s="165"/>
      <c r="Z393" s="165"/>
    </row>
    <row r="394" ht="15.75" customHeight="1">
      <c r="A394" s="162" t="s">
        <v>229</v>
      </c>
      <c r="B394" s="163" t="s">
        <v>812</v>
      </c>
      <c r="C394" s="157">
        <v>7.45</v>
      </c>
      <c r="D394" s="1">
        <v>0.02</v>
      </c>
      <c r="E394" s="165"/>
      <c r="F394" s="165"/>
      <c r="G394" s="165"/>
      <c r="H394" s="165"/>
      <c r="I394" s="165"/>
      <c r="J394" s="165"/>
      <c r="K394" s="165"/>
      <c r="L394" s="165"/>
      <c r="M394" s="165"/>
      <c r="N394" s="165"/>
      <c r="O394" s="165"/>
      <c r="P394" s="165"/>
      <c r="Q394" s="165"/>
      <c r="R394" s="165"/>
      <c r="S394" s="165"/>
      <c r="T394" s="165"/>
      <c r="U394" s="165"/>
      <c r="V394" s="165"/>
      <c r="W394" s="165"/>
      <c r="X394" s="165"/>
      <c r="Y394" s="165"/>
      <c r="Z394" s="165"/>
    </row>
    <row r="395" ht="15.75" customHeight="1">
      <c r="A395" s="162" t="s">
        <v>170</v>
      </c>
      <c r="B395" s="163" t="s">
        <v>813</v>
      </c>
      <c r="C395" s="157">
        <v>36.74</v>
      </c>
      <c r="D395" s="1">
        <v>0.15</v>
      </c>
      <c r="E395" s="165"/>
      <c r="F395" s="165"/>
      <c r="G395" s="165"/>
      <c r="H395" s="165"/>
      <c r="I395" s="165"/>
      <c r="J395" s="165"/>
      <c r="K395" s="165"/>
      <c r="L395" s="165"/>
      <c r="M395" s="165"/>
      <c r="N395" s="165"/>
      <c r="O395" s="165"/>
      <c r="P395" s="165"/>
      <c r="Q395" s="165"/>
      <c r="R395" s="165"/>
      <c r="S395" s="165"/>
      <c r="T395" s="165"/>
      <c r="U395" s="165"/>
      <c r="V395" s="165"/>
      <c r="W395" s="165"/>
      <c r="X395" s="165"/>
      <c r="Y395" s="165"/>
      <c r="Z395" s="165"/>
    </row>
    <row r="396" ht="15.75" customHeight="1">
      <c r="A396" s="162" t="s">
        <v>180</v>
      </c>
      <c r="B396" s="163" t="s">
        <v>814</v>
      </c>
      <c r="C396" s="157">
        <v>36.74</v>
      </c>
      <c r="D396" s="1">
        <v>0.15</v>
      </c>
      <c r="E396" s="165"/>
      <c r="F396" s="165"/>
      <c r="G396" s="165"/>
      <c r="H396" s="165"/>
      <c r="I396" s="165"/>
      <c r="J396" s="165"/>
      <c r="K396" s="165"/>
      <c r="L396" s="165"/>
      <c r="M396" s="165"/>
      <c r="N396" s="165"/>
      <c r="O396" s="165"/>
      <c r="P396" s="165"/>
      <c r="Q396" s="165"/>
      <c r="R396" s="165"/>
      <c r="S396" s="165"/>
      <c r="T396" s="165"/>
      <c r="U396" s="165"/>
      <c r="V396" s="165"/>
      <c r="W396" s="165"/>
      <c r="X396" s="165"/>
      <c r="Y396" s="165"/>
      <c r="Z396" s="165"/>
    </row>
    <row r="397" ht="15.75" customHeight="1">
      <c r="A397" s="162" t="s">
        <v>146</v>
      </c>
      <c r="B397" s="163" t="s">
        <v>815</v>
      </c>
      <c r="C397" s="157">
        <v>98.73</v>
      </c>
      <c r="D397" s="1">
        <v>3.0</v>
      </c>
      <c r="E397" s="165"/>
      <c r="F397" s="165"/>
      <c r="G397" s="165"/>
      <c r="H397" s="165"/>
      <c r="I397" s="165"/>
      <c r="J397" s="165"/>
      <c r="K397" s="165"/>
      <c r="L397" s="165"/>
      <c r="M397" s="165"/>
      <c r="N397" s="165"/>
      <c r="O397" s="165"/>
      <c r="P397" s="165"/>
      <c r="Q397" s="165"/>
      <c r="R397" s="165"/>
      <c r="S397" s="165"/>
      <c r="T397" s="165"/>
      <c r="U397" s="165"/>
      <c r="V397" s="165"/>
      <c r="W397" s="165"/>
      <c r="X397" s="165"/>
      <c r="Y397" s="165"/>
      <c r="Z397" s="165"/>
    </row>
    <row r="398" ht="15.75" customHeight="1">
      <c r="A398" s="162" t="s">
        <v>79</v>
      </c>
      <c r="B398" s="163" t="s">
        <v>816</v>
      </c>
      <c r="C398" s="157">
        <v>41.12</v>
      </c>
      <c r="D398" s="1">
        <v>0.35</v>
      </c>
      <c r="E398" s="165"/>
      <c r="F398" s="165"/>
      <c r="G398" s="165"/>
      <c r="H398" s="165"/>
      <c r="I398" s="165"/>
      <c r="J398" s="165"/>
      <c r="K398" s="165"/>
      <c r="L398" s="165"/>
      <c r="M398" s="165"/>
      <c r="N398" s="165"/>
      <c r="O398" s="165"/>
      <c r="P398" s="165"/>
      <c r="Q398" s="165"/>
      <c r="R398" s="165"/>
      <c r="S398" s="165"/>
      <c r="T398" s="165"/>
      <c r="U398" s="165"/>
      <c r="V398" s="165"/>
      <c r="W398" s="165"/>
      <c r="X398" s="165"/>
      <c r="Y398" s="165"/>
      <c r="Z398" s="165"/>
    </row>
    <row r="399" ht="15.75" customHeight="1">
      <c r="A399" s="162" t="s">
        <v>103</v>
      </c>
      <c r="B399" s="163" t="s">
        <v>817</v>
      </c>
      <c r="C399" s="157">
        <v>43.09</v>
      </c>
      <c r="D399" s="1">
        <v>0.55</v>
      </c>
      <c r="E399" s="165"/>
      <c r="F399" s="165"/>
      <c r="G399" s="165"/>
      <c r="H399" s="165"/>
      <c r="I399" s="165"/>
      <c r="J399" s="165"/>
      <c r="K399" s="165"/>
      <c r="L399" s="165"/>
      <c r="M399" s="165"/>
      <c r="N399" s="165"/>
      <c r="O399" s="165"/>
      <c r="P399" s="165"/>
      <c r="Q399" s="165"/>
      <c r="R399" s="165"/>
      <c r="S399" s="165"/>
      <c r="T399" s="165"/>
      <c r="U399" s="165"/>
      <c r="V399" s="165"/>
      <c r="W399" s="165"/>
      <c r="X399" s="165"/>
      <c r="Y399" s="165"/>
      <c r="Z399" s="165"/>
    </row>
    <row r="400" ht="15.75" customHeight="1">
      <c r="A400" s="162" t="s">
        <v>110</v>
      </c>
      <c r="B400" s="163" t="s">
        <v>818</v>
      </c>
      <c r="C400" s="157">
        <v>50.21</v>
      </c>
      <c r="D400" s="1">
        <v>0.49</v>
      </c>
      <c r="E400" s="165"/>
      <c r="F400" s="165"/>
      <c r="G400" s="165"/>
      <c r="H400" s="165"/>
      <c r="I400" s="165"/>
      <c r="J400" s="165"/>
      <c r="K400" s="165"/>
      <c r="L400" s="165"/>
      <c r="M400" s="165"/>
      <c r="N400" s="165"/>
      <c r="O400" s="165"/>
      <c r="P400" s="165"/>
      <c r="Q400" s="165"/>
      <c r="R400" s="165"/>
      <c r="S400" s="165"/>
      <c r="T400" s="165"/>
      <c r="U400" s="165"/>
      <c r="V400" s="165"/>
      <c r="W400" s="165"/>
      <c r="X400" s="165"/>
      <c r="Y400" s="165"/>
      <c r="Z400" s="165"/>
    </row>
    <row r="401" ht="15.75" customHeight="1">
      <c r="A401" s="162" t="s">
        <v>120</v>
      </c>
      <c r="B401" s="163" t="s">
        <v>819</v>
      </c>
      <c r="C401" s="157">
        <v>67.61</v>
      </c>
      <c r="D401" s="1">
        <v>0.66</v>
      </c>
      <c r="E401" s="165"/>
      <c r="F401" s="165"/>
      <c r="G401" s="165"/>
      <c r="H401" s="165"/>
      <c r="I401" s="165"/>
      <c r="J401" s="165"/>
      <c r="K401" s="165"/>
      <c r="L401" s="165"/>
      <c r="M401" s="165"/>
      <c r="N401" s="165"/>
      <c r="O401" s="165"/>
      <c r="P401" s="165"/>
      <c r="Q401" s="165"/>
      <c r="R401" s="165"/>
      <c r="S401" s="165"/>
      <c r="T401" s="165"/>
      <c r="U401" s="165"/>
      <c r="V401" s="165"/>
      <c r="W401" s="165"/>
      <c r="X401" s="165"/>
      <c r="Y401" s="165"/>
      <c r="Z401" s="165"/>
    </row>
    <row r="402" ht="15.75" customHeight="1">
      <c r="A402" s="162" t="s">
        <v>190</v>
      </c>
      <c r="B402" s="163" t="s">
        <v>820</v>
      </c>
      <c r="C402" s="157">
        <v>49.28</v>
      </c>
      <c r="D402" s="1">
        <v>0.22</v>
      </c>
      <c r="E402" s="165"/>
      <c r="F402" s="165"/>
      <c r="G402" s="165"/>
      <c r="H402" s="165"/>
      <c r="I402" s="165"/>
      <c r="J402" s="165"/>
      <c r="K402" s="165"/>
      <c r="L402" s="165"/>
      <c r="M402" s="165"/>
      <c r="N402" s="165"/>
      <c r="O402" s="165"/>
      <c r="P402" s="165"/>
      <c r="Q402" s="165"/>
      <c r="R402" s="165"/>
      <c r="S402" s="165"/>
      <c r="T402" s="165"/>
      <c r="U402" s="165"/>
      <c r="V402" s="165"/>
      <c r="W402" s="165"/>
      <c r="X402" s="165"/>
      <c r="Y402" s="165"/>
      <c r="Z402" s="165"/>
    </row>
    <row r="403" ht="15.75" customHeight="1">
      <c r="A403" s="162" t="s">
        <v>142</v>
      </c>
      <c r="B403" s="163" t="s">
        <v>821</v>
      </c>
      <c r="C403" s="157">
        <v>71.89</v>
      </c>
      <c r="D403" s="1">
        <v>0.55</v>
      </c>
      <c r="E403" s="165"/>
      <c r="F403" s="165"/>
      <c r="G403" s="165"/>
      <c r="H403" s="165"/>
      <c r="I403" s="165"/>
      <c r="J403" s="165"/>
      <c r="K403" s="165"/>
      <c r="L403" s="165"/>
      <c r="M403" s="165"/>
      <c r="N403" s="165"/>
      <c r="O403" s="165"/>
      <c r="P403" s="165"/>
      <c r="Q403" s="165"/>
      <c r="R403" s="165"/>
      <c r="S403" s="165"/>
      <c r="T403" s="165"/>
      <c r="U403" s="165"/>
      <c r="V403" s="165"/>
      <c r="W403" s="165"/>
      <c r="X403" s="165"/>
      <c r="Y403" s="165"/>
      <c r="Z403" s="165"/>
    </row>
    <row r="404" ht="15.75" customHeight="1">
      <c r="A404" s="162" t="s">
        <v>162</v>
      </c>
      <c r="B404" s="163" t="s">
        <v>822</v>
      </c>
      <c r="C404" s="157">
        <v>52.66</v>
      </c>
      <c r="D404" s="1">
        <v>0.44</v>
      </c>
      <c r="E404" s="165"/>
      <c r="F404" s="165"/>
      <c r="G404" s="165"/>
      <c r="H404" s="165"/>
      <c r="I404" s="165"/>
      <c r="J404" s="165"/>
      <c r="K404" s="165"/>
      <c r="L404" s="165"/>
      <c r="M404" s="165"/>
      <c r="N404" s="165"/>
      <c r="O404" s="165"/>
      <c r="P404" s="165"/>
      <c r="Q404" s="165"/>
      <c r="R404" s="165"/>
      <c r="S404" s="165"/>
      <c r="T404" s="165"/>
      <c r="U404" s="165"/>
      <c r="V404" s="165"/>
      <c r="W404" s="165"/>
      <c r="X404" s="165"/>
      <c r="Y404" s="165"/>
      <c r="Z404" s="165"/>
    </row>
    <row r="405" ht="15.75" customHeight="1">
      <c r="A405" s="162" t="s">
        <v>86</v>
      </c>
      <c r="B405" s="163" t="s">
        <v>823</v>
      </c>
      <c r="C405" s="157">
        <v>35.05</v>
      </c>
      <c r="D405" s="1">
        <v>0.55</v>
      </c>
      <c r="E405" s="165"/>
      <c r="F405" s="165"/>
      <c r="G405" s="165"/>
      <c r="H405" s="165"/>
      <c r="I405" s="165"/>
      <c r="J405" s="165"/>
      <c r="K405" s="165"/>
      <c r="L405" s="165"/>
      <c r="M405" s="165"/>
      <c r="N405" s="165"/>
      <c r="O405" s="165"/>
      <c r="P405" s="165"/>
      <c r="Q405" s="165"/>
      <c r="R405" s="165"/>
      <c r="S405" s="165"/>
      <c r="T405" s="165"/>
      <c r="U405" s="165"/>
      <c r="V405" s="165"/>
      <c r="W405" s="165"/>
      <c r="X405" s="165"/>
      <c r="Y405" s="165"/>
      <c r="Z405" s="165"/>
    </row>
    <row r="406" ht="15.75" customHeight="1">
      <c r="A406" s="162" t="s">
        <v>185</v>
      </c>
      <c r="B406" s="163" t="s">
        <v>824</v>
      </c>
      <c r="C406" s="157">
        <v>75.94</v>
      </c>
      <c r="D406" s="1">
        <v>0.44</v>
      </c>
      <c r="E406" s="165"/>
      <c r="F406" s="165"/>
      <c r="G406" s="165"/>
      <c r="H406" s="165"/>
      <c r="I406" s="165"/>
      <c r="J406" s="165"/>
      <c r="K406" s="165"/>
      <c r="L406" s="165"/>
      <c r="M406" s="165"/>
      <c r="N406" s="165"/>
      <c r="O406" s="165"/>
      <c r="P406" s="165"/>
      <c r="Q406" s="165"/>
      <c r="R406" s="165"/>
      <c r="S406" s="165"/>
      <c r="T406" s="165"/>
      <c r="U406" s="165"/>
      <c r="V406" s="165"/>
      <c r="W406" s="165"/>
      <c r="X406" s="165"/>
      <c r="Y406" s="165"/>
      <c r="Z406" s="165"/>
    </row>
    <row r="407" ht="15.75" customHeight="1">
      <c r="A407" s="162" t="s">
        <v>127</v>
      </c>
      <c r="B407" s="163" t="s">
        <v>825</v>
      </c>
      <c r="C407" s="157">
        <v>86.34</v>
      </c>
      <c r="D407" s="1">
        <v>0.77</v>
      </c>
      <c r="E407" s="165"/>
      <c r="F407" s="165"/>
      <c r="G407" s="165"/>
      <c r="H407" s="165"/>
      <c r="I407" s="165"/>
      <c r="J407" s="165"/>
      <c r="K407" s="165"/>
      <c r="L407" s="165"/>
      <c r="M407" s="165"/>
      <c r="N407" s="165"/>
      <c r="O407" s="165"/>
      <c r="P407" s="165"/>
      <c r="Q407" s="165"/>
      <c r="R407" s="165"/>
      <c r="S407" s="165"/>
      <c r="T407" s="165"/>
      <c r="U407" s="165"/>
      <c r="V407" s="165"/>
      <c r="W407" s="165"/>
      <c r="X407" s="165"/>
      <c r="Y407" s="165"/>
      <c r="Z407" s="165"/>
    </row>
    <row r="408" ht="15.75" customHeight="1">
      <c r="A408" s="162" t="s">
        <v>225</v>
      </c>
      <c r="B408" s="163" t="s">
        <v>826</v>
      </c>
      <c r="C408" s="157">
        <v>38.04</v>
      </c>
      <c r="D408" s="1">
        <v>0.04</v>
      </c>
      <c r="E408" s="165"/>
      <c r="F408" s="165"/>
      <c r="G408" s="165"/>
      <c r="H408" s="165"/>
      <c r="I408" s="165"/>
      <c r="J408" s="165"/>
      <c r="K408" s="165"/>
      <c r="L408" s="165"/>
      <c r="M408" s="165"/>
      <c r="N408" s="165"/>
      <c r="O408" s="165"/>
      <c r="P408" s="165"/>
      <c r="Q408" s="165"/>
      <c r="R408" s="165"/>
      <c r="S408" s="165"/>
      <c r="T408" s="165"/>
      <c r="U408" s="165"/>
      <c r="V408" s="165"/>
      <c r="W408" s="165"/>
      <c r="X408" s="165"/>
      <c r="Y408" s="165"/>
      <c r="Z408" s="165"/>
    </row>
    <row r="409" ht="15.75" customHeight="1">
      <c r="A409" s="162" t="s">
        <v>153</v>
      </c>
      <c r="B409" s="163" t="s">
        <v>827</v>
      </c>
      <c r="C409" s="157">
        <v>78.23</v>
      </c>
      <c r="D409" s="1">
        <v>0.57</v>
      </c>
      <c r="E409" s="165"/>
      <c r="F409" s="165"/>
      <c r="G409" s="165"/>
      <c r="H409" s="165"/>
      <c r="I409" s="165"/>
      <c r="J409" s="165"/>
      <c r="K409" s="165"/>
      <c r="L409" s="165"/>
      <c r="M409" s="165"/>
      <c r="N409" s="165"/>
      <c r="O409" s="165"/>
      <c r="P409" s="165"/>
      <c r="Q409" s="165"/>
      <c r="R409" s="165"/>
      <c r="S409" s="165"/>
      <c r="T409" s="165"/>
      <c r="U409" s="165"/>
      <c r="V409" s="165"/>
      <c r="W409" s="165"/>
      <c r="X409" s="165"/>
      <c r="Y409" s="165"/>
      <c r="Z409" s="165"/>
    </row>
    <row r="410" ht="15.75" customHeight="1">
      <c r="A410" s="162" t="s">
        <v>133</v>
      </c>
      <c r="B410" s="163" t="s">
        <v>828</v>
      </c>
      <c r="C410" s="157">
        <v>71.89</v>
      </c>
      <c r="D410" s="1">
        <v>0.55</v>
      </c>
      <c r="E410" s="165"/>
      <c r="F410" s="165"/>
      <c r="G410" s="165"/>
      <c r="H410" s="165"/>
      <c r="I410" s="165"/>
      <c r="J410" s="165"/>
      <c r="K410" s="165"/>
      <c r="L410" s="165"/>
      <c r="M410" s="165"/>
      <c r="N410" s="165"/>
      <c r="O410" s="165"/>
      <c r="P410" s="165"/>
      <c r="Q410" s="165"/>
      <c r="R410" s="165"/>
      <c r="S410" s="165"/>
      <c r="T410" s="165"/>
      <c r="U410" s="165"/>
      <c r="V410" s="165"/>
      <c r="W410" s="165"/>
      <c r="X410" s="165"/>
      <c r="Y410" s="165"/>
      <c r="Z410" s="165"/>
    </row>
    <row r="411" ht="15.75" customHeight="1">
      <c r="A411" s="162" t="s">
        <v>134</v>
      </c>
      <c r="B411" s="163" t="s">
        <v>829</v>
      </c>
      <c r="C411" s="157">
        <v>71.89</v>
      </c>
      <c r="D411" s="1">
        <v>0.55</v>
      </c>
      <c r="E411" s="165"/>
      <c r="F411" s="165"/>
      <c r="G411" s="165"/>
      <c r="H411" s="165"/>
      <c r="I411" s="165"/>
      <c r="J411" s="165"/>
      <c r="K411" s="165"/>
      <c r="L411" s="165"/>
      <c r="M411" s="165"/>
      <c r="N411" s="165"/>
      <c r="O411" s="165"/>
      <c r="P411" s="165"/>
      <c r="Q411" s="165"/>
      <c r="R411" s="165"/>
      <c r="S411" s="165"/>
      <c r="T411" s="165"/>
      <c r="U411" s="165"/>
      <c r="V411" s="165"/>
      <c r="W411" s="165"/>
      <c r="X411" s="165"/>
      <c r="Y411" s="165"/>
      <c r="Z411" s="165"/>
    </row>
    <row r="412" ht="15.75" customHeight="1">
      <c r="A412" s="162" t="s">
        <v>154</v>
      </c>
      <c r="B412" s="163" t="s">
        <v>830</v>
      </c>
      <c r="C412" s="157">
        <v>84.14</v>
      </c>
      <c r="D412" s="1">
        <v>0.68</v>
      </c>
      <c r="E412" s="165"/>
      <c r="F412" s="165"/>
      <c r="G412" s="165"/>
      <c r="H412" s="165"/>
      <c r="I412" s="165"/>
      <c r="J412" s="165"/>
      <c r="K412" s="165"/>
      <c r="L412" s="165"/>
      <c r="M412" s="165"/>
      <c r="N412" s="165"/>
      <c r="O412" s="165"/>
      <c r="P412" s="165"/>
      <c r="Q412" s="165"/>
      <c r="R412" s="165"/>
      <c r="S412" s="165"/>
      <c r="T412" s="165"/>
      <c r="U412" s="165"/>
      <c r="V412" s="165"/>
      <c r="W412" s="165"/>
      <c r="X412" s="165"/>
      <c r="Y412" s="165"/>
      <c r="Z412" s="165"/>
    </row>
    <row r="413" ht="15.75" customHeight="1">
      <c r="A413" s="162" t="s">
        <v>230</v>
      </c>
      <c r="B413" s="163" t="s">
        <v>831</v>
      </c>
      <c r="C413" s="157">
        <v>7.74</v>
      </c>
      <c r="D413" s="1">
        <v>0.03</v>
      </c>
      <c r="E413" s="165"/>
      <c r="F413" s="165"/>
      <c r="G413" s="165"/>
      <c r="H413" s="165"/>
      <c r="I413" s="165"/>
      <c r="J413" s="165"/>
      <c r="K413" s="165"/>
      <c r="L413" s="165"/>
      <c r="M413" s="165"/>
      <c r="N413" s="165"/>
      <c r="O413" s="165"/>
      <c r="P413" s="165"/>
      <c r="Q413" s="165"/>
      <c r="R413" s="165"/>
      <c r="S413" s="165"/>
      <c r="T413" s="165"/>
      <c r="U413" s="165"/>
      <c r="V413" s="165"/>
      <c r="W413" s="165"/>
      <c r="X413" s="165"/>
      <c r="Y413" s="165"/>
      <c r="Z413" s="165"/>
    </row>
    <row r="414" ht="15.75" customHeight="1">
      <c r="A414" s="162" t="s">
        <v>171</v>
      </c>
      <c r="B414" s="163" t="s">
        <v>832</v>
      </c>
      <c r="C414" s="157">
        <v>58.78</v>
      </c>
      <c r="D414" s="1">
        <v>0.33</v>
      </c>
      <c r="E414" s="165"/>
      <c r="F414" s="165"/>
      <c r="G414" s="165"/>
      <c r="H414" s="165"/>
      <c r="I414" s="165"/>
      <c r="J414" s="165"/>
      <c r="K414" s="165"/>
      <c r="L414" s="165"/>
      <c r="M414" s="165"/>
      <c r="N414" s="165"/>
      <c r="O414" s="165"/>
      <c r="P414" s="165"/>
      <c r="Q414" s="165"/>
      <c r="R414" s="165"/>
      <c r="S414" s="165"/>
      <c r="T414" s="165"/>
      <c r="U414" s="165"/>
      <c r="V414" s="165"/>
      <c r="W414" s="165"/>
      <c r="X414" s="165"/>
      <c r="Y414" s="165"/>
      <c r="Z414" s="165"/>
    </row>
    <row r="415" ht="15.75" customHeight="1">
      <c r="A415" s="162" t="s">
        <v>93</v>
      </c>
      <c r="B415" s="163" t="s">
        <v>833</v>
      </c>
      <c r="C415" s="157">
        <v>39.56</v>
      </c>
      <c r="D415" s="1">
        <v>0.22</v>
      </c>
      <c r="E415" s="165"/>
      <c r="F415" s="165"/>
      <c r="G415" s="165"/>
      <c r="H415" s="165"/>
      <c r="I415" s="165"/>
      <c r="J415" s="165"/>
      <c r="K415" s="165"/>
      <c r="L415" s="165"/>
      <c r="M415" s="165"/>
      <c r="N415" s="165"/>
      <c r="O415" s="165"/>
      <c r="P415" s="165"/>
      <c r="Q415" s="165"/>
      <c r="R415" s="165"/>
      <c r="S415" s="165"/>
      <c r="T415" s="165"/>
      <c r="U415" s="165"/>
      <c r="V415" s="165"/>
      <c r="W415" s="165"/>
      <c r="X415" s="165"/>
      <c r="Y415" s="165"/>
      <c r="Z415" s="165"/>
    </row>
    <row r="416" ht="15.75" customHeight="1">
      <c r="A416" s="162" t="s">
        <v>92</v>
      </c>
      <c r="B416" s="163" t="s">
        <v>834</v>
      </c>
      <c r="C416" s="157">
        <v>40.48</v>
      </c>
      <c r="D416" s="1">
        <v>0.22</v>
      </c>
      <c r="E416" s="165"/>
      <c r="F416" s="165"/>
      <c r="G416" s="165"/>
      <c r="H416" s="165"/>
      <c r="I416" s="165"/>
      <c r="J416" s="165"/>
      <c r="K416" s="165"/>
      <c r="L416" s="165"/>
      <c r="M416" s="165"/>
      <c r="N416" s="165"/>
      <c r="O416" s="165"/>
      <c r="P416" s="165"/>
      <c r="Q416" s="165"/>
      <c r="R416" s="165"/>
      <c r="S416" s="165"/>
      <c r="T416" s="165"/>
      <c r="U416" s="165"/>
      <c r="V416" s="165"/>
      <c r="W416" s="165"/>
      <c r="X416" s="165"/>
      <c r="Y416" s="165"/>
      <c r="Z416" s="165"/>
    </row>
    <row r="417" ht="15.75" customHeight="1">
      <c r="A417" s="162" t="s">
        <v>172</v>
      </c>
      <c r="B417" s="163" t="s">
        <v>835</v>
      </c>
      <c r="C417" s="157">
        <v>59.15</v>
      </c>
      <c r="D417" s="1">
        <v>0.35</v>
      </c>
      <c r="E417" s="165"/>
      <c r="F417" s="165"/>
      <c r="G417" s="165"/>
      <c r="H417" s="165"/>
      <c r="I417" s="165"/>
      <c r="J417" s="165"/>
      <c r="K417" s="165"/>
      <c r="L417" s="165"/>
      <c r="M417" s="165"/>
      <c r="N417" s="165"/>
      <c r="O417" s="165"/>
      <c r="P417" s="165"/>
      <c r="Q417" s="165"/>
      <c r="R417" s="165"/>
      <c r="S417" s="165"/>
      <c r="T417" s="165"/>
      <c r="U417" s="165"/>
      <c r="V417" s="165"/>
      <c r="W417" s="165"/>
      <c r="X417" s="165"/>
      <c r="Y417" s="165"/>
      <c r="Z417" s="165"/>
    </row>
    <row r="418" ht="15.75" customHeight="1">
      <c r="A418" s="162" t="s">
        <v>181</v>
      </c>
      <c r="B418" s="163" t="s">
        <v>836</v>
      </c>
      <c r="C418" s="157">
        <v>63.58</v>
      </c>
      <c r="D418" s="1">
        <v>0.44</v>
      </c>
      <c r="E418" s="165"/>
      <c r="F418" s="165"/>
      <c r="G418" s="165"/>
      <c r="H418" s="165"/>
      <c r="I418" s="165"/>
      <c r="J418" s="165"/>
      <c r="K418" s="165"/>
      <c r="L418" s="165"/>
      <c r="M418" s="165"/>
      <c r="N418" s="165"/>
      <c r="O418" s="165"/>
      <c r="P418" s="165"/>
      <c r="Q418" s="165"/>
      <c r="R418" s="165"/>
      <c r="S418" s="165"/>
      <c r="T418" s="165"/>
      <c r="U418" s="165"/>
      <c r="V418" s="165"/>
      <c r="W418" s="165"/>
      <c r="X418" s="165"/>
      <c r="Y418" s="165"/>
      <c r="Z418" s="165"/>
    </row>
    <row r="419" ht="15.75" customHeight="1">
      <c r="A419" s="162" t="s">
        <v>147</v>
      </c>
      <c r="B419" s="163" t="s">
        <v>837</v>
      </c>
      <c r="C419" s="157">
        <v>231.4</v>
      </c>
      <c r="D419" s="1">
        <v>4.0</v>
      </c>
      <c r="E419" s="165"/>
      <c r="F419" s="165"/>
      <c r="G419" s="165"/>
      <c r="H419" s="165"/>
      <c r="I419" s="165"/>
      <c r="J419" s="165"/>
      <c r="K419" s="165"/>
      <c r="L419" s="165"/>
      <c r="M419" s="165"/>
      <c r="N419" s="165"/>
      <c r="O419" s="165"/>
      <c r="P419" s="165"/>
      <c r="Q419" s="165"/>
      <c r="R419" s="165"/>
      <c r="S419" s="165"/>
      <c r="T419" s="165"/>
      <c r="U419" s="165"/>
      <c r="V419" s="165"/>
      <c r="W419" s="165"/>
      <c r="X419" s="165"/>
      <c r="Y419" s="165"/>
      <c r="Z419" s="165"/>
    </row>
    <row r="420" ht="15.75" customHeight="1">
      <c r="A420" s="162" t="s">
        <v>80</v>
      </c>
      <c r="B420" s="163" t="s">
        <v>838</v>
      </c>
      <c r="C420" s="157">
        <v>49.49</v>
      </c>
      <c r="D420" s="1">
        <v>0.51</v>
      </c>
      <c r="E420" s="165"/>
      <c r="F420" s="165"/>
      <c r="G420" s="165"/>
      <c r="H420" s="165"/>
      <c r="I420" s="165"/>
      <c r="J420" s="165"/>
      <c r="K420" s="165"/>
      <c r="L420" s="165"/>
      <c r="M420" s="165"/>
      <c r="N420" s="165"/>
      <c r="O420" s="165"/>
      <c r="P420" s="165"/>
      <c r="Q420" s="165"/>
      <c r="R420" s="165"/>
      <c r="S420" s="165"/>
      <c r="T420" s="165"/>
      <c r="U420" s="165"/>
      <c r="V420" s="165"/>
      <c r="W420" s="165"/>
      <c r="X420" s="165"/>
      <c r="Y420" s="165"/>
      <c r="Z420" s="165"/>
    </row>
    <row r="421" ht="15.75" customHeight="1">
      <c r="A421" s="162" t="s">
        <v>104</v>
      </c>
      <c r="B421" s="163" t="s">
        <v>839</v>
      </c>
      <c r="C421" s="157">
        <v>59.69</v>
      </c>
      <c r="D421" s="1">
        <v>0.88</v>
      </c>
      <c r="E421" s="165"/>
      <c r="F421" s="165"/>
      <c r="G421" s="165"/>
      <c r="H421" s="165"/>
      <c r="I421" s="165"/>
      <c r="J421" s="165"/>
      <c r="K421" s="165"/>
      <c r="L421" s="165"/>
      <c r="M421" s="165"/>
      <c r="N421" s="165"/>
      <c r="O421" s="165"/>
      <c r="P421" s="165"/>
      <c r="Q421" s="165"/>
      <c r="R421" s="165"/>
      <c r="S421" s="165"/>
      <c r="T421" s="165"/>
      <c r="U421" s="165"/>
      <c r="V421" s="165"/>
      <c r="W421" s="165"/>
      <c r="X421" s="165"/>
      <c r="Y421" s="165"/>
      <c r="Z421" s="165"/>
    </row>
    <row r="422" ht="15.75" customHeight="1">
      <c r="A422" s="162" t="s">
        <v>111</v>
      </c>
      <c r="B422" s="163" t="s">
        <v>840</v>
      </c>
      <c r="C422" s="157">
        <v>67.01</v>
      </c>
      <c r="D422" s="1">
        <v>0.77</v>
      </c>
      <c r="E422" s="165"/>
      <c r="F422" s="165"/>
      <c r="G422" s="165"/>
      <c r="H422" s="165"/>
      <c r="I422" s="165"/>
      <c r="J422" s="165"/>
      <c r="K422" s="165"/>
      <c r="L422" s="165"/>
      <c r="M422" s="165"/>
      <c r="N422" s="165"/>
      <c r="O422" s="165"/>
      <c r="P422" s="165"/>
      <c r="Q422" s="165"/>
      <c r="R422" s="165"/>
      <c r="S422" s="165"/>
      <c r="T422" s="165"/>
      <c r="U422" s="165"/>
      <c r="V422" s="165"/>
      <c r="W422" s="165"/>
      <c r="X422" s="165"/>
      <c r="Y422" s="165"/>
      <c r="Z422" s="165"/>
    </row>
    <row r="423" ht="15.75" customHeight="1">
      <c r="A423" s="162" t="s">
        <v>121</v>
      </c>
      <c r="B423" s="163" t="s">
        <v>841</v>
      </c>
      <c r="C423" s="157">
        <v>81.98</v>
      </c>
      <c r="D423" s="1">
        <v>0.99</v>
      </c>
      <c r="E423" s="165"/>
      <c r="F423" s="165"/>
      <c r="G423" s="165"/>
      <c r="H423" s="165"/>
      <c r="I423" s="165"/>
      <c r="J423" s="165"/>
      <c r="K423" s="165"/>
      <c r="L423" s="165"/>
      <c r="M423" s="165"/>
      <c r="N423" s="165"/>
      <c r="O423" s="165"/>
      <c r="P423" s="165"/>
      <c r="Q423" s="165"/>
      <c r="R423" s="165"/>
      <c r="S423" s="165"/>
      <c r="T423" s="165"/>
      <c r="U423" s="165"/>
      <c r="V423" s="165"/>
      <c r="W423" s="165"/>
      <c r="X423" s="165"/>
      <c r="Y423" s="165"/>
      <c r="Z423" s="165"/>
    </row>
    <row r="424" ht="15.75" customHeight="1">
      <c r="A424" s="162" t="s">
        <v>191</v>
      </c>
      <c r="B424" s="163" t="s">
        <v>842</v>
      </c>
      <c r="C424" s="157">
        <v>71.96</v>
      </c>
      <c r="D424" s="1">
        <v>0.22</v>
      </c>
      <c r="E424" s="165"/>
      <c r="F424" s="165"/>
      <c r="G424" s="165"/>
      <c r="H424" s="165"/>
      <c r="I424" s="165"/>
      <c r="J424" s="165"/>
      <c r="K424" s="165"/>
      <c r="L424" s="165"/>
      <c r="M424" s="165"/>
      <c r="N424" s="165"/>
      <c r="O424" s="165"/>
      <c r="P424" s="165"/>
      <c r="Q424" s="165"/>
      <c r="R424" s="165"/>
      <c r="S424" s="165"/>
      <c r="T424" s="165"/>
      <c r="U424" s="165"/>
      <c r="V424" s="165"/>
      <c r="W424" s="165"/>
      <c r="X424" s="165"/>
      <c r="Y424" s="165"/>
      <c r="Z424" s="165"/>
    </row>
    <row r="425" ht="15.75" customHeight="1">
      <c r="A425" s="162" t="s">
        <v>143</v>
      </c>
      <c r="B425" s="163" t="s">
        <v>843</v>
      </c>
      <c r="C425" s="157">
        <v>79.18</v>
      </c>
      <c r="D425" s="1">
        <v>0.95</v>
      </c>
      <c r="E425" s="165"/>
      <c r="F425" s="165"/>
      <c r="G425" s="165"/>
      <c r="H425" s="165"/>
      <c r="I425" s="165"/>
      <c r="J425" s="165"/>
      <c r="K425" s="165"/>
      <c r="L425" s="165"/>
      <c r="M425" s="165"/>
      <c r="N425" s="165"/>
      <c r="O425" s="165"/>
      <c r="P425" s="165"/>
      <c r="Q425" s="165"/>
      <c r="R425" s="165"/>
      <c r="S425" s="165"/>
      <c r="T425" s="165"/>
      <c r="U425" s="165"/>
      <c r="V425" s="165"/>
      <c r="W425" s="165"/>
      <c r="X425" s="165"/>
      <c r="Y425" s="165"/>
      <c r="Z425" s="165"/>
    </row>
    <row r="426" ht="15.75" customHeight="1">
      <c r="A426" s="162" t="s">
        <v>163</v>
      </c>
      <c r="B426" s="163" t="s">
        <v>844</v>
      </c>
      <c r="C426" s="157">
        <v>66.43</v>
      </c>
      <c r="D426" s="1">
        <v>0.6</v>
      </c>
      <c r="E426" s="165"/>
      <c r="F426" s="165"/>
      <c r="G426" s="165"/>
      <c r="H426" s="165"/>
      <c r="I426" s="165"/>
      <c r="J426" s="165"/>
      <c r="K426" s="165"/>
      <c r="L426" s="165"/>
      <c r="M426" s="165"/>
      <c r="N426" s="165"/>
      <c r="O426" s="165"/>
      <c r="P426" s="165"/>
      <c r="Q426" s="165"/>
      <c r="R426" s="165"/>
      <c r="S426" s="165"/>
      <c r="T426" s="165"/>
      <c r="U426" s="165"/>
      <c r="V426" s="165"/>
      <c r="W426" s="165"/>
      <c r="X426" s="165"/>
      <c r="Y426" s="165"/>
      <c r="Z426" s="165"/>
    </row>
    <row r="427" ht="15.75" customHeight="1">
      <c r="A427" s="162" t="s">
        <v>87</v>
      </c>
      <c r="B427" s="163" t="s">
        <v>845</v>
      </c>
      <c r="C427" s="157">
        <v>44.3</v>
      </c>
      <c r="D427" s="1">
        <v>0.66</v>
      </c>
      <c r="E427" s="165"/>
      <c r="F427" s="165"/>
      <c r="G427" s="165"/>
      <c r="H427" s="165"/>
      <c r="I427" s="165"/>
      <c r="J427" s="165"/>
      <c r="K427" s="165"/>
      <c r="L427" s="165"/>
      <c r="M427" s="165"/>
      <c r="N427" s="165"/>
      <c r="O427" s="165"/>
      <c r="P427" s="165"/>
      <c r="Q427" s="165"/>
      <c r="R427" s="165"/>
      <c r="S427" s="165"/>
      <c r="T427" s="165"/>
      <c r="U427" s="165"/>
      <c r="V427" s="165"/>
      <c r="W427" s="165"/>
      <c r="X427" s="165"/>
      <c r="Y427" s="165"/>
      <c r="Z427" s="165"/>
    </row>
    <row r="428" ht="15.75" customHeight="1">
      <c r="A428" s="162" t="s">
        <v>186</v>
      </c>
      <c r="B428" s="163" t="s">
        <v>846</v>
      </c>
      <c r="C428" s="157">
        <v>101.25</v>
      </c>
      <c r="D428" s="1">
        <v>0.66</v>
      </c>
      <c r="E428" s="165"/>
      <c r="F428" s="165"/>
      <c r="G428" s="165"/>
      <c r="H428" s="165"/>
      <c r="I428" s="165"/>
      <c r="J428" s="165"/>
      <c r="K428" s="165"/>
      <c r="L428" s="165"/>
      <c r="M428" s="165"/>
      <c r="N428" s="165"/>
      <c r="O428" s="165"/>
      <c r="P428" s="165"/>
      <c r="Q428" s="165"/>
      <c r="R428" s="165"/>
      <c r="S428" s="165"/>
      <c r="T428" s="165"/>
      <c r="U428" s="165"/>
      <c r="V428" s="165"/>
      <c r="W428" s="165"/>
      <c r="X428" s="165"/>
      <c r="Y428" s="165"/>
      <c r="Z428" s="165"/>
    </row>
    <row r="429" ht="15.75" customHeight="1">
      <c r="A429" s="162" t="s">
        <v>128</v>
      </c>
      <c r="B429" s="163" t="s">
        <v>847</v>
      </c>
      <c r="C429" s="157">
        <v>97.16</v>
      </c>
      <c r="D429" s="1">
        <v>1.21</v>
      </c>
      <c r="E429" s="165"/>
      <c r="F429" s="165"/>
      <c r="G429" s="165"/>
      <c r="H429" s="165"/>
      <c r="I429" s="165"/>
      <c r="J429" s="165"/>
      <c r="K429" s="165"/>
      <c r="L429" s="165"/>
      <c r="M429" s="165"/>
      <c r="N429" s="165"/>
      <c r="O429" s="165"/>
      <c r="P429" s="165"/>
      <c r="Q429" s="165"/>
      <c r="R429" s="165"/>
      <c r="S429" s="165"/>
      <c r="T429" s="165"/>
      <c r="U429" s="165"/>
      <c r="V429" s="165"/>
      <c r="W429" s="165"/>
      <c r="X429" s="165"/>
      <c r="Y429" s="165"/>
      <c r="Z429" s="165"/>
    </row>
    <row r="430" ht="15.75" customHeight="1">
      <c r="A430" s="162" t="s">
        <v>226</v>
      </c>
      <c r="B430" s="163" t="s">
        <v>848</v>
      </c>
      <c r="C430" s="157">
        <v>49.95</v>
      </c>
      <c r="D430" s="1">
        <v>0.05</v>
      </c>
      <c r="E430" s="165"/>
      <c r="F430" s="165"/>
      <c r="G430" s="165"/>
      <c r="H430" s="165"/>
      <c r="I430" s="165"/>
      <c r="J430" s="165"/>
      <c r="K430" s="165"/>
      <c r="L430" s="165"/>
      <c r="M430" s="165"/>
      <c r="N430" s="165"/>
      <c r="O430" s="165"/>
      <c r="P430" s="165"/>
      <c r="Q430" s="165"/>
      <c r="R430" s="165"/>
      <c r="S430" s="165"/>
      <c r="T430" s="165"/>
      <c r="U430" s="165"/>
      <c r="V430" s="165"/>
      <c r="W430" s="165"/>
      <c r="X430" s="165"/>
      <c r="Y430" s="165"/>
      <c r="Z430" s="165"/>
    </row>
    <row r="431" ht="15.75" customHeight="1">
      <c r="A431" s="162" t="s">
        <v>155</v>
      </c>
      <c r="B431" s="163" t="s">
        <v>849</v>
      </c>
      <c r="C431" s="157">
        <v>86.35</v>
      </c>
      <c r="D431" s="1">
        <v>0.72</v>
      </c>
      <c r="E431" s="165"/>
      <c r="F431" s="165"/>
      <c r="G431" s="165"/>
      <c r="H431" s="165"/>
      <c r="I431" s="165"/>
      <c r="J431" s="165"/>
      <c r="K431" s="165"/>
      <c r="L431" s="165"/>
      <c r="M431" s="165"/>
      <c r="N431" s="165"/>
      <c r="O431" s="165"/>
      <c r="P431" s="165"/>
      <c r="Q431" s="165"/>
      <c r="R431" s="165"/>
      <c r="S431" s="165"/>
      <c r="T431" s="165"/>
      <c r="U431" s="165"/>
      <c r="V431" s="165"/>
      <c r="W431" s="165"/>
      <c r="X431" s="165"/>
      <c r="Y431" s="165"/>
      <c r="Z431" s="165"/>
    </row>
    <row r="432" ht="15.75" customHeight="1">
      <c r="A432" s="162" t="s">
        <v>135</v>
      </c>
      <c r="B432" s="163" t="s">
        <v>850</v>
      </c>
      <c r="C432" s="157">
        <v>79.61</v>
      </c>
      <c r="D432" s="1">
        <v>0.97</v>
      </c>
      <c r="E432" s="165"/>
      <c r="F432" s="165"/>
      <c r="G432" s="165"/>
      <c r="H432" s="165"/>
      <c r="I432" s="165"/>
      <c r="J432" s="165"/>
      <c r="K432" s="165"/>
      <c r="L432" s="165"/>
      <c r="M432" s="165"/>
      <c r="N432" s="165"/>
      <c r="O432" s="165"/>
      <c r="P432" s="165"/>
      <c r="Q432" s="165"/>
      <c r="R432" s="165"/>
      <c r="S432" s="165"/>
      <c r="T432" s="165"/>
      <c r="U432" s="165"/>
      <c r="V432" s="165"/>
      <c r="W432" s="165"/>
      <c r="X432" s="165"/>
      <c r="Y432" s="165"/>
      <c r="Z432" s="165"/>
    </row>
    <row r="433" ht="15.75" customHeight="1">
      <c r="A433" s="162" t="s">
        <v>136</v>
      </c>
      <c r="B433" s="163" t="s">
        <v>851</v>
      </c>
      <c r="C433" s="157">
        <v>80.99</v>
      </c>
      <c r="D433" s="1">
        <v>0.97</v>
      </c>
      <c r="E433" s="165"/>
      <c r="F433" s="165"/>
      <c r="G433" s="165"/>
      <c r="H433" s="165"/>
      <c r="I433" s="165"/>
      <c r="J433" s="165"/>
      <c r="K433" s="165"/>
      <c r="L433" s="165"/>
      <c r="M433" s="165"/>
      <c r="N433" s="165"/>
      <c r="O433" s="165"/>
      <c r="P433" s="165"/>
      <c r="Q433" s="165"/>
      <c r="R433" s="165"/>
      <c r="S433" s="165"/>
      <c r="T433" s="165"/>
      <c r="U433" s="165"/>
      <c r="V433" s="165"/>
      <c r="W433" s="165"/>
      <c r="X433" s="165"/>
      <c r="Y433" s="165"/>
      <c r="Z433" s="165"/>
    </row>
    <row r="434" ht="15.75" customHeight="1">
      <c r="A434" s="162" t="s">
        <v>156</v>
      </c>
      <c r="B434" s="163" t="s">
        <v>852</v>
      </c>
      <c r="C434" s="157">
        <v>92.26</v>
      </c>
      <c r="D434" s="1">
        <v>0.83</v>
      </c>
      <c r="E434" s="165"/>
      <c r="F434" s="165"/>
      <c r="G434" s="165"/>
      <c r="H434" s="165"/>
      <c r="I434" s="165"/>
      <c r="J434" s="165"/>
      <c r="K434" s="165"/>
      <c r="L434" s="165"/>
      <c r="M434" s="165"/>
      <c r="N434" s="165"/>
      <c r="O434" s="165"/>
      <c r="P434" s="165"/>
      <c r="Q434" s="165"/>
      <c r="R434" s="165"/>
      <c r="S434" s="165"/>
      <c r="T434" s="165"/>
      <c r="U434" s="165"/>
      <c r="V434" s="165"/>
      <c r="W434" s="165"/>
      <c r="X434" s="165"/>
      <c r="Y434" s="165"/>
      <c r="Z434" s="165"/>
    </row>
    <row r="435" ht="15.75" customHeight="1">
      <c r="A435" s="162" t="s">
        <v>231</v>
      </c>
      <c r="B435" s="163" t="s">
        <v>853</v>
      </c>
      <c r="C435" s="157">
        <v>7.74</v>
      </c>
      <c r="D435" s="1">
        <v>0.04</v>
      </c>
      <c r="E435" s="165"/>
      <c r="F435" s="165"/>
      <c r="G435" s="165"/>
      <c r="H435" s="165"/>
      <c r="I435" s="165"/>
      <c r="J435" s="165"/>
      <c r="K435" s="165"/>
      <c r="L435" s="165"/>
      <c r="M435" s="165"/>
      <c r="N435" s="165"/>
      <c r="O435" s="165"/>
      <c r="P435" s="165"/>
      <c r="Q435" s="165"/>
      <c r="R435" s="165"/>
      <c r="S435" s="165"/>
      <c r="T435" s="165"/>
      <c r="U435" s="165"/>
      <c r="V435" s="165"/>
      <c r="W435" s="165"/>
      <c r="X435" s="165"/>
      <c r="Y435" s="165"/>
      <c r="Z435" s="165"/>
    </row>
    <row r="436" ht="15.75" customHeight="1">
      <c r="A436" s="162" t="s">
        <v>95</v>
      </c>
      <c r="B436" s="163" t="s">
        <v>854</v>
      </c>
      <c r="C436" s="157">
        <v>52.76</v>
      </c>
      <c r="D436" s="1">
        <v>0.35</v>
      </c>
      <c r="E436" s="165"/>
      <c r="F436" s="165"/>
      <c r="G436" s="165"/>
      <c r="H436" s="165"/>
      <c r="I436" s="165"/>
      <c r="J436" s="165"/>
      <c r="K436" s="165"/>
      <c r="L436" s="165"/>
      <c r="M436" s="165"/>
      <c r="N436" s="165"/>
      <c r="O436" s="165"/>
      <c r="P436" s="165"/>
      <c r="Q436" s="165"/>
      <c r="R436" s="165"/>
      <c r="S436" s="165"/>
      <c r="T436" s="165"/>
      <c r="U436" s="165"/>
      <c r="V436" s="165"/>
      <c r="W436" s="165"/>
      <c r="X436" s="165"/>
      <c r="Y436" s="165"/>
      <c r="Z436" s="165"/>
    </row>
    <row r="437" ht="15.75" customHeight="1">
      <c r="A437" s="162" t="s">
        <v>94</v>
      </c>
      <c r="B437" s="163" t="s">
        <v>855</v>
      </c>
      <c r="C437" s="157">
        <v>52.48</v>
      </c>
      <c r="D437" s="1">
        <v>0.35</v>
      </c>
      <c r="E437" s="165"/>
      <c r="F437" s="165"/>
      <c r="G437" s="165"/>
      <c r="H437" s="165"/>
      <c r="I437" s="165"/>
      <c r="J437" s="165"/>
      <c r="K437" s="165"/>
      <c r="L437" s="165"/>
      <c r="M437" s="165"/>
      <c r="N437" s="165"/>
      <c r="O437" s="165"/>
      <c r="P437" s="165"/>
      <c r="Q437" s="165"/>
      <c r="R437" s="165"/>
      <c r="S437" s="165"/>
      <c r="T437" s="165"/>
      <c r="U437" s="165"/>
      <c r="V437" s="165"/>
      <c r="W437" s="165"/>
      <c r="X437" s="165"/>
      <c r="Y437" s="165"/>
      <c r="Z437" s="165"/>
    </row>
    <row r="438" ht="15.75" customHeight="1">
      <c r="A438" s="162" t="s">
        <v>173</v>
      </c>
      <c r="B438" s="163" t="s">
        <v>856</v>
      </c>
      <c r="C438" s="157">
        <v>68.36</v>
      </c>
      <c r="D438" s="1">
        <v>0.62</v>
      </c>
      <c r="E438" s="165"/>
      <c r="F438" s="165"/>
      <c r="G438" s="165"/>
      <c r="H438" s="165"/>
      <c r="I438" s="165"/>
      <c r="J438" s="165"/>
      <c r="K438" s="165"/>
      <c r="L438" s="165"/>
      <c r="M438" s="165"/>
      <c r="N438" s="165"/>
      <c r="O438" s="165"/>
      <c r="P438" s="165"/>
      <c r="Q438" s="165"/>
      <c r="R438" s="165"/>
      <c r="S438" s="165"/>
      <c r="T438" s="165"/>
      <c r="U438" s="165"/>
      <c r="V438" s="165"/>
      <c r="W438" s="165"/>
      <c r="X438" s="165"/>
      <c r="Y438" s="165"/>
      <c r="Z438" s="165"/>
    </row>
    <row r="439" ht="15.75" customHeight="1">
      <c r="A439" s="162" t="s">
        <v>96</v>
      </c>
      <c r="B439" s="163" t="s">
        <v>857</v>
      </c>
      <c r="C439" s="157">
        <v>54.59</v>
      </c>
      <c r="D439" s="1">
        <v>0.44</v>
      </c>
      <c r="E439" s="165"/>
      <c r="F439" s="165"/>
      <c r="G439" s="165"/>
      <c r="H439" s="165"/>
      <c r="I439" s="165"/>
      <c r="J439" s="165"/>
      <c r="K439" s="165"/>
      <c r="L439" s="165"/>
      <c r="M439" s="165"/>
      <c r="N439" s="165"/>
      <c r="O439" s="165"/>
      <c r="P439" s="165"/>
      <c r="Q439" s="165"/>
      <c r="R439" s="165"/>
      <c r="S439" s="165"/>
      <c r="T439" s="165"/>
      <c r="U439" s="165"/>
      <c r="V439" s="165"/>
      <c r="W439" s="165"/>
      <c r="X439" s="165"/>
      <c r="Y439" s="165"/>
      <c r="Z439" s="165"/>
    </row>
    <row r="440" ht="15.75" customHeight="1">
      <c r="A440" s="162" t="s">
        <v>174</v>
      </c>
      <c r="B440" s="163" t="s">
        <v>858</v>
      </c>
      <c r="C440" s="157">
        <v>69.56</v>
      </c>
      <c r="D440" s="1">
        <v>0.66</v>
      </c>
      <c r="E440" s="165"/>
      <c r="F440" s="165"/>
      <c r="G440" s="165"/>
      <c r="H440" s="165"/>
      <c r="I440" s="165"/>
      <c r="J440" s="165"/>
      <c r="K440" s="165"/>
      <c r="L440" s="165"/>
      <c r="M440" s="165"/>
      <c r="N440" s="165"/>
      <c r="O440" s="165"/>
      <c r="P440" s="165"/>
      <c r="Q440" s="165"/>
      <c r="R440" s="165"/>
      <c r="S440" s="165"/>
      <c r="T440" s="165"/>
      <c r="U440" s="165"/>
      <c r="V440" s="165"/>
      <c r="W440" s="165"/>
      <c r="X440" s="165"/>
      <c r="Y440" s="165"/>
      <c r="Z440" s="165"/>
    </row>
    <row r="441" ht="15.75" customHeight="1">
      <c r="A441" s="162" t="s">
        <v>148</v>
      </c>
      <c r="B441" s="163" t="s">
        <v>859</v>
      </c>
      <c r="C441" s="157">
        <v>335.7</v>
      </c>
      <c r="D441" s="1">
        <v>5.0</v>
      </c>
      <c r="E441" s="165"/>
      <c r="F441" s="165"/>
      <c r="G441" s="165"/>
      <c r="H441" s="165"/>
      <c r="I441" s="165"/>
      <c r="J441" s="165"/>
      <c r="K441" s="165"/>
      <c r="L441" s="165"/>
      <c r="M441" s="165"/>
      <c r="N441" s="165"/>
      <c r="O441" s="165"/>
      <c r="P441" s="165"/>
      <c r="Q441" s="165"/>
      <c r="R441" s="165"/>
      <c r="S441" s="165"/>
      <c r="T441" s="165"/>
      <c r="U441" s="165"/>
      <c r="V441" s="165"/>
      <c r="W441" s="165"/>
      <c r="X441" s="165"/>
      <c r="Y441" s="165"/>
      <c r="Z441" s="165"/>
    </row>
    <row r="442" ht="15.75" customHeight="1">
      <c r="A442" s="162" t="s">
        <v>81</v>
      </c>
      <c r="B442" s="163" t="s">
        <v>860</v>
      </c>
      <c r="C442" s="157">
        <v>107.98</v>
      </c>
      <c r="D442" s="1">
        <v>1.5</v>
      </c>
      <c r="E442" s="165"/>
      <c r="F442" s="165"/>
      <c r="G442" s="165"/>
      <c r="H442" s="165"/>
      <c r="I442" s="165"/>
      <c r="J442" s="165"/>
      <c r="K442" s="165"/>
      <c r="L442" s="165"/>
      <c r="M442" s="165"/>
      <c r="N442" s="165"/>
      <c r="O442" s="165"/>
      <c r="P442" s="165"/>
      <c r="Q442" s="165"/>
      <c r="R442" s="165"/>
      <c r="S442" s="165"/>
      <c r="T442" s="165"/>
      <c r="U442" s="165"/>
      <c r="V442" s="165"/>
      <c r="W442" s="165"/>
      <c r="X442" s="165"/>
      <c r="Y442" s="165"/>
      <c r="Z442" s="165"/>
    </row>
    <row r="443" ht="15.75" customHeight="1">
      <c r="A443" s="162" t="s">
        <v>105</v>
      </c>
      <c r="B443" s="163" t="s">
        <v>861</v>
      </c>
      <c r="C443" s="157">
        <v>152.4</v>
      </c>
      <c r="D443" s="1">
        <v>2.5</v>
      </c>
      <c r="E443" s="165"/>
      <c r="F443" s="165"/>
      <c r="G443" s="165"/>
      <c r="H443" s="165"/>
      <c r="I443" s="165"/>
      <c r="J443" s="165"/>
      <c r="K443" s="165"/>
      <c r="L443" s="165"/>
      <c r="M443" s="165"/>
      <c r="N443" s="165"/>
      <c r="O443" s="165"/>
      <c r="P443" s="165"/>
      <c r="Q443" s="165"/>
      <c r="R443" s="165"/>
      <c r="S443" s="165"/>
      <c r="T443" s="165"/>
      <c r="U443" s="165"/>
      <c r="V443" s="165"/>
      <c r="W443" s="165"/>
      <c r="X443" s="165"/>
      <c r="Y443" s="165"/>
      <c r="Z443" s="165"/>
    </row>
    <row r="444" ht="15.75" customHeight="1">
      <c r="A444" s="162" t="s">
        <v>112</v>
      </c>
      <c r="B444" s="163" t="s">
        <v>862</v>
      </c>
      <c r="C444" s="157">
        <v>152.93</v>
      </c>
      <c r="D444" s="1">
        <v>2.5</v>
      </c>
      <c r="E444" s="165"/>
      <c r="F444" s="165"/>
      <c r="G444" s="165"/>
      <c r="H444" s="165"/>
      <c r="I444" s="165"/>
      <c r="J444" s="165"/>
      <c r="K444" s="165"/>
      <c r="L444" s="165"/>
      <c r="M444" s="165"/>
      <c r="N444" s="165"/>
      <c r="O444" s="165"/>
      <c r="P444" s="165"/>
      <c r="Q444" s="165"/>
      <c r="R444" s="165"/>
      <c r="S444" s="165"/>
      <c r="T444" s="165"/>
      <c r="U444" s="165"/>
      <c r="V444" s="165"/>
      <c r="W444" s="165"/>
      <c r="X444" s="165"/>
      <c r="Y444" s="165"/>
      <c r="Z444" s="165"/>
    </row>
    <row r="445" ht="15.75" customHeight="1">
      <c r="A445" s="162" t="s">
        <v>122</v>
      </c>
      <c r="B445" s="163" t="s">
        <v>863</v>
      </c>
      <c r="C445" s="157">
        <v>152.4</v>
      </c>
      <c r="D445" s="1">
        <v>4.0</v>
      </c>
      <c r="E445" s="165"/>
      <c r="F445" s="165"/>
      <c r="G445" s="165"/>
      <c r="H445" s="165"/>
      <c r="I445" s="165"/>
      <c r="J445" s="165"/>
      <c r="K445" s="165"/>
      <c r="L445" s="165"/>
      <c r="M445" s="165"/>
      <c r="N445" s="165"/>
      <c r="O445" s="165"/>
      <c r="P445" s="165"/>
      <c r="Q445" s="165"/>
      <c r="R445" s="165"/>
      <c r="S445" s="165"/>
      <c r="T445" s="165"/>
      <c r="U445" s="165"/>
      <c r="V445" s="165"/>
      <c r="W445" s="165"/>
      <c r="X445" s="165"/>
      <c r="Y445" s="165"/>
      <c r="Z445" s="165"/>
    </row>
    <row r="446" ht="15.75" customHeight="1">
      <c r="A446" s="162" t="s">
        <v>192</v>
      </c>
      <c r="B446" s="163" t="s">
        <v>864</v>
      </c>
      <c r="C446" s="157">
        <v>83.32</v>
      </c>
      <c r="D446" s="1">
        <v>3.0</v>
      </c>
      <c r="E446" s="165"/>
      <c r="F446" s="165"/>
      <c r="G446" s="165"/>
      <c r="H446" s="165"/>
      <c r="I446" s="165"/>
      <c r="J446" s="165"/>
      <c r="K446" s="165"/>
      <c r="L446" s="165"/>
      <c r="M446" s="165"/>
      <c r="N446" s="165"/>
      <c r="O446" s="165"/>
      <c r="P446" s="165"/>
      <c r="Q446" s="165"/>
      <c r="R446" s="165"/>
      <c r="S446" s="165"/>
      <c r="T446" s="165"/>
      <c r="U446" s="165"/>
      <c r="V446" s="165"/>
      <c r="W446" s="165"/>
      <c r="X446" s="165"/>
      <c r="Y446" s="165"/>
      <c r="Z446" s="165"/>
    </row>
    <row r="447" ht="15.75" customHeight="1">
      <c r="A447" s="162" t="s">
        <v>164</v>
      </c>
      <c r="B447" s="163" t="s">
        <v>865</v>
      </c>
      <c r="C447" s="157">
        <v>89.97</v>
      </c>
      <c r="D447" s="1">
        <v>2.0</v>
      </c>
      <c r="E447" s="165"/>
      <c r="F447" s="165"/>
      <c r="G447" s="165"/>
      <c r="H447" s="165"/>
      <c r="I447" s="165"/>
      <c r="J447" s="165"/>
      <c r="K447" s="165"/>
      <c r="L447" s="165"/>
      <c r="M447" s="165"/>
      <c r="N447" s="165"/>
      <c r="O447" s="165"/>
      <c r="P447" s="165"/>
      <c r="Q447" s="165"/>
      <c r="R447" s="165"/>
      <c r="S447" s="165"/>
      <c r="T447" s="165"/>
      <c r="U447" s="165"/>
      <c r="V447" s="165"/>
      <c r="W447" s="165"/>
      <c r="X447" s="165"/>
      <c r="Y447" s="165"/>
      <c r="Z447" s="165"/>
    </row>
    <row r="448" ht="15.75" customHeight="1">
      <c r="A448" s="162" t="s">
        <v>88</v>
      </c>
      <c r="B448" s="163" t="s">
        <v>866</v>
      </c>
      <c r="C448" s="157">
        <v>113.9</v>
      </c>
      <c r="D448" s="1">
        <v>1.5</v>
      </c>
      <c r="E448" s="165"/>
      <c r="F448" s="165"/>
      <c r="G448" s="165"/>
      <c r="H448" s="165"/>
      <c r="I448" s="165"/>
      <c r="J448" s="165"/>
      <c r="K448" s="165"/>
      <c r="L448" s="165"/>
      <c r="M448" s="165"/>
      <c r="N448" s="165"/>
      <c r="O448" s="165"/>
      <c r="P448" s="165"/>
      <c r="Q448" s="165"/>
      <c r="R448" s="165"/>
      <c r="S448" s="165"/>
      <c r="T448" s="165"/>
      <c r="U448" s="165"/>
      <c r="V448" s="165"/>
      <c r="W448" s="165"/>
      <c r="X448" s="165"/>
      <c r="Y448" s="165"/>
      <c r="Z448" s="165"/>
    </row>
    <row r="449" ht="15.75" customHeight="1">
      <c r="A449" s="162" t="s">
        <v>129</v>
      </c>
      <c r="B449" s="163" t="s">
        <v>867</v>
      </c>
      <c r="C449" s="157">
        <v>263.25</v>
      </c>
      <c r="D449" s="1">
        <v>5.0</v>
      </c>
      <c r="E449" s="165"/>
      <c r="F449" s="165"/>
      <c r="G449" s="165"/>
      <c r="H449" s="165"/>
      <c r="I449" s="165"/>
      <c r="J449" s="165"/>
      <c r="K449" s="165"/>
      <c r="L449" s="165"/>
      <c r="M449" s="165"/>
      <c r="N449" s="165"/>
      <c r="O449" s="165"/>
      <c r="P449" s="165"/>
      <c r="Q449" s="165"/>
      <c r="R449" s="165"/>
      <c r="S449" s="165"/>
      <c r="T449" s="165"/>
      <c r="U449" s="165"/>
      <c r="V449" s="165"/>
      <c r="W449" s="165"/>
      <c r="X449" s="165"/>
      <c r="Y449" s="165"/>
      <c r="Z449" s="165"/>
    </row>
    <row r="450" ht="15.75" customHeight="1">
      <c r="A450" s="162" t="s">
        <v>227</v>
      </c>
      <c r="B450" s="163" t="s">
        <v>868</v>
      </c>
      <c r="C450" s="157">
        <v>187.95</v>
      </c>
      <c r="D450" s="1">
        <v>0.1</v>
      </c>
      <c r="E450" s="165"/>
      <c r="F450" s="165"/>
      <c r="G450" s="165"/>
      <c r="H450" s="165"/>
      <c r="I450" s="165"/>
      <c r="J450" s="165"/>
      <c r="K450" s="165"/>
      <c r="L450" s="165"/>
      <c r="M450" s="165"/>
      <c r="N450" s="165"/>
      <c r="O450" s="165"/>
      <c r="P450" s="165"/>
      <c r="Q450" s="165"/>
      <c r="R450" s="165"/>
      <c r="S450" s="165"/>
      <c r="T450" s="165"/>
      <c r="U450" s="165"/>
      <c r="V450" s="165"/>
      <c r="W450" s="165"/>
      <c r="X450" s="165"/>
      <c r="Y450" s="165"/>
      <c r="Z450" s="165"/>
    </row>
    <row r="451" ht="15.75" customHeight="1">
      <c r="A451" s="162" t="s">
        <v>157</v>
      </c>
      <c r="B451" s="163" t="s">
        <v>869</v>
      </c>
      <c r="C451" s="157">
        <v>89.97</v>
      </c>
      <c r="D451" s="1">
        <v>2.0</v>
      </c>
      <c r="E451" s="165"/>
      <c r="F451" s="165"/>
      <c r="G451" s="165"/>
      <c r="H451" s="165"/>
      <c r="I451" s="165"/>
      <c r="J451" s="165"/>
      <c r="K451" s="165"/>
      <c r="L451" s="165"/>
      <c r="M451" s="165"/>
      <c r="N451" s="165"/>
      <c r="O451" s="165"/>
      <c r="P451" s="165"/>
      <c r="Q451" s="165"/>
      <c r="R451" s="165"/>
      <c r="S451" s="165"/>
      <c r="T451" s="165"/>
      <c r="U451" s="165"/>
      <c r="V451" s="165"/>
      <c r="W451" s="165"/>
      <c r="X451" s="165"/>
      <c r="Y451" s="165"/>
      <c r="Z451" s="165"/>
    </row>
    <row r="452" ht="15.75" customHeight="1">
      <c r="A452" s="162" t="s">
        <v>137</v>
      </c>
      <c r="B452" s="163" t="s">
        <v>870</v>
      </c>
      <c r="C452" s="157">
        <v>150.29</v>
      </c>
      <c r="D452" s="1">
        <v>4.0</v>
      </c>
      <c r="E452" s="165"/>
      <c r="F452" s="165"/>
      <c r="G452" s="165"/>
      <c r="H452" s="165"/>
      <c r="I452" s="165"/>
      <c r="J452" s="165"/>
      <c r="K452" s="165"/>
      <c r="L452" s="165"/>
      <c r="M452" s="165"/>
      <c r="N452" s="165"/>
      <c r="O452" s="165"/>
      <c r="P452" s="165"/>
      <c r="Q452" s="165"/>
      <c r="R452" s="165"/>
      <c r="S452" s="165"/>
      <c r="T452" s="165"/>
      <c r="U452" s="165"/>
      <c r="V452" s="165"/>
      <c r="W452" s="165"/>
      <c r="X452" s="165"/>
      <c r="Y452" s="165"/>
      <c r="Z452" s="165"/>
    </row>
    <row r="453" ht="15.75" customHeight="1">
      <c r="A453" s="162" t="s">
        <v>158</v>
      </c>
      <c r="B453" s="163" t="s">
        <v>871</v>
      </c>
      <c r="C453" s="157">
        <v>89.97</v>
      </c>
      <c r="D453" s="1">
        <v>2.0</v>
      </c>
      <c r="E453" s="165"/>
      <c r="F453" s="165"/>
      <c r="G453" s="165"/>
      <c r="H453" s="165"/>
      <c r="I453" s="165"/>
      <c r="J453" s="165"/>
      <c r="K453" s="165"/>
      <c r="L453" s="165"/>
      <c r="M453" s="165"/>
      <c r="N453" s="165"/>
      <c r="O453" s="165"/>
      <c r="P453" s="165"/>
      <c r="Q453" s="165"/>
      <c r="R453" s="165"/>
      <c r="S453" s="165"/>
      <c r="T453" s="165"/>
      <c r="U453" s="165"/>
      <c r="V453" s="165"/>
      <c r="W453" s="165"/>
      <c r="X453" s="165"/>
      <c r="Y453" s="165"/>
      <c r="Z453" s="165"/>
    </row>
    <row r="454" ht="15.75" customHeight="1">
      <c r="A454" s="162" t="s">
        <v>232</v>
      </c>
      <c r="B454" s="163" t="s">
        <v>872</v>
      </c>
      <c r="C454" s="157">
        <v>8.36</v>
      </c>
      <c r="D454" s="1">
        <v>0.05</v>
      </c>
      <c r="E454" s="165"/>
      <c r="F454" s="165"/>
      <c r="G454" s="165"/>
      <c r="H454" s="165"/>
      <c r="I454" s="165"/>
      <c r="J454" s="165"/>
      <c r="K454" s="165"/>
      <c r="L454" s="165"/>
      <c r="M454" s="165"/>
      <c r="N454" s="165"/>
      <c r="O454" s="165"/>
      <c r="P454" s="165"/>
      <c r="Q454" s="165"/>
      <c r="R454" s="165"/>
      <c r="S454" s="165"/>
      <c r="T454" s="165"/>
      <c r="U454" s="165"/>
      <c r="V454" s="165"/>
      <c r="W454" s="165"/>
      <c r="X454" s="165"/>
      <c r="Y454" s="165"/>
      <c r="Z454" s="165"/>
    </row>
    <row r="455" ht="15.75" customHeight="1">
      <c r="A455" s="162" t="s">
        <v>97</v>
      </c>
      <c r="B455" s="163" t="s">
        <v>873</v>
      </c>
      <c r="C455" s="157">
        <v>108.1</v>
      </c>
      <c r="D455" s="1">
        <v>4.0</v>
      </c>
      <c r="E455" s="165"/>
      <c r="F455" s="165"/>
      <c r="G455" s="165"/>
      <c r="H455" s="165"/>
      <c r="I455" s="165"/>
      <c r="J455" s="165"/>
      <c r="K455" s="165"/>
      <c r="L455" s="165"/>
      <c r="M455" s="165"/>
      <c r="N455" s="165"/>
      <c r="O455" s="165"/>
      <c r="P455" s="165"/>
      <c r="Q455" s="165"/>
      <c r="R455" s="165"/>
      <c r="S455" s="165"/>
      <c r="T455" s="165"/>
      <c r="U455" s="165"/>
      <c r="V455" s="165"/>
      <c r="W455" s="165"/>
      <c r="X455" s="165"/>
      <c r="Y455" s="165"/>
      <c r="Z455" s="165"/>
    </row>
    <row r="456" ht="15.75" customHeight="1">
      <c r="A456" s="162" t="s">
        <v>175</v>
      </c>
      <c r="B456" s="163" t="s">
        <v>874</v>
      </c>
      <c r="C456" s="157">
        <v>171.91</v>
      </c>
      <c r="D456" s="1">
        <v>5.0</v>
      </c>
      <c r="E456" s="165"/>
      <c r="F456" s="165"/>
      <c r="G456" s="165"/>
      <c r="H456" s="165"/>
      <c r="I456" s="165"/>
      <c r="J456" s="165"/>
      <c r="K456" s="165"/>
      <c r="L456" s="165"/>
      <c r="M456" s="165"/>
      <c r="N456" s="165"/>
      <c r="O456" s="165"/>
      <c r="P456" s="165"/>
      <c r="Q456" s="165"/>
      <c r="R456" s="165"/>
      <c r="S456" s="165"/>
      <c r="T456" s="165"/>
      <c r="U456" s="165"/>
      <c r="V456" s="165"/>
      <c r="W456" s="165"/>
      <c r="X456" s="165"/>
      <c r="Y456" s="165"/>
      <c r="Z456" s="165"/>
    </row>
    <row r="457" ht="15.75" customHeight="1">
      <c r="A457" s="162" t="s">
        <v>176</v>
      </c>
      <c r="B457" s="163" t="s">
        <v>875</v>
      </c>
      <c r="C457" s="157">
        <v>192.48</v>
      </c>
      <c r="D457" s="1">
        <v>5.0</v>
      </c>
      <c r="E457" s="165"/>
      <c r="F457" s="165"/>
      <c r="G457" s="165"/>
      <c r="H457" s="165"/>
      <c r="I457" s="165"/>
      <c r="J457" s="165"/>
      <c r="K457" s="165"/>
      <c r="L457" s="165"/>
      <c r="M457" s="165"/>
      <c r="N457" s="165"/>
      <c r="O457" s="165"/>
      <c r="P457" s="165"/>
      <c r="Q457" s="165"/>
      <c r="R457" s="165"/>
      <c r="S457" s="165"/>
      <c r="T457" s="165"/>
      <c r="U457" s="165"/>
      <c r="V457" s="165"/>
      <c r="W457" s="165"/>
      <c r="X457" s="165"/>
      <c r="Y457" s="165"/>
      <c r="Z457" s="165"/>
    </row>
    <row r="458" ht="15.75" customHeight="1">
      <c r="A458" s="162" t="s">
        <v>149</v>
      </c>
      <c r="B458" s="163" t="s">
        <v>876</v>
      </c>
      <c r="C458" s="157">
        <v>1124.37</v>
      </c>
      <c r="D458" s="1">
        <v>30.0</v>
      </c>
      <c r="E458" s="165"/>
      <c r="F458" s="165"/>
      <c r="G458" s="165"/>
      <c r="H458" s="165"/>
      <c r="I458" s="165"/>
      <c r="J458" s="165"/>
      <c r="K458" s="165"/>
      <c r="L458" s="165"/>
      <c r="M458" s="165"/>
      <c r="N458" s="165"/>
      <c r="O458" s="165"/>
      <c r="P458" s="165"/>
      <c r="Q458" s="165"/>
      <c r="R458" s="165"/>
      <c r="S458" s="165"/>
      <c r="T458" s="165"/>
      <c r="U458" s="165"/>
      <c r="V458" s="165"/>
      <c r="W458" s="165"/>
      <c r="X458" s="165"/>
      <c r="Y458" s="165"/>
      <c r="Z458" s="165"/>
    </row>
    <row r="459" ht="15.75" customHeight="1">
      <c r="A459" s="162" t="s">
        <v>218</v>
      </c>
      <c r="B459" s="163" t="s">
        <v>877</v>
      </c>
      <c r="C459" s="157">
        <v>274.43</v>
      </c>
      <c r="D459" s="1">
        <v>30.0</v>
      </c>
      <c r="E459" s="165"/>
      <c r="F459" s="165"/>
      <c r="G459" s="165"/>
      <c r="H459" s="165"/>
      <c r="I459" s="165"/>
      <c r="J459" s="165"/>
      <c r="K459" s="165"/>
      <c r="L459" s="165"/>
      <c r="M459" s="165"/>
      <c r="N459" s="165"/>
      <c r="O459" s="165"/>
      <c r="P459" s="165"/>
      <c r="Q459" s="165"/>
      <c r="R459" s="165"/>
      <c r="S459" s="165"/>
      <c r="T459" s="165"/>
      <c r="U459" s="165"/>
      <c r="V459" s="165"/>
      <c r="W459" s="165"/>
      <c r="X459" s="165"/>
      <c r="Y459" s="165"/>
      <c r="Z459" s="165"/>
    </row>
    <row r="460" ht="15.75" customHeight="1">
      <c r="A460" s="162" t="s">
        <v>82</v>
      </c>
      <c r="B460" s="163" t="s">
        <v>878</v>
      </c>
      <c r="C460" s="157">
        <v>103.21</v>
      </c>
      <c r="D460" s="1">
        <v>2.0</v>
      </c>
      <c r="E460" s="165"/>
      <c r="F460" s="165"/>
      <c r="G460" s="165"/>
      <c r="H460" s="165"/>
      <c r="I460" s="165"/>
      <c r="J460" s="165"/>
      <c r="K460" s="165"/>
      <c r="L460" s="165"/>
      <c r="M460" s="165"/>
      <c r="N460" s="165"/>
      <c r="O460" s="165"/>
      <c r="P460" s="165"/>
      <c r="Q460" s="165"/>
      <c r="R460" s="165"/>
      <c r="S460" s="165"/>
      <c r="T460" s="165"/>
      <c r="U460" s="165"/>
      <c r="V460" s="165"/>
      <c r="W460" s="165"/>
      <c r="X460" s="165"/>
      <c r="Y460" s="165"/>
      <c r="Z460" s="165"/>
    </row>
    <row r="461" ht="15.75" customHeight="1">
      <c r="A461" s="162" t="s">
        <v>106</v>
      </c>
      <c r="B461" s="163" t="s">
        <v>879</v>
      </c>
      <c r="C461" s="157">
        <v>209.64</v>
      </c>
      <c r="D461" s="1">
        <v>4.0</v>
      </c>
      <c r="E461" s="165"/>
      <c r="F461" s="165"/>
      <c r="G461" s="165"/>
      <c r="H461" s="165"/>
      <c r="I461" s="165"/>
      <c r="J461" s="165"/>
      <c r="K461" s="165"/>
      <c r="L461" s="165"/>
      <c r="M461" s="165"/>
      <c r="N461" s="165"/>
      <c r="O461" s="165"/>
      <c r="P461" s="165"/>
      <c r="Q461" s="165"/>
      <c r="R461" s="165"/>
      <c r="S461" s="165"/>
      <c r="T461" s="165"/>
      <c r="U461" s="165"/>
      <c r="V461" s="165"/>
      <c r="W461" s="165"/>
      <c r="X461" s="165"/>
      <c r="Y461" s="165"/>
      <c r="Z461" s="165"/>
    </row>
    <row r="462" ht="15.75" customHeight="1">
      <c r="A462" s="162" t="s">
        <v>113</v>
      </c>
      <c r="B462" s="163" t="s">
        <v>880</v>
      </c>
      <c r="C462" s="157">
        <v>210.17</v>
      </c>
      <c r="D462" s="1">
        <v>4.0</v>
      </c>
      <c r="E462" s="165"/>
      <c r="F462" s="165"/>
      <c r="G462" s="165"/>
      <c r="H462" s="165"/>
      <c r="I462" s="165"/>
      <c r="J462" s="165"/>
      <c r="K462" s="165"/>
      <c r="L462" s="165"/>
      <c r="M462" s="165"/>
      <c r="N462" s="165"/>
      <c r="O462" s="165"/>
      <c r="P462" s="165"/>
      <c r="Q462" s="165"/>
      <c r="R462" s="165"/>
      <c r="S462" s="165"/>
      <c r="T462" s="165"/>
      <c r="U462" s="165"/>
      <c r="V462" s="165"/>
      <c r="W462" s="165"/>
      <c r="X462" s="165"/>
      <c r="Y462" s="165"/>
      <c r="Z462" s="165"/>
    </row>
    <row r="463" ht="15.75" customHeight="1">
      <c r="A463" s="162" t="s">
        <v>123</v>
      </c>
      <c r="B463" s="163" t="s">
        <v>881</v>
      </c>
      <c r="C463" s="157">
        <v>215.59</v>
      </c>
      <c r="D463" s="1">
        <v>5.0</v>
      </c>
      <c r="E463" s="165"/>
      <c r="F463" s="165"/>
      <c r="G463" s="165"/>
      <c r="H463" s="165"/>
      <c r="I463" s="165"/>
      <c r="J463" s="165"/>
      <c r="K463" s="165"/>
      <c r="L463" s="165"/>
      <c r="M463" s="165"/>
      <c r="N463" s="165"/>
      <c r="O463" s="165"/>
      <c r="P463" s="165"/>
      <c r="Q463" s="165"/>
      <c r="R463" s="165"/>
      <c r="S463" s="165"/>
      <c r="T463" s="165"/>
      <c r="U463" s="165"/>
      <c r="V463" s="165"/>
      <c r="W463" s="165"/>
      <c r="X463" s="165"/>
      <c r="Y463" s="165"/>
      <c r="Z463" s="165"/>
    </row>
    <row r="464" ht="15.75" customHeight="1">
      <c r="A464" s="162" t="s">
        <v>193</v>
      </c>
      <c r="B464" s="163" t="s">
        <v>882</v>
      </c>
      <c r="C464" s="157">
        <v>109.17</v>
      </c>
      <c r="D464" s="1">
        <v>2.0</v>
      </c>
      <c r="E464" s="165"/>
      <c r="F464" s="165"/>
      <c r="G464" s="165"/>
      <c r="H464" s="165"/>
      <c r="I464" s="165"/>
      <c r="J464" s="165"/>
      <c r="K464" s="165"/>
      <c r="L464" s="165"/>
      <c r="M464" s="165"/>
      <c r="N464" s="165"/>
      <c r="O464" s="165"/>
      <c r="P464" s="165"/>
      <c r="Q464" s="165"/>
      <c r="R464" s="165"/>
      <c r="S464" s="165"/>
      <c r="T464" s="165"/>
      <c r="U464" s="165"/>
      <c r="V464" s="165"/>
      <c r="W464" s="165"/>
      <c r="X464" s="165"/>
      <c r="Y464" s="165"/>
      <c r="Z464" s="165"/>
    </row>
    <row r="465" ht="15.75" customHeight="1">
      <c r="A465" s="162" t="s">
        <v>89</v>
      </c>
      <c r="B465" s="163" t="s">
        <v>883</v>
      </c>
      <c r="C465" s="157">
        <v>156.42</v>
      </c>
      <c r="D465" s="1">
        <v>2.0</v>
      </c>
      <c r="E465" s="165"/>
      <c r="F465" s="165"/>
      <c r="G465" s="165"/>
      <c r="H465" s="165"/>
      <c r="I465" s="165"/>
      <c r="J465" s="165"/>
      <c r="K465" s="165"/>
      <c r="L465" s="165"/>
      <c r="M465" s="165"/>
      <c r="N465" s="165"/>
      <c r="O465" s="165"/>
      <c r="P465" s="165"/>
      <c r="Q465" s="165"/>
      <c r="R465" s="165"/>
      <c r="S465" s="165"/>
      <c r="T465" s="165"/>
      <c r="U465" s="165"/>
      <c r="V465" s="165"/>
      <c r="W465" s="165"/>
      <c r="X465" s="165"/>
      <c r="Y465" s="165"/>
      <c r="Z465" s="165"/>
    </row>
    <row r="466" ht="15.75" customHeight="1">
      <c r="A466" s="162" t="s">
        <v>130</v>
      </c>
      <c r="B466" s="163" t="s">
        <v>884</v>
      </c>
      <c r="C466" s="157">
        <v>334.67</v>
      </c>
      <c r="D466" s="1">
        <v>7.0</v>
      </c>
      <c r="E466" s="165"/>
      <c r="F466" s="165"/>
      <c r="G466" s="165"/>
      <c r="H466" s="165"/>
      <c r="I466" s="165"/>
      <c r="J466" s="165"/>
      <c r="K466" s="165"/>
      <c r="L466" s="165"/>
      <c r="M466" s="165"/>
      <c r="N466" s="165"/>
      <c r="O466" s="165"/>
      <c r="P466" s="165"/>
      <c r="Q466" s="165"/>
      <c r="R466" s="165"/>
      <c r="S466" s="165"/>
      <c r="T466" s="165"/>
      <c r="U466" s="165"/>
      <c r="V466" s="165"/>
      <c r="W466" s="165"/>
      <c r="X466" s="165"/>
      <c r="Y466" s="165"/>
      <c r="Z466" s="165"/>
    </row>
    <row r="467" ht="15.75" customHeight="1">
      <c r="A467" s="162" t="s">
        <v>228</v>
      </c>
      <c r="B467" s="163" t="s">
        <v>885</v>
      </c>
      <c r="C467" s="157">
        <v>249.95</v>
      </c>
      <c r="D467" s="1">
        <v>0.2</v>
      </c>
      <c r="E467" s="165"/>
      <c r="F467" s="165"/>
      <c r="G467" s="165"/>
      <c r="H467" s="165"/>
      <c r="I467" s="165"/>
      <c r="J467" s="165"/>
      <c r="K467" s="165"/>
      <c r="L467" s="165"/>
      <c r="M467" s="165"/>
      <c r="N467" s="165"/>
      <c r="O467" s="165"/>
      <c r="P467" s="165"/>
      <c r="Q467" s="165"/>
      <c r="R467" s="165"/>
      <c r="S467" s="165"/>
      <c r="T467" s="165"/>
      <c r="U467" s="165"/>
      <c r="V467" s="165"/>
      <c r="W467" s="165"/>
      <c r="X467" s="165"/>
      <c r="Y467" s="165"/>
      <c r="Z467" s="165"/>
    </row>
    <row r="468" ht="15.75" customHeight="1">
      <c r="A468" s="162" t="s">
        <v>138</v>
      </c>
      <c r="B468" s="163" t="s">
        <v>886</v>
      </c>
      <c r="C468" s="157">
        <v>215.59</v>
      </c>
      <c r="D468" s="1">
        <v>5.0</v>
      </c>
      <c r="E468" s="165"/>
      <c r="F468" s="165"/>
      <c r="G468" s="165"/>
      <c r="H468" s="165"/>
      <c r="I468" s="165"/>
      <c r="J468" s="165"/>
      <c r="K468" s="165"/>
      <c r="L468" s="165"/>
      <c r="M468" s="165"/>
      <c r="N468" s="165"/>
      <c r="O468" s="165"/>
      <c r="P468" s="165"/>
      <c r="Q468" s="165"/>
      <c r="R468" s="165"/>
      <c r="S468" s="165"/>
      <c r="T468" s="165"/>
      <c r="U468" s="165"/>
      <c r="V468" s="165"/>
      <c r="W468" s="165"/>
      <c r="X468" s="165"/>
      <c r="Y468" s="165"/>
      <c r="Z468" s="165"/>
    </row>
    <row r="469" ht="15.75" customHeight="1">
      <c r="A469" s="162" t="s">
        <v>98</v>
      </c>
      <c r="B469" s="163" t="s">
        <v>887</v>
      </c>
      <c r="C469" s="157">
        <v>143.91</v>
      </c>
      <c r="D469" s="1">
        <v>4.0</v>
      </c>
      <c r="E469" s="165"/>
      <c r="F469" s="165"/>
      <c r="G469" s="165"/>
      <c r="H469" s="165"/>
      <c r="I469" s="165"/>
      <c r="J469" s="165"/>
      <c r="K469" s="165"/>
      <c r="L469" s="165"/>
      <c r="M469" s="165"/>
      <c r="N469" s="165"/>
      <c r="O469" s="165"/>
      <c r="P469" s="165"/>
      <c r="Q469" s="165"/>
      <c r="R469" s="165"/>
      <c r="S469" s="165"/>
      <c r="T469" s="165"/>
      <c r="U469" s="165"/>
      <c r="V469" s="165"/>
      <c r="W469" s="165"/>
      <c r="X469" s="165"/>
      <c r="Y469" s="165"/>
      <c r="Z469" s="165"/>
    </row>
    <row r="470" ht="15.75" customHeight="1">
      <c r="A470" s="162" t="s">
        <v>99</v>
      </c>
      <c r="B470" s="163" t="s">
        <v>888</v>
      </c>
      <c r="C470" s="157">
        <v>146.58</v>
      </c>
      <c r="D470" s="1">
        <v>4.0</v>
      </c>
      <c r="E470" s="165"/>
      <c r="F470" s="165"/>
      <c r="G470" s="165"/>
      <c r="H470" s="165"/>
      <c r="I470" s="165"/>
      <c r="J470" s="165"/>
      <c r="K470" s="165"/>
      <c r="L470" s="165"/>
      <c r="M470" s="165"/>
      <c r="N470" s="165"/>
      <c r="O470" s="165"/>
      <c r="P470" s="165"/>
      <c r="Q470" s="165"/>
      <c r="R470" s="165"/>
      <c r="S470" s="165"/>
      <c r="T470" s="165"/>
      <c r="U470" s="165"/>
      <c r="V470" s="165"/>
      <c r="W470" s="165"/>
      <c r="X470" s="165"/>
      <c r="Y470" s="165"/>
      <c r="Z470" s="165"/>
    </row>
    <row r="471" ht="15.75" customHeight="1">
      <c r="A471" s="162" t="s">
        <v>177</v>
      </c>
      <c r="B471" s="163" t="s">
        <v>889</v>
      </c>
      <c r="C471" s="157">
        <v>216.0</v>
      </c>
      <c r="D471" s="1">
        <v>3.0</v>
      </c>
      <c r="E471" s="165"/>
      <c r="F471" s="165"/>
      <c r="G471" s="165"/>
      <c r="H471" s="165"/>
      <c r="I471" s="165"/>
      <c r="J471" s="165"/>
      <c r="K471" s="165"/>
      <c r="L471" s="165"/>
      <c r="M471" s="165"/>
      <c r="N471" s="165"/>
      <c r="O471" s="165"/>
      <c r="P471" s="165"/>
      <c r="Q471" s="165"/>
      <c r="R471" s="165"/>
      <c r="S471" s="165"/>
      <c r="T471" s="165"/>
      <c r="U471" s="165"/>
      <c r="V471" s="165"/>
      <c r="W471" s="165"/>
      <c r="X471" s="165"/>
      <c r="Y471" s="165"/>
      <c r="Z471" s="165"/>
    </row>
    <row r="472" ht="15.75" customHeight="1">
      <c r="A472" s="162" t="s">
        <v>150</v>
      </c>
      <c r="B472" s="163" t="s">
        <v>890</v>
      </c>
      <c r="C472" s="157">
        <v>1480.03</v>
      </c>
      <c r="D472" s="1">
        <v>40.0</v>
      </c>
      <c r="E472" s="165"/>
      <c r="F472" s="165"/>
      <c r="G472" s="165"/>
      <c r="H472" s="165"/>
      <c r="I472" s="165"/>
      <c r="J472" s="165"/>
      <c r="K472" s="165"/>
      <c r="L472" s="165"/>
      <c r="M472" s="165"/>
      <c r="N472" s="165"/>
      <c r="O472" s="165"/>
      <c r="P472" s="165"/>
      <c r="Q472" s="165"/>
      <c r="R472" s="165"/>
      <c r="S472" s="165"/>
      <c r="T472" s="165"/>
      <c r="U472" s="165"/>
      <c r="V472" s="165"/>
      <c r="W472" s="165"/>
      <c r="X472" s="165"/>
      <c r="Y472" s="165"/>
      <c r="Z472" s="165"/>
    </row>
    <row r="473" ht="15.75" customHeight="1">
      <c r="A473" s="162" t="s">
        <v>219</v>
      </c>
      <c r="B473" s="163" t="s">
        <v>891</v>
      </c>
      <c r="C473" s="157">
        <v>337.34</v>
      </c>
      <c r="D473" s="1">
        <v>20.0</v>
      </c>
      <c r="E473" s="165"/>
      <c r="F473" s="165"/>
      <c r="G473" s="165"/>
      <c r="H473" s="165"/>
      <c r="I473" s="165"/>
      <c r="J473" s="165"/>
      <c r="K473" s="165"/>
      <c r="L473" s="165"/>
      <c r="M473" s="165"/>
      <c r="N473" s="165"/>
      <c r="O473" s="165"/>
      <c r="P473" s="165"/>
      <c r="Q473" s="165"/>
      <c r="R473" s="165"/>
      <c r="S473" s="165"/>
      <c r="T473" s="165"/>
      <c r="U473" s="165"/>
      <c r="V473" s="165"/>
      <c r="W473" s="165"/>
      <c r="X473" s="165"/>
      <c r="Y473" s="165"/>
      <c r="Z473" s="165"/>
    </row>
    <row r="474" ht="15.75" customHeight="1">
      <c r="A474" s="162" t="s">
        <v>72</v>
      </c>
      <c r="B474" s="163" t="s">
        <v>391</v>
      </c>
      <c r="C474" s="157">
        <v>6.14</v>
      </c>
      <c r="D474" s="1">
        <v>0.5</v>
      </c>
      <c r="E474" s="165"/>
      <c r="F474" s="165"/>
      <c r="G474" s="165"/>
      <c r="H474" s="165"/>
      <c r="I474" s="165"/>
      <c r="J474" s="165"/>
      <c r="K474" s="165"/>
      <c r="L474" s="165"/>
      <c r="M474" s="165"/>
      <c r="N474" s="165"/>
      <c r="O474" s="165"/>
      <c r="P474" s="165"/>
      <c r="Q474" s="165"/>
      <c r="R474" s="165"/>
      <c r="S474" s="165"/>
      <c r="T474" s="165"/>
      <c r="U474" s="165"/>
      <c r="V474" s="165"/>
      <c r="W474" s="165"/>
      <c r="X474" s="165"/>
      <c r="Y474" s="165"/>
      <c r="Z474" s="165"/>
    </row>
    <row r="475" ht="15.75" customHeight="1">
      <c r="A475" s="162" t="s">
        <v>65</v>
      </c>
      <c r="B475" s="163" t="s">
        <v>394</v>
      </c>
      <c r="C475" s="157">
        <v>3.73</v>
      </c>
      <c r="D475" s="1">
        <v>0.25</v>
      </c>
      <c r="E475" s="165"/>
      <c r="F475" s="165"/>
      <c r="G475" s="165"/>
      <c r="H475" s="165"/>
      <c r="I475" s="165"/>
      <c r="J475" s="165"/>
      <c r="K475" s="165"/>
      <c r="L475" s="165"/>
      <c r="M475" s="165"/>
      <c r="N475" s="165"/>
      <c r="O475" s="165"/>
      <c r="P475" s="165"/>
      <c r="Q475" s="165"/>
      <c r="R475" s="165"/>
      <c r="S475" s="165"/>
      <c r="T475" s="165"/>
      <c r="U475" s="165"/>
      <c r="V475" s="165"/>
      <c r="W475" s="165"/>
      <c r="X475" s="165"/>
      <c r="Y475" s="165"/>
      <c r="Z475" s="165"/>
    </row>
    <row r="476" ht="15.75" customHeight="1">
      <c r="A476" s="162" t="s">
        <v>66</v>
      </c>
      <c r="B476" s="163" t="s">
        <v>394</v>
      </c>
      <c r="C476" s="157">
        <v>5.19</v>
      </c>
      <c r="D476" s="1">
        <v>0.34</v>
      </c>
      <c r="E476" s="165"/>
      <c r="F476" s="165"/>
      <c r="G476" s="165"/>
      <c r="H476" s="165"/>
      <c r="I476" s="165"/>
      <c r="J476" s="165"/>
      <c r="K476" s="165"/>
      <c r="L476" s="165"/>
      <c r="M476" s="165"/>
      <c r="N476" s="165"/>
      <c r="O476" s="165"/>
      <c r="P476" s="165"/>
      <c r="Q476" s="165"/>
      <c r="R476" s="165"/>
      <c r="S476" s="165"/>
      <c r="T476" s="165"/>
      <c r="U476" s="165"/>
      <c r="V476" s="165"/>
      <c r="W476" s="165"/>
      <c r="X476" s="165"/>
      <c r="Y476" s="165"/>
      <c r="Z476" s="165"/>
    </row>
    <row r="477" ht="15.75" customHeight="1">
      <c r="A477" s="162" t="s">
        <v>892</v>
      </c>
      <c r="B477" s="163" t="s">
        <v>394</v>
      </c>
      <c r="C477" s="157">
        <v>7.57</v>
      </c>
      <c r="D477" s="1">
        <v>0.75</v>
      </c>
      <c r="E477" s="165"/>
      <c r="F477" s="165"/>
      <c r="G477" s="165"/>
      <c r="H477" s="165"/>
      <c r="I477" s="165"/>
      <c r="J477" s="165"/>
      <c r="K477" s="165"/>
      <c r="L477" s="165"/>
      <c r="M477" s="165"/>
      <c r="N477" s="165"/>
      <c r="O477" s="165"/>
      <c r="P477" s="165"/>
      <c r="Q477" s="165"/>
      <c r="R477" s="165"/>
      <c r="S477" s="165"/>
      <c r="T477" s="165"/>
      <c r="U477" s="165"/>
      <c r="V477" s="165"/>
      <c r="W477" s="165"/>
      <c r="X477" s="165"/>
      <c r="Y477" s="165"/>
      <c r="Z477" s="165"/>
    </row>
    <row r="478" ht="15.75" customHeight="1">
      <c r="A478" s="162" t="s">
        <v>73</v>
      </c>
      <c r="B478" s="163" t="s">
        <v>391</v>
      </c>
      <c r="C478" s="157">
        <v>8.97</v>
      </c>
      <c r="D478" s="1">
        <v>0.94</v>
      </c>
      <c r="E478" s="165"/>
      <c r="F478" s="165"/>
      <c r="G478" s="165"/>
      <c r="H478" s="165"/>
      <c r="I478" s="165"/>
      <c r="J478" s="165"/>
      <c r="K478" s="165"/>
      <c r="L478" s="165"/>
      <c r="M478" s="165"/>
      <c r="N478" s="165"/>
      <c r="O478" s="165"/>
      <c r="P478" s="165"/>
      <c r="Q478" s="165"/>
      <c r="R478" s="165"/>
      <c r="S478" s="165"/>
      <c r="T478" s="165"/>
      <c r="U478" s="165"/>
      <c r="V478" s="165"/>
      <c r="W478" s="165"/>
      <c r="X478" s="165"/>
      <c r="Y478" s="165"/>
      <c r="Z478" s="165"/>
    </row>
    <row r="479" ht="15.75" customHeight="1">
      <c r="A479" s="162" t="s">
        <v>893</v>
      </c>
      <c r="B479" s="163" t="s">
        <v>391</v>
      </c>
      <c r="C479" s="157">
        <v>13.59</v>
      </c>
      <c r="D479" s="1">
        <v>1.25</v>
      </c>
      <c r="E479" s="165"/>
      <c r="F479" s="165"/>
      <c r="G479" s="165"/>
      <c r="H479" s="165"/>
      <c r="I479" s="165"/>
      <c r="J479" s="165"/>
      <c r="K479" s="165"/>
      <c r="L479" s="165"/>
      <c r="M479" s="165"/>
      <c r="N479" s="165"/>
      <c r="O479" s="165"/>
      <c r="P479" s="165"/>
      <c r="Q479" s="165"/>
      <c r="R479" s="165"/>
      <c r="S479" s="165"/>
      <c r="T479" s="165"/>
      <c r="U479" s="165"/>
      <c r="V479" s="165"/>
      <c r="W479" s="165"/>
      <c r="X479" s="165"/>
      <c r="Y479" s="165"/>
      <c r="Z479" s="165"/>
    </row>
    <row r="480" ht="15.75" customHeight="1">
      <c r="A480" s="162" t="s">
        <v>894</v>
      </c>
      <c r="B480" s="163" t="s">
        <v>403</v>
      </c>
      <c r="C480" s="157">
        <v>799.04</v>
      </c>
      <c r="D480" s="1">
        <v>7.0</v>
      </c>
      <c r="E480" s="165"/>
      <c r="F480" s="165"/>
      <c r="G480" s="165"/>
      <c r="H480" s="165"/>
      <c r="I480" s="165"/>
      <c r="J480" s="165"/>
      <c r="K480" s="165"/>
      <c r="L480" s="165"/>
      <c r="M480" s="165"/>
      <c r="N480" s="165"/>
      <c r="O480" s="165"/>
      <c r="P480" s="165"/>
      <c r="Q480" s="165"/>
      <c r="R480" s="165"/>
      <c r="S480" s="165"/>
      <c r="T480" s="165"/>
      <c r="U480" s="165"/>
      <c r="V480" s="165"/>
      <c r="W480" s="165"/>
      <c r="X480" s="165"/>
      <c r="Y480" s="165"/>
      <c r="Z480" s="165"/>
    </row>
    <row r="481" ht="15.75" customHeight="1">
      <c r="A481" s="162" t="s">
        <v>238</v>
      </c>
      <c r="B481" s="163" t="s">
        <v>895</v>
      </c>
      <c r="C481" s="157">
        <v>239.32</v>
      </c>
      <c r="D481" s="1">
        <v>3.5</v>
      </c>
      <c r="E481" s="165"/>
      <c r="F481" s="165"/>
      <c r="G481" s="165"/>
      <c r="H481" s="165"/>
      <c r="I481" s="165"/>
      <c r="J481" s="165"/>
      <c r="K481" s="165"/>
      <c r="L481" s="165"/>
      <c r="M481" s="165"/>
      <c r="N481" s="165"/>
      <c r="O481" s="165"/>
      <c r="P481" s="165"/>
      <c r="Q481" s="165"/>
      <c r="R481" s="165"/>
      <c r="S481" s="165"/>
      <c r="T481" s="165"/>
      <c r="U481" s="165"/>
      <c r="V481" s="165"/>
      <c r="W481" s="165"/>
      <c r="X481" s="165"/>
      <c r="Y481" s="165"/>
      <c r="Z481" s="165"/>
    </row>
    <row r="482" ht="15.75" customHeight="1">
      <c r="A482" s="162" t="s">
        <v>239</v>
      </c>
      <c r="B482" s="163" t="s">
        <v>896</v>
      </c>
      <c r="C482" s="157">
        <v>352.24</v>
      </c>
      <c r="D482" s="1">
        <v>4.3</v>
      </c>
      <c r="E482" s="165"/>
      <c r="F482" s="165"/>
      <c r="G482" s="165"/>
      <c r="H482" s="165"/>
      <c r="I482" s="165"/>
      <c r="J482" s="165"/>
      <c r="K482" s="165"/>
      <c r="L482" s="165"/>
      <c r="M482" s="165"/>
      <c r="N482" s="165"/>
      <c r="O482" s="165"/>
      <c r="P482" s="165"/>
      <c r="Q482" s="165"/>
      <c r="R482" s="165"/>
      <c r="S482" s="165"/>
      <c r="T482" s="165"/>
      <c r="U482" s="165"/>
      <c r="V482" s="165"/>
      <c r="W482" s="165"/>
      <c r="X482" s="165"/>
      <c r="Y482" s="165"/>
      <c r="Z482" s="165"/>
    </row>
    <row r="483" ht="15.75" customHeight="1">
      <c r="A483" s="162" t="s">
        <v>249</v>
      </c>
      <c r="B483" s="163" t="s">
        <v>897</v>
      </c>
      <c r="C483" s="157">
        <v>410.81</v>
      </c>
      <c r="D483" s="1">
        <v>1.2</v>
      </c>
      <c r="E483" s="165"/>
      <c r="F483" s="165"/>
      <c r="G483" s="165"/>
      <c r="H483" s="165"/>
      <c r="I483" s="165"/>
      <c r="J483" s="165"/>
      <c r="K483" s="165"/>
      <c r="L483" s="165"/>
      <c r="M483" s="165"/>
      <c r="N483" s="165"/>
      <c r="O483" s="165"/>
      <c r="P483" s="165"/>
      <c r="Q483" s="165"/>
      <c r="R483" s="165"/>
      <c r="S483" s="165"/>
      <c r="T483" s="165"/>
      <c r="U483" s="165"/>
      <c r="V483" s="165"/>
      <c r="W483" s="165"/>
      <c r="X483" s="165"/>
      <c r="Y483" s="165"/>
      <c r="Z483" s="165"/>
    </row>
    <row r="484" ht="15.75" customHeight="1">
      <c r="A484" s="162" t="s">
        <v>250</v>
      </c>
      <c r="B484" s="163" t="s">
        <v>898</v>
      </c>
      <c r="C484" s="157">
        <v>594.78</v>
      </c>
      <c r="D484" s="1">
        <v>0.94</v>
      </c>
      <c r="E484" s="165"/>
      <c r="F484" s="165"/>
      <c r="G484" s="165"/>
      <c r="H484" s="165"/>
      <c r="I484" s="165"/>
      <c r="J484" s="165"/>
      <c r="K484" s="165"/>
      <c r="L484" s="165"/>
      <c r="M484" s="165"/>
      <c r="N484" s="165"/>
      <c r="O484" s="165"/>
      <c r="P484" s="165"/>
      <c r="Q484" s="165"/>
      <c r="R484" s="165"/>
      <c r="S484" s="165"/>
      <c r="T484" s="165"/>
      <c r="U484" s="165"/>
      <c r="V484" s="165"/>
      <c r="W484" s="165"/>
      <c r="X484" s="165"/>
      <c r="Y484" s="165"/>
      <c r="Z484" s="165"/>
    </row>
    <row r="485" ht="15.75" customHeight="1">
      <c r="A485" s="162" t="s">
        <v>899</v>
      </c>
      <c r="B485" s="163" t="s">
        <v>900</v>
      </c>
      <c r="C485" s="157">
        <v>829.53</v>
      </c>
      <c r="D485" s="1">
        <v>1.6</v>
      </c>
      <c r="E485" s="165"/>
      <c r="F485" s="165"/>
      <c r="G485" s="165"/>
      <c r="H485" s="165"/>
      <c r="I485" s="165"/>
      <c r="J485" s="165"/>
      <c r="K485" s="165"/>
      <c r="L485" s="165"/>
      <c r="M485" s="165"/>
      <c r="N485" s="165"/>
      <c r="O485" s="165"/>
      <c r="P485" s="165"/>
      <c r="Q485" s="165"/>
      <c r="R485" s="165"/>
      <c r="S485" s="165"/>
      <c r="T485" s="165"/>
      <c r="U485" s="165"/>
      <c r="V485" s="165"/>
      <c r="W485" s="165"/>
      <c r="X485" s="165"/>
      <c r="Y485" s="165"/>
      <c r="Z485" s="165"/>
    </row>
    <row r="486" ht="15.75" customHeight="1">
      <c r="A486" s="162" t="s">
        <v>28</v>
      </c>
      <c r="B486" s="170" t="s">
        <v>901</v>
      </c>
      <c r="C486" s="157">
        <v>248.89</v>
      </c>
      <c r="D486" s="1">
        <v>22.5</v>
      </c>
      <c r="E486" s="165"/>
      <c r="F486" s="165"/>
      <c r="G486" s="165"/>
      <c r="H486" s="165"/>
      <c r="I486" s="165"/>
      <c r="J486" s="165"/>
      <c r="K486" s="165"/>
      <c r="L486" s="165"/>
      <c r="M486" s="165"/>
      <c r="N486" s="165"/>
      <c r="O486" s="165"/>
      <c r="P486" s="165"/>
      <c r="Q486" s="165"/>
      <c r="R486" s="165"/>
      <c r="S486" s="165"/>
      <c r="T486" s="165"/>
      <c r="U486" s="165"/>
      <c r="V486" s="165"/>
      <c r="W486" s="165"/>
      <c r="X486" s="165"/>
      <c r="Y486" s="165"/>
      <c r="Z486" s="165"/>
    </row>
    <row r="487" ht="15.75" customHeight="1">
      <c r="A487" s="168" t="s">
        <v>902</v>
      </c>
      <c r="B487" s="169" t="s">
        <v>76</v>
      </c>
      <c r="C487" s="157">
        <v>90.97</v>
      </c>
      <c r="D487" s="164">
        <v>5.1</v>
      </c>
      <c r="E487" s="165"/>
      <c r="F487" s="165"/>
      <c r="G487" s="165"/>
      <c r="H487" s="165"/>
      <c r="I487" s="165"/>
      <c r="J487" s="165"/>
      <c r="K487" s="165"/>
      <c r="L487" s="165"/>
      <c r="M487" s="165"/>
      <c r="N487" s="165"/>
      <c r="O487" s="165"/>
      <c r="P487" s="165"/>
      <c r="Q487" s="165"/>
      <c r="R487" s="165"/>
      <c r="S487" s="165"/>
      <c r="T487" s="165"/>
      <c r="U487" s="165"/>
      <c r="V487" s="165"/>
      <c r="W487" s="165"/>
      <c r="X487" s="165"/>
      <c r="Y487" s="165"/>
      <c r="Z487" s="165"/>
    </row>
    <row r="488" ht="15.75" customHeight="1">
      <c r="A488" s="168" t="s">
        <v>903</v>
      </c>
      <c r="B488" s="169" t="s">
        <v>484</v>
      </c>
      <c r="C488" s="157">
        <v>107.98</v>
      </c>
      <c r="D488" s="164">
        <v>7.3</v>
      </c>
      <c r="E488" s="165"/>
      <c r="F488" s="165"/>
      <c r="G488" s="165"/>
      <c r="H488" s="165"/>
      <c r="I488" s="165"/>
      <c r="J488" s="165"/>
      <c r="K488" s="165"/>
      <c r="L488" s="165"/>
      <c r="M488" s="165"/>
      <c r="N488" s="165"/>
      <c r="O488" s="165"/>
      <c r="P488" s="165"/>
      <c r="Q488" s="165"/>
      <c r="R488" s="165"/>
      <c r="S488" s="165"/>
      <c r="T488" s="165"/>
      <c r="U488" s="165"/>
      <c r="V488" s="165"/>
      <c r="W488" s="165"/>
      <c r="X488" s="165"/>
      <c r="Y488" s="165"/>
      <c r="Z488" s="165"/>
    </row>
    <row r="489" ht="15.75" customHeight="1">
      <c r="A489" s="168" t="s">
        <v>904</v>
      </c>
      <c r="B489" s="169" t="s">
        <v>117</v>
      </c>
      <c r="C489" s="157">
        <v>145.97</v>
      </c>
      <c r="D489" s="164">
        <v>2.5</v>
      </c>
      <c r="E489" s="165"/>
      <c r="F489" s="165"/>
      <c r="G489" s="165"/>
      <c r="H489" s="165"/>
      <c r="I489" s="165"/>
      <c r="J489" s="165"/>
      <c r="K489" s="165"/>
      <c r="L489" s="165"/>
      <c r="M489" s="165"/>
      <c r="N489" s="165"/>
      <c r="O489" s="165"/>
      <c r="P489" s="165"/>
      <c r="Q489" s="165"/>
      <c r="R489" s="165"/>
      <c r="S489" s="165"/>
      <c r="T489" s="165"/>
      <c r="U489" s="165"/>
      <c r="V489" s="165"/>
      <c r="W489" s="165"/>
      <c r="X489" s="165"/>
      <c r="Y489" s="165"/>
      <c r="Z489" s="165"/>
    </row>
    <row r="490" ht="15.75" customHeight="1">
      <c r="A490" s="168" t="s">
        <v>905</v>
      </c>
      <c r="B490" s="169" t="s">
        <v>187</v>
      </c>
      <c r="C490" s="157">
        <v>108.97</v>
      </c>
      <c r="D490" s="164">
        <v>3.1</v>
      </c>
      <c r="E490" s="165"/>
      <c r="F490" s="165"/>
      <c r="G490" s="165"/>
      <c r="H490" s="165"/>
      <c r="I490" s="165"/>
      <c r="J490" s="165"/>
      <c r="K490" s="165"/>
      <c r="L490" s="165"/>
      <c r="M490" s="165"/>
      <c r="N490" s="165"/>
      <c r="O490" s="165"/>
      <c r="P490" s="165"/>
      <c r="Q490" s="165"/>
      <c r="R490" s="165"/>
      <c r="S490" s="165"/>
      <c r="T490" s="165"/>
      <c r="U490" s="165"/>
      <c r="V490" s="165"/>
      <c r="W490" s="165"/>
      <c r="X490" s="165"/>
      <c r="Y490" s="165"/>
      <c r="Z490" s="165"/>
    </row>
    <row r="491" ht="15.75" customHeight="1">
      <c r="A491" s="168" t="s">
        <v>906</v>
      </c>
      <c r="B491" s="169" t="s">
        <v>907</v>
      </c>
      <c r="C491" s="157">
        <v>54.49</v>
      </c>
      <c r="D491" s="164">
        <v>2.1</v>
      </c>
      <c r="E491" s="165"/>
      <c r="F491" s="165"/>
      <c r="G491" s="165"/>
      <c r="H491" s="165"/>
      <c r="I491" s="165"/>
      <c r="J491" s="165"/>
      <c r="K491" s="165"/>
      <c r="L491" s="165"/>
      <c r="M491" s="165"/>
      <c r="N491" s="165"/>
      <c r="O491" s="165"/>
      <c r="P491" s="165"/>
      <c r="Q491" s="165"/>
      <c r="R491" s="165"/>
      <c r="S491" s="165"/>
      <c r="T491" s="165"/>
      <c r="U491" s="165"/>
      <c r="V491" s="165"/>
      <c r="W491" s="165"/>
      <c r="X491" s="165"/>
      <c r="Y491" s="165"/>
      <c r="Z491" s="165"/>
    </row>
    <row r="492" ht="15.75" customHeight="1">
      <c r="A492" s="162" t="s">
        <v>908</v>
      </c>
      <c r="B492" s="163" t="s">
        <v>496</v>
      </c>
      <c r="C492" s="157">
        <v>134.97</v>
      </c>
      <c r="D492" s="1">
        <v>2.1</v>
      </c>
      <c r="E492" s="165"/>
      <c r="F492" s="165"/>
      <c r="G492" s="165"/>
      <c r="H492" s="165"/>
      <c r="I492" s="165"/>
      <c r="J492" s="165"/>
      <c r="K492" s="165"/>
      <c r="L492" s="165"/>
      <c r="M492" s="165"/>
      <c r="N492" s="165"/>
      <c r="O492" s="165"/>
      <c r="P492" s="165"/>
      <c r="Q492" s="165"/>
      <c r="R492" s="165"/>
      <c r="S492" s="165"/>
      <c r="T492" s="165"/>
      <c r="U492" s="165"/>
      <c r="V492" s="165"/>
      <c r="W492" s="165"/>
      <c r="X492" s="165"/>
      <c r="Y492" s="165"/>
      <c r="Z492" s="165"/>
    </row>
    <row r="493" ht="15.75" customHeight="1">
      <c r="A493" s="168" t="s">
        <v>908</v>
      </c>
      <c r="B493" s="169" t="s">
        <v>496</v>
      </c>
      <c r="C493" s="157">
        <v>134.97</v>
      </c>
      <c r="D493" s="164">
        <v>0.213</v>
      </c>
      <c r="E493" s="165"/>
      <c r="F493" s="165"/>
      <c r="G493" s="165"/>
      <c r="H493" s="165"/>
      <c r="I493" s="165"/>
      <c r="J493" s="165"/>
      <c r="K493" s="165"/>
      <c r="L493" s="165"/>
      <c r="M493" s="165"/>
      <c r="N493" s="165"/>
      <c r="O493" s="165"/>
      <c r="P493" s="165"/>
      <c r="Q493" s="165"/>
      <c r="R493" s="165"/>
      <c r="S493" s="165"/>
      <c r="T493" s="165"/>
      <c r="U493" s="165"/>
      <c r="V493" s="165"/>
      <c r="W493" s="165"/>
      <c r="X493" s="165"/>
      <c r="Y493" s="165"/>
      <c r="Z493" s="165"/>
    </row>
    <row r="494" ht="15.75" customHeight="1">
      <c r="A494" s="162" t="s">
        <v>54</v>
      </c>
      <c r="B494" s="163" t="s">
        <v>909</v>
      </c>
      <c r="C494" s="157">
        <v>7.45</v>
      </c>
      <c r="D494" s="1">
        <v>0.213</v>
      </c>
      <c r="E494" s="165"/>
      <c r="F494" s="165"/>
      <c r="G494" s="165"/>
      <c r="H494" s="165"/>
      <c r="I494" s="165"/>
      <c r="J494" s="165"/>
      <c r="K494" s="165"/>
      <c r="L494" s="165"/>
      <c r="M494" s="165"/>
      <c r="N494" s="165"/>
      <c r="O494" s="165"/>
      <c r="P494" s="165"/>
      <c r="Q494" s="165"/>
      <c r="R494" s="165"/>
      <c r="S494" s="165"/>
      <c r="T494" s="165"/>
      <c r="U494" s="165"/>
      <c r="V494" s="165"/>
      <c r="W494" s="165"/>
      <c r="X494" s="165"/>
      <c r="Y494" s="165"/>
      <c r="Z494" s="165"/>
    </row>
    <row r="495" ht="15.75" customHeight="1">
      <c r="A495" s="168" t="s">
        <v>910</v>
      </c>
      <c r="B495" s="169" t="s">
        <v>911</v>
      </c>
      <c r="C495" s="157">
        <v>4.95</v>
      </c>
      <c r="D495" s="164">
        <v>0.03</v>
      </c>
      <c r="E495" s="165"/>
      <c r="F495" s="165"/>
      <c r="G495" s="165"/>
      <c r="H495" s="165"/>
      <c r="I495" s="165"/>
      <c r="J495" s="165"/>
      <c r="K495" s="165"/>
      <c r="L495" s="165"/>
      <c r="M495" s="165"/>
      <c r="N495" s="165"/>
      <c r="O495" s="165"/>
      <c r="P495" s="165"/>
      <c r="Q495" s="165"/>
      <c r="R495" s="165"/>
      <c r="S495" s="165"/>
      <c r="T495" s="165"/>
      <c r="U495" s="165"/>
      <c r="V495" s="165"/>
      <c r="W495" s="165"/>
      <c r="X495" s="165"/>
      <c r="Y495" s="165"/>
      <c r="Z495" s="165"/>
    </row>
    <row r="496" ht="15.75" customHeight="1">
      <c r="A496" s="168" t="s">
        <v>912</v>
      </c>
      <c r="B496" s="169" t="s">
        <v>913</v>
      </c>
      <c r="C496" s="157">
        <v>9.95</v>
      </c>
      <c r="D496" s="164">
        <v>4.0</v>
      </c>
      <c r="E496" s="165"/>
      <c r="F496" s="165"/>
      <c r="G496" s="165"/>
      <c r="H496" s="165"/>
      <c r="I496" s="165"/>
      <c r="J496" s="165"/>
      <c r="K496" s="165"/>
      <c r="L496" s="165"/>
      <c r="M496" s="165"/>
      <c r="N496" s="165"/>
      <c r="O496" s="165"/>
      <c r="P496" s="165"/>
      <c r="Q496" s="165"/>
      <c r="R496" s="165"/>
      <c r="S496" s="165"/>
      <c r="T496" s="165"/>
      <c r="U496" s="165"/>
      <c r="V496" s="165"/>
      <c r="W496" s="165"/>
      <c r="X496" s="165"/>
      <c r="Y496" s="165"/>
      <c r="Z496" s="165"/>
    </row>
    <row r="497" ht="15.75" customHeight="1">
      <c r="A497" s="168" t="s">
        <v>914</v>
      </c>
      <c r="B497" s="169" t="s">
        <v>582</v>
      </c>
      <c r="C497" s="157">
        <v>10.75</v>
      </c>
      <c r="D497" s="164">
        <v>0.0</v>
      </c>
      <c r="E497" s="165"/>
      <c r="F497" s="165"/>
      <c r="G497" s="165"/>
      <c r="H497" s="165"/>
      <c r="I497" s="165"/>
      <c r="J497" s="165"/>
      <c r="K497" s="165"/>
      <c r="L497" s="165"/>
      <c r="M497" s="165"/>
      <c r="N497" s="165"/>
      <c r="O497" s="165"/>
      <c r="P497" s="165"/>
      <c r="Q497" s="165"/>
      <c r="R497" s="165"/>
      <c r="S497" s="165"/>
      <c r="T497" s="165"/>
      <c r="U497" s="165"/>
      <c r="V497" s="165"/>
      <c r="W497" s="165"/>
      <c r="X497" s="165"/>
      <c r="Y497" s="165"/>
      <c r="Z497" s="165"/>
    </row>
    <row r="498" ht="15.75" customHeight="1">
      <c r="A498" s="168" t="s">
        <v>915</v>
      </c>
      <c r="B498" s="169" t="s">
        <v>916</v>
      </c>
      <c r="C498" s="157">
        <v>34.95</v>
      </c>
      <c r="D498" s="164">
        <v>17.0</v>
      </c>
      <c r="E498" s="165"/>
      <c r="F498" s="165"/>
      <c r="G498" s="165"/>
      <c r="H498" s="165"/>
      <c r="I498" s="165"/>
      <c r="J498" s="165"/>
      <c r="K498" s="165"/>
      <c r="L498" s="165"/>
      <c r="M498" s="165"/>
      <c r="N498" s="165"/>
      <c r="O498" s="165"/>
      <c r="P498" s="165"/>
      <c r="Q498" s="165"/>
      <c r="R498" s="165"/>
      <c r="S498" s="165"/>
      <c r="T498" s="165"/>
      <c r="U498" s="165"/>
      <c r="V498" s="165"/>
      <c r="W498" s="165"/>
      <c r="X498" s="165"/>
      <c r="Y498" s="165"/>
      <c r="Z498" s="165"/>
    </row>
    <row r="499" ht="15.75" customHeight="1">
      <c r="A499" s="168" t="s">
        <v>917</v>
      </c>
      <c r="B499" s="169" t="s">
        <v>918</v>
      </c>
      <c r="C499" s="157">
        <v>54.49</v>
      </c>
      <c r="D499" s="164">
        <v>3.1</v>
      </c>
      <c r="E499" s="165"/>
      <c r="F499" s="165"/>
      <c r="G499" s="165"/>
      <c r="H499" s="165"/>
      <c r="I499" s="165"/>
      <c r="J499" s="165"/>
      <c r="K499" s="165"/>
      <c r="L499" s="165"/>
      <c r="M499" s="165"/>
      <c r="N499" s="165"/>
      <c r="O499" s="165"/>
      <c r="P499" s="165"/>
      <c r="Q499" s="165"/>
      <c r="R499" s="165"/>
      <c r="S499" s="165"/>
      <c r="T499" s="165"/>
      <c r="U499" s="165"/>
      <c r="V499" s="165"/>
      <c r="W499" s="165"/>
      <c r="X499" s="165"/>
      <c r="Y499" s="165"/>
      <c r="Z499" s="165"/>
    </row>
    <row r="500" ht="15.75" customHeight="1">
      <c r="A500" s="168" t="s">
        <v>919</v>
      </c>
      <c r="B500" s="169" t="s">
        <v>920</v>
      </c>
      <c r="C500" s="157">
        <v>54.49</v>
      </c>
      <c r="D500" s="164">
        <v>3.1</v>
      </c>
      <c r="E500" s="165"/>
      <c r="F500" s="165"/>
      <c r="G500" s="165"/>
      <c r="H500" s="165"/>
      <c r="I500" s="165"/>
      <c r="J500" s="165"/>
      <c r="K500" s="165"/>
      <c r="L500" s="165"/>
      <c r="M500" s="165"/>
      <c r="N500" s="165"/>
      <c r="O500" s="165"/>
      <c r="P500" s="165"/>
      <c r="Q500" s="165"/>
      <c r="R500" s="165"/>
      <c r="S500" s="165"/>
      <c r="T500" s="165"/>
      <c r="U500" s="165"/>
      <c r="V500" s="165"/>
      <c r="W500" s="165"/>
      <c r="X500" s="165"/>
      <c r="Y500" s="165"/>
      <c r="Z500" s="165"/>
    </row>
    <row r="501" ht="15.75" customHeight="1">
      <c r="A501" s="168" t="s">
        <v>921</v>
      </c>
      <c r="B501" s="169" t="s">
        <v>922</v>
      </c>
      <c r="C501" s="157">
        <v>54.49</v>
      </c>
      <c r="D501" s="164">
        <v>0.01</v>
      </c>
      <c r="E501" s="165"/>
      <c r="F501" s="165"/>
      <c r="G501" s="165"/>
      <c r="H501" s="165"/>
      <c r="I501" s="165"/>
      <c r="J501" s="165"/>
      <c r="K501" s="165"/>
      <c r="L501" s="165"/>
      <c r="M501" s="165"/>
      <c r="N501" s="165"/>
      <c r="O501" s="165"/>
      <c r="P501" s="165"/>
      <c r="Q501" s="165"/>
      <c r="R501" s="165"/>
      <c r="S501" s="165"/>
      <c r="T501" s="165"/>
      <c r="U501" s="165"/>
      <c r="V501" s="165"/>
      <c r="W501" s="165"/>
      <c r="X501" s="165"/>
      <c r="Y501" s="165"/>
      <c r="Z501" s="165"/>
    </row>
    <row r="502" ht="15.75" customHeight="1">
      <c r="A502" s="168" t="s">
        <v>923</v>
      </c>
      <c r="B502" s="169" t="s">
        <v>598</v>
      </c>
      <c r="C502" s="157">
        <v>4.45</v>
      </c>
      <c r="D502" s="164">
        <v>3.1</v>
      </c>
      <c r="E502" s="165"/>
      <c r="F502" s="165"/>
      <c r="G502" s="165"/>
      <c r="H502" s="165"/>
      <c r="I502" s="165"/>
      <c r="J502" s="165"/>
      <c r="K502" s="165"/>
      <c r="L502" s="165"/>
      <c r="M502" s="165"/>
      <c r="N502" s="165"/>
      <c r="O502" s="165"/>
      <c r="P502" s="165"/>
      <c r="Q502" s="165"/>
      <c r="R502" s="165"/>
      <c r="S502" s="165"/>
      <c r="T502" s="165"/>
      <c r="U502" s="165"/>
      <c r="V502" s="165"/>
      <c r="W502" s="165"/>
      <c r="X502" s="165"/>
      <c r="Y502" s="165"/>
      <c r="Z502" s="165"/>
    </row>
    <row r="503" ht="15.75" customHeight="1">
      <c r="A503" s="168" t="s">
        <v>924</v>
      </c>
      <c r="B503" s="169" t="s">
        <v>925</v>
      </c>
      <c r="C503" s="157">
        <v>54.49</v>
      </c>
      <c r="D503" s="164">
        <v>5.4</v>
      </c>
      <c r="E503" s="165"/>
      <c r="F503" s="165"/>
      <c r="G503" s="165"/>
      <c r="H503" s="165"/>
      <c r="I503" s="165"/>
      <c r="J503" s="165"/>
      <c r="K503" s="165"/>
      <c r="L503" s="165"/>
      <c r="M503" s="165"/>
      <c r="N503" s="165"/>
      <c r="O503" s="165"/>
      <c r="P503" s="165"/>
      <c r="Q503" s="165"/>
      <c r="R503" s="165"/>
      <c r="S503" s="165"/>
      <c r="T503" s="165"/>
      <c r="U503" s="165"/>
      <c r="V503" s="165"/>
      <c r="W503" s="165"/>
      <c r="X503" s="165"/>
      <c r="Y503" s="165"/>
      <c r="Z503" s="165"/>
    </row>
    <row r="504" ht="15.75" customHeight="1">
      <c r="A504" s="168" t="s">
        <v>926</v>
      </c>
      <c r="B504" s="169" t="s">
        <v>927</v>
      </c>
      <c r="C504" s="157">
        <v>147.94</v>
      </c>
      <c r="D504" s="164">
        <v>3.0</v>
      </c>
      <c r="E504" s="165"/>
      <c r="F504" s="165"/>
      <c r="G504" s="165"/>
      <c r="H504" s="165"/>
      <c r="I504" s="165"/>
      <c r="J504" s="165"/>
      <c r="K504" s="165"/>
      <c r="L504" s="165"/>
      <c r="M504" s="165"/>
      <c r="N504" s="165"/>
      <c r="O504" s="165"/>
      <c r="P504" s="165"/>
      <c r="Q504" s="165"/>
      <c r="R504" s="165"/>
      <c r="S504" s="165"/>
      <c r="T504" s="165"/>
      <c r="U504" s="165"/>
      <c r="V504" s="165"/>
      <c r="W504" s="165"/>
      <c r="X504" s="165"/>
      <c r="Y504" s="165"/>
      <c r="Z504" s="165"/>
    </row>
    <row r="505" ht="15.75" customHeight="1">
      <c r="A505" s="168" t="s">
        <v>928</v>
      </c>
      <c r="B505" s="169" t="s">
        <v>929</v>
      </c>
      <c r="C505" s="157">
        <v>60.98</v>
      </c>
      <c r="D505" s="164">
        <v>5.8</v>
      </c>
      <c r="E505" s="165"/>
      <c r="F505" s="165"/>
      <c r="G505" s="165"/>
      <c r="H505" s="165"/>
      <c r="I505" s="165"/>
      <c r="J505" s="165"/>
      <c r="K505" s="165"/>
      <c r="L505" s="165"/>
      <c r="M505" s="165"/>
      <c r="N505" s="165"/>
      <c r="O505" s="165"/>
      <c r="P505" s="165"/>
      <c r="Q505" s="165"/>
      <c r="R505" s="165"/>
      <c r="S505" s="165"/>
      <c r="T505" s="165"/>
      <c r="U505" s="165"/>
      <c r="V505" s="165"/>
      <c r="W505" s="165"/>
      <c r="X505" s="165"/>
      <c r="Y505" s="165"/>
      <c r="Z505" s="165"/>
    </row>
    <row r="506" ht="15.75" customHeight="1">
      <c r="A506" s="168" t="s">
        <v>930</v>
      </c>
      <c r="B506" s="169" t="s">
        <v>521</v>
      </c>
      <c r="C506" s="157">
        <v>403.94</v>
      </c>
      <c r="D506" s="164">
        <v>8.7</v>
      </c>
      <c r="E506" s="165"/>
      <c r="F506" s="165"/>
      <c r="G506" s="165"/>
      <c r="H506" s="165"/>
      <c r="I506" s="165"/>
      <c r="J506" s="165"/>
      <c r="K506" s="165"/>
      <c r="L506" s="165"/>
      <c r="M506" s="165"/>
      <c r="N506" s="165"/>
      <c r="O506" s="165"/>
      <c r="P506" s="165"/>
      <c r="Q506" s="165"/>
      <c r="R506" s="165"/>
      <c r="S506" s="165"/>
      <c r="T506" s="165"/>
      <c r="U506" s="165"/>
      <c r="V506" s="165"/>
      <c r="W506" s="165"/>
      <c r="X506" s="165"/>
      <c r="Y506" s="165"/>
      <c r="Z506" s="165"/>
    </row>
    <row r="507" ht="15.75" customHeight="1">
      <c r="A507" s="162" t="s">
        <v>36</v>
      </c>
      <c r="B507" s="170" t="s">
        <v>931</v>
      </c>
      <c r="C507" s="157">
        <v>129.12</v>
      </c>
      <c r="D507" s="1">
        <v>9.0</v>
      </c>
      <c r="E507" s="165"/>
      <c r="F507" s="165"/>
      <c r="G507" s="165"/>
      <c r="H507" s="165"/>
      <c r="I507" s="165"/>
      <c r="J507" s="165"/>
      <c r="K507" s="165"/>
      <c r="L507" s="165"/>
      <c r="M507" s="165"/>
      <c r="N507" s="165"/>
      <c r="O507" s="165"/>
      <c r="P507" s="165"/>
      <c r="Q507" s="165"/>
      <c r="R507" s="165"/>
      <c r="S507" s="165"/>
      <c r="T507" s="165"/>
      <c r="U507" s="165"/>
      <c r="V507" s="165"/>
      <c r="W507" s="165"/>
      <c r="X507" s="165"/>
      <c r="Y507" s="165"/>
      <c r="Z507" s="165"/>
    </row>
    <row r="508" ht="15.75" customHeight="1">
      <c r="A508" s="168" t="s">
        <v>932</v>
      </c>
      <c r="B508" s="169" t="s">
        <v>933</v>
      </c>
      <c r="C508" s="157">
        <v>146.48</v>
      </c>
      <c r="D508" s="164">
        <v>11.9</v>
      </c>
      <c r="E508" s="165"/>
      <c r="F508" s="165"/>
      <c r="G508" s="165"/>
      <c r="H508" s="165"/>
      <c r="I508" s="165"/>
      <c r="J508" s="165"/>
      <c r="K508" s="165"/>
      <c r="L508" s="165"/>
      <c r="M508" s="165"/>
      <c r="N508" s="165"/>
      <c r="O508" s="165"/>
      <c r="P508" s="165"/>
      <c r="Q508" s="165"/>
      <c r="R508" s="165"/>
      <c r="S508" s="165"/>
      <c r="T508" s="165"/>
      <c r="U508" s="165"/>
      <c r="V508" s="165"/>
      <c r="W508" s="165"/>
      <c r="X508" s="165"/>
      <c r="Y508" s="165"/>
      <c r="Z508" s="165"/>
    </row>
    <row r="509" ht="15.75" customHeight="1">
      <c r="A509" s="162" t="s">
        <v>220</v>
      </c>
      <c r="B509" s="163" t="s">
        <v>934</v>
      </c>
      <c r="C509" s="157">
        <v>41.88</v>
      </c>
      <c r="D509" s="1">
        <v>2.5</v>
      </c>
      <c r="E509" s="165"/>
      <c r="F509" s="165"/>
      <c r="G509" s="165"/>
      <c r="H509" s="165"/>
      <c r="I509" s="165"/>
      <c r="J509" s="165"/>
      <c r="K509" s="165"/>
      <c r="L509" s="165"/>
      <c r="M509" s="165"/>
      <c r="N509" s="165"/>
      <c r="O509" s="165"/>
      <c r="P509" s="165"/>
      <c r="Q509" s="165"/>
      <c r="R509" s="165"/>
      <c r="S509" s="165"/>
      <c r="T509" s="165"/>
      <c r="U509" s="165"/>
      <c r="V509" s="165"/>
      <c r="W509" s="165"/>
      <c r="X509" s="165"/>
      <c r="Y509" s="165"/>
      <c r="Z509" s="165"/>
    </row>
    <row r="510" ht="15.75" customHeight="1">
      <c r="A510" s="162" t="s">
        <v>30</v>
      </c>
      <c r="B510" s="170" t="s">
        <v>935</v>
      </c>
      <c r="C510" s="157">
        <v>424.94</v>
      </c>
      <c r="D510" s="1">
        <v>33.2</v>
      </c>
      <c r="E510" s="165"/>
      <c r="F510" s="165"/>
      <c r="G510" s="165"/>
      <c r="H510" s="165"/>
      <c r="I510" s="165"/>
      <c r="J510" s="165"/>
      <c r="K510" s="165"/>
      <c r="L510" s="165"/>
      <c r="M510" s="165"/>
      <c r="N510" s="165"/>
      <c r="O510" s="165"/>
      <c r="P510" s="165"/>
      <c r="Q510" s="165"/>
      <c r="R510" s="165"/>
      <c r="S510" s="165"/>
      <c r="T510" s="165"/>
      <c r="U510" s="165"/>
      <c r="V510" s="165"/>
      <c r="W510" s="165"/>
      <c r="X510" s="165"/>
      <c r="Y510" s="165"/>
      <c r="Z510" s="165"/>
    </row>
    <row r="511" ht="15.75" customHeight="1">
      <c r="A511" s="168" t="s">
        <v>936</v>
      </c>
      <c r="B511" s="169" t="s">
        <v>76</v>
      </c>
      <c r="C511" s="157">
        <v>97.14</v>
      </c>
      <c r="D511" s="164">
        <v>2.16</v>
      </c>
      <c r="E511" s="165"/>
      <c r="F511" s="165"/>
      <c r="G511" s="165"/>
      <c r="H511" s="165"/>
      <c r="I511" s="165"/>
      <c r="J511" s="165"/>
      <c r="K511" s="165"/>
      <c r="L511" s="165"/>
      <c r="M511" s="165"/>
      <c r="N511" s="165"/>
      <c r="O511" s="165"/>
      <c r="P511" s="165"/>
      <c r="Q511" s="165"/>
      <c r="R511" s="165"/>
      <c r="S511" s="165"/>
      <c r="T511" s="165"/>
      <c r="U511" s="165"/>
      <c r="V511" s="165"/>
      <c r="W511" s="165"/>
      <c r="X511" s="165"/>
      <c r="Y511" s="165"/>
      <c r="Z511" s="165"/>
    </row>
    <row r="512" ht="15.75" customHeight="1">
      <c r="A512" s="168" t="s">
        <v>937</v>
      </c>
      <c r="B512" s="169" t="s">
        <v>938</v>
      </c>
      <c r="C512" s="157">
        <v>86.97</v>
      </c>
      <c r="D512" s="164">
        <v>1.89</v>
      </c>
      <c r="E512" s="165"/>
      <c r="F512" s="165"/>
      <c r="G512" s="165"/>
      <c r="H512" s="165"/>
      <c r="I512" s="165"/>
      <c r="J512" s="165"/>
      <c r="K512" s="165"/>
      <c r="L512" s="165"/>
      <c r="M512" s="165"/>
      <c r="N512" s="165"/>
      <c r="O512" s="165"/>
      <c r="P512" s="165"/>
      <c r="Q512" s="165"/>
      <c r="R512" s="165"/>
      <c r="S512" s="165"/>
      <c r="T512" s="165"/>
      <c r="U512" s="165"/>
      <c r="V512" s="165"/>
      <c r="W512" s="165"/>
      <c r="X512" s="165"/>
      <c r="Y512" s="165"/>
      <c r="Z512" s="165"/>
    </row>
    <row r="513" ht="15.75" customHeight="1">
      <c r="A513" s="168" t="s">
        <v>939</v>
      </c>
      <c r="B513" s="169" t="s">
        <v>940</v>
      </c>
      <c r="C513" s="157">
        <v>85.97</v>
      </c>
      <c r="D513" s="164">
        <v>3.29</v>
      </c>
      <c r="E513" s="165"/>
      <c r="F513" s="165"/>
      <c r="G513" s="165"/>
      <c r="H513" s="165"/>
      <c r="I513" s="165"/>
      <c r="J513" s="165"/>
      <c r="K513" s="165"/>
      <c r="L513" s="165"/>
      <c r="M513" s="165"/>
      <c r="N513" s="165"/>
      <c r="O513" s="165"/>
      <c r="P513" s="165"/>
      <c r="Q513" s="165"/>
      <c r="R513" s="165"/>
      <c r="S513" s="165"/>
      <c r="T513" s="165"/>
      <c r="U513" s="165"/>
      <c r="V513" s="165"/>
      <c r="W513" s="165"/>
      <c r="X513" s="165"/>
      <c r="Y513" s="165"/>
      <c r="Z513" s="165"/>
    </row>
    <row r="514" ht="15.75" customHeight="1">
      <c r="A514" s="168" t="s">
        <v>941</v>
      </c>
      <c r="B514" s="169" t="s">
        <v>942</v>
      </c>
      <c r="C514" s="157">
        <v>110.18</v>
      </c>
      <c r="D514" s="164">
        <v>1.44</v>
      </c>
      <c r="E514" s="165"/>
      <c r="F514" s="165"/>
      <c r="G514" s="165"/>
      <c r="H514" s="165"/>
      <c r="I514" s="165"/>
      <c r="J514" s="165"/>
      <c r="K514" s="165"/>
      <c r="L514" s="165"/>
      <c r="M514" s="165"/>
      <c r="N514" s="165"/>
      <c r="O514" s="165"/>
      <c r="P514" s="165"/>
      <c r="Q514" s="165"/>
      <c r="R514" s="165"/>
      <c r="S514" s="165"/>
      <c r="T514" s="165"/>
      <c r="U514" s="165"/>
      <c r="V514" s="165"/>
      <c r="W514" s="165"/>
      <c r="X514" s="165"/>
      <c r="Y514" s="165"/>
      <c r="Z514" s="165"/>
    </row>
    <row r="515" ht="15.75" customHeight="1">
      <c r="A515" s="168" t="s">
        <v>943</v>
      </c>
      <c r="B515" s="169" t="s">
        <v>944</v>
      </c>
      <c r="C515" s="157">
        <v>117.34</v>
      </c>
      <c r="D515" s="164">
        <v>0.42</v>
      </c>
      <c r="E515" s="165"/>
      <c r="F515" s="165"/>
      <c r="G515" s="165"/>
      <c r="H515" s="165"/>
      <c r="I515" s="165"/>
      <c r="J515" s="165"/>
      <c r="K515" s="165"/>
      <c r="L515" s="165"/>
      <c r="M515" s="165"/>
      <c r="N515" s="165"/>
      <c r="O515" s="165"/>
      <c r="P515" s="165"/>
      <c r="Q515" s="165"/>
      <c r="R515" s="165"/>
      <c r="S515" s="165"/>
      <c r="T515" s="165"/>
      <c r="U515" s="165"/>
      <c r="V515" s="165"/>
      <c r="W515" s="165"/>
      <c r="X515" s="165"/>
      <c r="Y515" s="165"/>
      <c r="Z515" s="165"/>
    </row>
    <row r="516" ht="15.75" customHeight="1">
      <c r="A516" s="168" t="s">
        <v>945</v>
      </c>
      <c r="B516" s="169" t="s">
        <v>946</v>
      </c>
      <c r="C516" s="157">
        <v>63.87</v>
      </c>
      <c r="D516" s="164">
        <v>2.0</v>
      </c>
      <c r="E516" s="165"/>
      <c r="F516" s="165"/>
      <c r="G516" s="165"/>
      <c r="H516" s="165"/>
      <c r="I516" s="165"/>
      <c r="J516" s="165"/>
      <c r="K516" s="165"/>
      <c r="L516" s="165"/>
      <c r="M516" s="165"/>
      <c r="N516" s="165"/>
      <c r="O516" s="165"/>
      <c r="P516" s="165"/>
      <c r="Q516" s="165"/>
      <c r="R516" s="165"/>
      <c r="S516" s="165"/>
      <c r="T516" s="165"/>
      <c r="U516" s="165"/>
      <c r="V516" s="165"/>
      <c r="W516" s="165"/>
      <c r="X516" s="165"/>
      <c r="Y516" s="165"/>
      <c r="Z516" s="165"/>
    </row>
    <row r="517" ht="15.75" customHeight="1">
      <c r="A517" s="162" t="s">
        <v>233</v>
      </c>
      <c r="B517" s="163" t="s">
        <v>947</v>
      </c>
      <c r="C517" s="157">
        <v>10.01</v>
      </c>
      <c r="D517" s="1">
        <v>0.1</v>
      </c>
      <c r="E517" s="165"/>
      <c r="F517" s="165"/>
      <c r="G517" s="165"/>
      <c r="H517" s="165"/>
      <c r="I517" s="165"/>
      <c r="J517" s="165"/>
      <c r="K517" s="165"/>
      <c r="L517" s="165"/>
      <c r="M517" s="165"/>
      <c r="N517" s="165"/>
      <c r="O517" s="165"/>
      <c r="P517" s="165"/>
      <c r="Q517" s="165"/>
      <c r="R517" s="165"/>
      <c r="S517" s="165"/>
      <c r="T517" s="165"/>
      <c r="U517" s="165"/>
      <c r="V517" s="165"/>
      <c r="W517" s="165"/>
      <c r="X517" s="165"/>
      <c r="Y517" s="165"/>
      <c r="Z517" s="165"/>
    </row>
    <row r="518" ht="15.75" customHeight="1">
      <c r="A518" s="168" t="s">
        <v>948</v>
      </c>
      <c r="B518" s="169" t="s">
        <v>949</v>
      </c>
      <c r="C518" s="157">
        <v>73.54</v>
      </c>
      <c r="D518" s="164">
        <v>1.3</v>
      </c>
      <c r="E518" s="165"/>
      <c r="F518" s="165"/>
      <c r="G518" s="165"/>
      <c r="H518" s="165"/>
      <c r="I518" s="165"/>
      <c r="J518" s="165"/>
      <c r="K518" s="165"/>
      <c r="L518" s="165"/>
      <c r="M518" s="165"/>
      <c r="N518" s="165"/>
      <c r="O518" s="165"/>
      <c r="P518" s="165"/>
      <c r="Q518" s="165"/>
      <c r="R518" s="165"/>
      <c r="S518" s="165"/>
      <c r="T518" s="165"/>
      <c r="U518" s="165"/>
      <c r="V518" s="165"/>
      <c r="W518" s="165"/>
      <c r="X518" s="165"/>
      <c r="Y518" s="165"/>
      <c r="Z518" s="165"/>
    </row>
    <row r="519" ht="15.75" customHeight="1">
      <c r="A519" s="171" t="s">
        <v>159</v>
      </c>
      <c r="B519" s="163" t="s">
        <v>950</v>
      </c>
      <c r="C519" s="157">
        <v>85.97</v>
      </c>
      <c r="D519" s="1">
        <v>1.3</v>
      </c>
      <c r="E519" s="165"/>
      <c r="F519" s="165"/>
      <c r="G519" s="165"/>
      <c r="H519" s="165"/>
      <c r="I519" s="165"/>
      <c r="J519" s="165"/>
      <c r="K519" s="165"/>
      <c r="L519" s="165"/>
      <c r="M519" s="165"/>
      <c r="N519" s="165"/>
      <c r="O519" s="165"/>
      <c r="P519" s="165"/>
      <c r="Q519" s="165"/>
      <c r="R519" s="165"/>
      <c r="S519" s="165"/>
      <c r="T519" s="165"/>
      <c r="U519" s="165"/>
      <c r="V519" s="165"/>
      <c r="W519" s="165"/>
      <c r="X519" s="165"/>
      <c r="Y519" s="165"/>
      <c r="Z519" s="165"/>
    </row>
    <row r="520" ht="15.75" customHeight="1">
      <c r="A520" s="168" t="s">
        <v>951</v>
      </c>
      <c r="B520" s="169" t="s">
        <v>952</v>
      </c>
      <c r="C520" s="157">
        <v>73.54</v>
      </c>
      <c r="D520" s="164">
        <v>28.0</v>
      </c>
      <c r="E520" s="165"/>
      <c r="F520" s="165"/>
      <c r="G520" s="165"/>
      <c r="H520" s="165"/>
      <c r="I520" s="165"/>
      <c r="J520" s="165"/>
      <c r="K520" s="165"/>
      <c r="L520" s="165"/>
      <c r="M520" s="165"/>
      <c r="N520" s="165"/>
      <c r="O520" s="165"/>
      <c r="P520" s="165"/>
      <c r="Q520" s="165"/>
      <c r="R520" s="165"/>
      <c r="S520" s="165"/>
      <c r="T520" s="165"/>
      <c r="U520" s="165"/>
      <c r="V520" s="165"/>
      <c r="W520" s="165"/>
      <c r="X520" s="165"/>
      <c r="Y520" s="165"/>
      <c r="Z520" s="165"/>
    </row>
    <row r="521" ht="15.75" customHeight="1">
      <c r="A521" s="168" t="s">
        <v>953</v>
      </c>
      <c r="B521" s="169" t="s">
        <v>954</v>
      </c>
      <c r="C521" s="157">
        <v>795.47</v>
      </c>
      <c r="D521" s="164">
        <v>5.2</v>
      </c>
      <c r="E521" s="165"/>
      <c r="F521" s="165"/>
      <c r="G521" s="165"/>
      <c r="H521" s="165"/>
      <c r="I521" s="165"/>
      <c r="J521" s="165"/>
      <c r="K521" s="165"/>
      <c r="L521" s="165"/>
      <c r="M521" s="165"/>
      <c r="N521" s="165"/>
      <c r="O521" s="165"/>
      <c r="P521" s="165"/>
      <c r="Q521" s="165"/>
      <c r="R521" s="165"/>
      <c r="S521" s="165"/>
      <c r="T521" s="165"/>
      <c r="U521" s="165"/>
      <c r="V521" s="165"/>
      <c r="W521" s="165"/>
      <c r="X521" s="165"/>
      <c r="Y521" s="165"/>
      <c r="Z521" s="165"/>
    </row>
    <row r="522" ht="15.75" customHeight="1">
      <c r="A522" s="168" t="s">
        <v>955</v>
      </c>
      <c r="B522" s="169" t="s">
        <v>956</v>
      </c>
      <c r="C522" s="157">
        <v>134.95</v>
      </c>
      <c r="D522" s="164">
        <v>3.55</v>
      </c>
      <c r="E522" s="165"/>
      <c r="F522" s="165"/>
      <c r="G522" s="165"/>
      <c r="H522" s="165"/>
      <c r="I522" s="165"/>
      <c r="J522" s="165"/>
      <c r="K522" s="165"/>
      <c r="L522" s="165"/>
      <c r="M522" s="165"/>
      <c r="N522" s="165"/>
      <c r="O522" s="165"/>
      <c r="P522" s="165"/>
      <c r="Q522" s="165"/>
      <c r="R522" s="165"/>
      <c r="S522" s="165"/>
      <c r="T522" s="165"/>
      <c r="U522" s="165"/>
      <c r="V522" s="165"/>
      <c r="W522" s="165"/>
      <c r="X522" s="165"/>
      <c r="Y522" s="165"/>
      <c r="Z522" s="165"/>
    </row>
    <row r="523" ht="15.75" customHeight="1">
      <c r="A523" s="162" t="s">
        <v>221</v>
      </c>
      <c r="B523" s="163" t="s">
        <v>957</v>
      </c>
      <c r="C523" s="157">
        <v>73.69</v>
      </c>
      <c r="D523" s="1">
        <v>3.55</v>
      </c>
      <c r="E523" s="165"/>
      <c r="F523" s="165"/>
      <c r="G523" s="165"/>
      <c r="H523" s="165"/>
      <c r="I523" s="165"/>
      <c r="J523" s="165"/>
      <c r="K523" s="165"/>
      <c r="L523" s="165"/>
      <c r="M523" s="165"/>
      <c r="N523" s="165"/>
      <c r="O523" s="165"/>
      <c r="P523" s="165"/>
      <c r="Q523" s="165"/>
      <c r="R523" s="165"/>
      <c r="S523" s="165"/>
      <c r="T523" s="165"/>
      <c r="U523" s="165"/>
      <c r="V523" s="165"/>
      <c r="W523" s="165"/>
      <c r="X523" s="165"/>
      <c r="Y523" s="165"/>
      <c r="Z523" s="165"/>
    </row>
    <row r="524" ht="15.75" customHeight="1">
      <c r="A524" s="162" t="s">
        <v>958</v>
      </c>
      <c r="B524" s="170" t="s">
        <v>959</v>
      </c>
      <c r="C524" s="157">
        <v>834.94</v>
      </c>
      <c r="D524" s="1">
        <v>64.2</v>
      </c>
      <c r="E524" s="165"/>
      <c r="F524" s="165"/>
      <c r="G524" s="165"/>
      <c r="H524" s="165"/>
      <c r="I524" s="165"/>
      <c r="J524" s="165"/>
      <c r="K524" s="165"/>
      <c r="L524" s="165"/>
      <c r="M524" s="165"/>
      <c r="N524" s="165"/>
      <c r="O524" s="165"/>
      <c r="P524" s="165"/>
      <c r="Q524" s="165"/>
      <c r="R524" s="165"/>
      <c r="S524" s="165"/>
      <c r="T524" s="165"/>
      <c r="U524" s="165"/>
      <c r="V524" s="165"/>
      <c r="W524" s="165"/>
      <c r="X524" s="165"/>
      <c r="Y524" s="165"/>
      <c r="Z524" s="165"/>
    </row>
    <row r="525" ht="15.75" customHeight="1">
      <c r="A525" s="168" t="s">
        <v>960</v>
      </c>
      <c r="B525" s="169" t="s">
        <v>76</v>
      </c>
      <c r="C525" s="157">
        <v>133.94</v>
      </c>
      <c r="D525" s="164">
        <v>4.84</v>
      </c>
      <c r="E525" s="165"/>
      <c r="F525" s="165"/>
      <c r="G525" s="165"/>
      <c r="H525" s="165"/>
      <c r="I525" s="165"/>
      <c r="J525" s="165"/>
      <c r="K525" s="165"/>
      <c r="L525" s="165"/>
      <c r="M525" s="165"/>
      <c r="N525" s="165"/>
      <c r="O525" s="165"/>
      <c r="P525" s="165"/>
      <c r="Q525" s="165"/>
      <c r="R525" s="165"/>
      <c r="S525" s="165"/>
      <c r="T525" s="165"/>
      <c r="U525" s="165"/>
      <c r="V525" s="165"/>
      <c r="W525" s="165"/>
      <c r="X525" s="165"/>
      <c r="Y525" s="165"/>
      <c r="Z525" s="165"/>
    </row>
    <row r="526" ht="15.75" customHeight="1">
      <c r="A526" s="168" t="s">
        <v>961</v>
      </c>
      <c r="B526" s="169" t="s">
        <v>962</v>
      </c>
      <c r="C526" s="157">
        <v>169.72</v>
      </c>
      <c r="D526" s="164">
        <v>4.09</v>
      </c>
      <c r="E526" s="165"/>
      <c r="F526" s="165"/>
      <c r="G526" s="165"/>
      <c r="H526" s="165"/>
      <c r="I526" s="165"/>
      <c r="J526" s="165"/>
      <c r="K526" s="165"/>
      <c r="L526" s="165"/>
      <c r="M526" s="165"/>
      <c r="N526" s="165"/>
      <c r="O526" s="165"/>
      <c r="P526" s="165"/>
      <c r="Q526" s="165"/>
      <c r="R526" s="165"/>
      <c r="S526" s="165"/>
      <c r="T526" s="165"/>
      <c r="U526" s="165"/>
      <c r="V526" s="165"/>
      <c r="W526" s="165"/>
      <c r="X526" s="165"/>
      <c r="Y526" s="165"/>
      <c r="Z526" s="165"/>
    </row>
    <row r="527" ht="15.75" customHeight="1">
      <c r="A527" s="168" t="s">
        <v>963</v>
      </c>
      <c r="B527" s="169" t="s">
        <v>964</v>
      </c>
      <c r="C527" s="157">
        <v>169.72</v>
      </c>
      <c r="D527" s="164">
        <v>7.24</v>
      </c>
      <c r="E527" s="165"/>
      <c r="F527" s="165"/>
      <c r="G527" s="165"/>
      <c r="H527" s="165"/>
      <c r="I527" s="165"/>
      <c r="J527" s="165"/>
      <c r="K527" s="165"/>
      <c r="L527" s="165"/>
      <c r="M527" s="165"/>
      <c r="N527" s="165"/>
      <c r="O527" s="165"/>
      <c r="P527" s="165"/>
      <c r="Q527" s="165"/>
      <c r="R527" s="165"/>
      <c r="S527" s="165"/>
      <c r="T527" s="165"/>
      <c r="U527" s="165"/>
      <c r="V527" s="165"/>
      <c r="W527" s="165"/>
      <c r="X527" s="165"/>
      <c r="Y527" s="165"/>
      <c r="Z527" s="165"/>
    </row>
    <row r="528" ht="15.75" customHeight="1">
      <c r="A528" s="168" t="s">
        <v>965</v>
      </c>
      <c r="B528" s="169" t="s">
        <v>942</v>
      </c>
      <c r="C528" s="157">
        <v>241.98</v>
      </c>
      <c r="D528" s="164">
        <v>2.1</v>
      </c>
      <c r="E528" s="165"/>
      <c r="F528" s="165"/>
      <c r="G528" s="165"/>
      <c r="H528" s="165"/>
      <c r="I528" s="165"/>
      <c r="J528" s="165"/>
      <c r="K528" s="165"/>
      <c r="L528" s="165"/>
      <c r="M528" s="165"/>
      <c r="N528" s="165"/>
      <c r="O528" s="165"/>
      <c r="P528" s="165"/>
      <c r="Q528" s="165"/>
      <c r="R528" s="165"/>
      <c r="S528" s="165"/>
      <c r="T528" s="165"/>
      <c r="U528" s="165"/>
      <c r="V528" s="165"/>
      <c r="W528" s="165"/>
      <c r="X528" s="165"/>
      <c r="Y528" s="165"/>
      <c r="Z528" s="165"/>
    </row>
    <row r="529" ht="15.75" customHeight="1">
      <c r="A529" s="168" t="s">
        <v>966</v>
      </c>
      <c r="B529" s="169" t="s">
        <v>967</v>
      </c>
      <c r="C529" s="157">
        <v>163.97</v>
      </c>
      <c r="D529" s="164">
        <v>19.0</v>
      </c>
      <c r="E529" s="165"/>
      <c r="F529" s="165"/>
      <c r="G529" s="165"/>
      <c r="H529" s="165"/>
      <c r="I529" s="165"/>
      <c r="J529" s="165"/>
      <c r="K529" s="165"/>
      <c r="L529" s="165"/>
      <c r="M529" s="165"/>
      <c r="N529" s="165"/>
      <c r="O529" s="165"/>
      <c r="P529" s="165"/>
      <c r="Q529" s="165"/>
      <c r="R529" s="165"/>
      <c r="S529" s="165"/>
      <c r="T529" s="165"/>
      <c r="U529" s="165"/>
      <c r="V529" s="165"/>
      <c r="W529" s="165"/>
      <c r="X529" s="165"/>
      <c r="Y529" s="165"/>
      <c r="Z529" s="165"/>
    </row>
    <row r="530" ht="15.75" customHeight="1">
      <c r="A530" s="162" t="s">
        <v>247</v>
      </c>
      <c r="B530" s="163" t="s">
        <v>968</v>
      </c>
      <c r="C530" s="157">
        <v>3370.5</v>
      </c>
      <c r="D530" s="1">
        <v>19.0</v>
      </c>
      <c r="E530" s="165"/>
      <c r="F530" s="165"/>
      <c r="G530" s="165"/>
      <c r="H530" s="165"/>
      <c r="I530" s="165"/>
      <c r="J530" s="165"/>
      <c r="K530" s="165"/>
      <c r="L530" s="165"/>
      <c r="M530" s="165"/>
      <c r="N530" s="165"/>
      <c r="O530" s="165"/>
      <c r="P530" s="165"/>
      <c r="Q530" s="165"/>
      <c r="R530" s="165"/>
      <c r="S530" s="165"/>
      <c r="T530" s="165"/>
      <c r="U530" s="165"/>
      <c r="V530" s="165"/>
      <c r="W530" s="165"/>
      <c r="X530" s="165"/>
      <c r="Y530" s="165"/>
      <c r="Z530" s="165"/>
    </row>
    <row r="531" ht="15.75" customHeight="1">
      <c r="A531" s="168" t="s">
        <v>247</v>
      </c>
      <c r="B531" s="169" t="s">
        <v>969</v>
      </c>
      <c r="C531" s="157">
        <v>3370.5</v>
      </c>
      <c r="D531" s="164">
        <v>9.0</v>
      </c>
      <c r="E531" s="165"/>
      <c r="F531" s="165"/>
      <c r="G531" s="165"/>
      <c r="H531" s="165"/>
      <c r="I531" s="165"/>
      <c r="J531" s="165"/>
      <c r="K531" s="165"/>
      <c r="L531" s="165"/>
      <c r="M531" s="165"/>
      <c r="N531" s="165"/>
      <c r="O531" s="165"/>
      <c r="P531" s="165"/>
      <c r="Q531" s="165"/>
      <c r="R531" s="165"/>
      <c r="S531" s="165"/>
      <c r="T531" s="165"/>
      <c r="U531" s="165"/>
      <c r="V531" s="165"/>
      <c r="W531" s="165"/>
      <c r="X531" s="165"/>
      <c r="Y531" s="165"/>
      <c r="Z531" s="165"/>
    </row>
    <row r="532" ht="15.75" customHeight="1">
      <c r="A532" s="162" t="s">
        <v>970</v>
      </c>
      <c r="B532" s="163" t="s">
        <v>971</v>
      </c>
      <c r="C532" s="157">
        <v>1299.44</v>
      </c>
      <c r="D532" s="1">
        <v>9.0</v>
      </c>
      <c r="E532" s="165"/>
      <c r="F532" s="165"/>
      <c r="G532" s="165"/>
      <c r="H532" s="165"/>
      <c r="I532" s="165"/>
      <c r="J532" s="165"/>
      <c r="K532" s="165"/>
      <c r="L532" s="165"/>
      <c r="M532" s="165"/>
      <c r="N532" s="165"/>
      <c r="O532" s="165"/>
      <c r="P532" s="165"/>
      <c r="Q532" s="165"/>
      <c r="R532" s="165"/>
      <c r="S532" s="165"/>
      <c r="T532" s="165"/>
      <c r="U532" s="165"/>
      <c r="V532" s="165"/>
      <c r="W532" s="165"/>
      <c r="X532" s="165"/>
      <c r="Y532" s="165"/>
      <c r="Z532" s="165"/>
    </row>
    <row r="533" ht="15.75" customHeight="1">
      <c r="A533" s="162" t="s">
        <v>248</v>
      </c>
      <c r="B533" s="163" t="s">
        <v>972</v>
      </c>
      <c r="C533" s="157">
        <v>2246.67</v>
      </c>
      <c r="D533" s="1">
        <v>25.0</v>
      </c>
      <c r="E533" s="165"/>
      <c r="F533" s="165"/>
      <c r="G533" s="165"/>
      <c r="H533" s="165"/>
      <c r="I533" s="165"/>
      <c r="J533" s="165"/>
      <c r="K533" s="165"/>
      <c r="L533" s="165"/>
      <c r="M533" s="165"/>
      <c r="N533" s="165"/>
      <c r="O533" s="165"/>
      <c r="P533" s="165"/>
      <c r="Q533" s="165"/>
      <c r="R533" s="165"/>
      <c r="S533" s="165"/>
      <c r="T533" s="165"/>
      <c r="U533" s="165"/>
      <c r="V533" s="165"/>
      <c r="W533" s="165"/>
      <c r="X533" s="165"/>
      <c r="Y533" s="165"/>
      <c r="Z533" s="165"/>
    </row>
    <row r="534" ht="15.75" customHeight="1">
      <c r="A534" s="168" t="s">
        <v>973</v>
      </c>
      <c r="B534" s="169" t="s">
        <v>946</v>
      </c>
      <c r="C534" s="157">
        <v>85.88</v>
      </c>
      <c r="D534" s="164">
        <v>4.0</v>
      </c>
      <c r="E534" s="165"/>
      <c r="F534" s="165"/>
      <c r="G534" s="165"/>
      <c r="H534" s="165"/>
      <c r="I534" s="165"/>
      <c r="J534" s="165"/>
      <c r="K534" s="165"/>
      <c r="L534" s="165"/>
      <c r="M534" s="165"/>
      <c r="N534" s="165"/>
      <c r="O534" s="165"/>
      <c r="P534" s="165"/>
      <c r="Q534" s="165"/>
      <c r="R534" s="165"/>
      <c r="S534" s="165"/>
      <c r="T534" s="165"/>
      <c r="U534" s="165"/>
      <c r="V534" s="165"/>
      <c r="W534" s="165"/>
      <c r="X534" s="165"/>
      <c r="Y534" s="165"/>
      <c r="Z534" s="165"/>
    </row>
    <row r="535" ht="15.75" customHeight="1">
      <c r="A535" s="162" t="s">
        <v>974</v>
      </c>
      <c r="B535" s="163" t="s">
        <v>975</v>
      </c>
      <c r="C535" s="157">
        <v>9.02</v>
      </c>
      <c r="D535" s="1">
        <v>0.2</v>
      </c>
      <c r="E535" s="165"/>
      <c r="F535" s="165"/>
      <c r="G535" s="165"/>
      <c r="H535" s="165"/>
      <c r="I535" s="165"/>
      <c r="J535" s="165"/>
      <c r="K535" s="165"/>
      <c r="L535" s="165"/>
      <c r="M535" s="165"/>
      <c r="N535" s="165"/>
      <c r="O535" s="165"/>
      <c r="P535" s="165"/>
      <c r="Q535" s="165"/>
      <c r="R535" s="165"/>
      <c r="S535" s="165"/>
      <c r="T535" s="165"/>
      <c r="U535" s="165"/>
      <c r="V535" s="165"/>
      <c r="W535" s="165"/>
      <c r="X535" s="165"/>
      <c r="Y535" s="165"/>
      <c r="Z535" s="165"/>
    </row>
    <row r="536" ht="15.75" customHeight="1">
      <c r="A536" s="168" t="s">
        <v>976</v>
      </c>
      <c r="B536" s="169" t="s">
        <v>949</v>
      </c>
      <c r="C536" s="157">
        <v>123.98</v>
      </c>
      <c r="D536" s="164">
        <v>1.34</v>
      </c>
      <c r="E536" s="165"/>
      <c r="F536" s="165"/>
      <c r="G536" s="165"/>
      <c r="H536" s="165"/>
      <c r="I536" s="165"/>
      <c r="J536" s="165"/>
      <c r="K536" s="165"/>
      <c r="L536" s="165"/>
      <c r="M536" s="165"/>
      <c r="N536" s="165"/>
      <c r="O536" s="165"/>
      <c r="P536" s="165"/>
      <c r="Q536" s="165"/>
      <c r="R536" s="165"/>
      <c r="S536" s="165"/>
      <c r="T536" s="165"/>
      <c r="U536" s="165"/>
      <c r="V536" s="165"/>
      <c r="W536" s="165"/>
      <c r="X536" s="165"/>
      <c r="Y536" s="165"/>
      <c r="Z536" s="165"/>
    </row>
    <row r="537" ht="15.75" customHeight="1">
      <c r="A537" s="168" t="s">
        <v>977</v>
      </c>
      <c r="B537" s="169" t="s">
        <v>978</v>
      </c>
      <c r="C537" s="157">
        <v>99.95</v>
      </c>
      <c r="D537" s="164">
        <v>3.5</v>
      </c>
      <c r="E537" s="165"/>
      <c r="F537" s="165"/>
      <c r="G537" s="165"/>
      <c r="H537" s="165"/>
      <c r="I537" s="165"/>
      <c r="J537" s="165"/>
      <c r="K537" s="165"/>
      <c r="L537" s="165"/>
      <c r="M537" s="165"/>
      <c r="N537" s="165"/>
      <c r="O537" s="165"/>
      <c r="P537" s="165"/>
      <c r="Q537" s="165"/>
      <c r="R537" s="165"/>
      <c r="S537" s="165"/>
      <c r="T537" s="165"/>
      <c r="U537" s="165"/>
      <c r="V537" s="165"/>
      <c r="W537" s="165"/>
      <c r="X537" s="165"/>
      <c r="Y537" s="165"/>
      <c r="Z537" s="165"/>
    </row>
    <row r="538" ht="15.75" customHeight="1">
      <c r="A538" s="168" t="s">
        <v>979</v>
      </c>
      <c r="B538" s="169" t="s">
        <v>952</v>
      </c>
      <c r="C538" s="157">
        <v>123.98</v>
      </c>
      <c r="D538" s="164">
        <v>1.82</v>
      </c>
      <c r="E538" s="165"/>
      <c r="F538" s="165"/>
      <c r="G538" s="165"/>
      <c r="H538" s="165"/>
      <c r="I538" s="165"/>
      <c r="J538" s="165"/>
      <c r="K538" s="165"/>
      <c r="L538" s="165"/>
      <c r="M538" s="165"/>
      <c r="N538" s="165"/>
      <c r="O538" s="165"/>
      <c r="P538" s="165"/>
      <c r="Q538" s="165"/>
      <c r="R538" s="165"/>
      <c r="S538" s="165"/>
      <c r="T538" s="165"/>
      <c r="U538" s="165"/>
      <c r="V538" s="165"/>
      <c r="W538" s="165"/>
      <c r="X538" s="165"/>
      <c r="Y538" s="165"/>
      <c r="Z538" s="165"/>
    </row>
    <row r="539" ht="15.75" customHeight="1">
      <c r="A539" s="168" t="s">
        <v>980</v>
      </c>
      <c r="B539" s="169" t="s">
        <v>981</v>
      </c>
      <c r="C539" s="157">
        <v>363.94</v>
      </c>
      <c r="D539" s="164">
        <v>7.5</v>
      </c>
      <c r="E539" s="165"/>
      <c r="F539" s="165"/>
      <c r="G539" s="165"/>
      <c r="H539" s="165"/>
      <c r="I539" s="165"/>
      <c r="J539" s="165"/>
      <c r="K539" s="165"/>
      <c r="L539" s="165"/>
      <c r="M539" s="165"/>
      <c r="N539" s="165"/>
      <c r="O539" s="165"/>
      <c r="P539" s="165"/>
      <c r="Q539" s="165"/>
      <c r="R539" s="165"/>
      <c r="S539" s="165"/>
      <c r="T539" s="165"/>
      <c r="U539" s="165"/>
      <c r="V539" s="165"/>
      <c r="W539" s="165"/>
      <c r="X539" s="165"/>
      <c r="Y539" s="165"/>
      <c r="Z539" s="165"/>
    </row>
    <row r="540" ht="15.75" customHeight="1">
      <c r="A540" s="168" t="s">
        <v>982</v>
      </c>
      <c r="B540" s="169" t="s">
        <v>983</v>
      </c>
      <c r="C540" s="157">
        <v>182.87</v>
      </c>
      <c r="D540" s="164">
        <v>5.2</v>
      </c>
      <c r="E540" s="165"/>
      <c r="F540" s="165"/>
      <c r="G540" s="165"/>
      <c r="H540" s="165"/>
      <c r="I540" s="165"/>
      <c r="J540" s="165"/>
      <c r="K540" s="165"/>
      <c r="L540" s="165"/>
      <c r="M540" s="165"/>
      <c r="N540" s="165"/>
      <c r="O540" s="165"/>
      <c r="P540" s="165"/>
      <c r="Q540" s="165"/>
      <c r="R540" s="165"/>
      <c r="S540" s="165"/>
      <c r="T540" s="165"/>
      <c r="U540" s="165"/>
      <c r="V540" s="165"/>
      <c r="W540" s="165"/>
      <c r="X540" s="165"/>
      <c r="Y540" s="165"/>
      <c r="Z540" s="165"/>
    </row>
    <row r="541" ht="15.75" customHeight="1">
      <c r="A541" s="168" t="s">
        <v>984</v>
      </c>
      <c r="B541" s="169" t="s">
        <v>985</v>
      </c>
      <c r="C541" s="157">
        <v>123.99</v>
      </c>
      <c r="D541" s="164">
        <v>44.0</v>
      </c>
      <c r="E541" s="165"/>
      <c r="F541" s="165"/>
      <c r="G541" s="165"/>
      <c r="H541" s="165"/>
      <c r="I541" s="165"/>
      <c r="J541" s="165"/>
      <c r="K541" s="165"/>
      <c r="L541" s="165"/>
      <c r="M541" s="165"/>
      <c r="N541" s="165"/>
      <c r="O541" s="165"/>
      <c r="P541" s="165"/>
      <c r="Q541" s="165"/>
      <c r="R541" s="165"/>
      <c r="S541" s="165"/>
      <c r="T541" s="165"/>
      <c r="U541" s="165"/>
      <c r="V541" s="165"/>
      <c r="W541" s="165"/>
      <c r="X541" s="165"/>
      <c r="Y541" s="165"/>
      <c r="Z541" s="165"/>
    </row>
    <row r="542" ht="15.75" customHeight="1">
      <c r="A542" s="168" t="s">
        <v>986</v>
      </c>
      <c r="B542" s="169" t="s">
        <v>987</v>
      </c>
      <c r="C542" s="157">
        <v>1254.83</v>
      </c>
      <c r="D542" s="164">
        <v>1.64</v>
      </c>
      <c r="E542" s="165"/>
      <c r="F542" s="165"/>
      <c r="G542" s="165"/>
      <c r="H542" s="165"/>
      <c r="I542" s="165"/>
      <c r="J542" s="165"/>
      <c r="K542" s="165"/>
      <c r="L542" s="165"/>
      <c r="M542" s="165"/>
      <c r="N542" s="165"/>
      <c r="O542" s="165"/>
      <c r="P542" s="165"/>
      <c r="Q542" s="165"/>
      <c r="R542" s="165"/>
      <c r="S542" s="165"/>
      <c r="T542" s="165"/>
      <c r="U542" s="165"/>
      <c r="V542" s="165"/>
      <c r="W542" s="165"/>
      <c r="X542" s="165"/>
      <c r="Y542" s="165"/>
      <c r="Z542" s="165"/>
    </row>
    <row r="543" ht="15.75" customHeight="1">
      <c r="A543" s="168" t="s">
        <v>988</v>
      </c>
      <c r="B543" s="169" t="s">
        <v>989</v>
      </c>
      <c r="C543" s="157">
        <v>130.91</v>
      </c>
      <c r="D543" s="164">
        <v>3.14</v>
      </c>
      <c r="E543" s="165"/>
      <c r="F543" s="165"/>
      <c r="G543" s="165"/>
      <c r="H543" s="165"/>
      <c r="I543" s="165"/>
      <c r="J543" s="165"/>
      <c r="K543" s="165"/>
      <c r="L543" s="165"/>
      <c r="M543" s="165"/>
      <c r="N543" s="165"/>
      <c r="O543" s="165"/>
      <c r="P543" s="165"/>
      <c r="Q543" s="165"/>
      <c r="R543" s="165"/>
      <c r="S543" s="165"/>
      <c r="T543" s="165"/>
      <c r="U543" s="165"/>
      <c r="V543" s="165"/>
      <c r="W543" s="165"/>
      <c r="X543" s="165"/>
      <c r="Y543" s="165"/>
      <c r="Z543" s="165"/>
    </row>
    <row r="544" ht="15.75" customHeight="1">
      <c r="A544" s="168" t="s">
        <v>990</v>
      </c>
      <c r="B544" s="169" t="s">
        <v>991</v>
      </c>
      <c r="C544" s="157">
        <v>176.37</v>
      </c>
      <c r="D544" s="164">
        <v>4.1</v>
      </c>
      <c r="E544" s="165"/>
      <c r="F544" s="165"/>
      <c r="G544" s="165"/>
      <c r="H544" s="165"/>
      <c r="I544" s="165"/>
      <c r="J544" s="165"/>
      <c r="K544" s="165"/>
      <c r="L544" s="165"/>
      <c r="M544" s="165"/>
      <c r="N544" s="165"/>
      <c r="O544" s="165"/>
      <c r="P544" s="165"/>
      <c r="Q544" s="165"/>
      <c r="R544" s="165"/>
      <c r="S544" s="165"/>
      <c r="T544" s="165"/>
      <c r="U544" s="165"/>
      <c r="V544" s="165"/>
      <c r="W544" s="165"/>
      <c r="X544" s="165"/>
      <c r="Y544" s="165"/>
      <c r="Z544" s="165"/>
    </row>
    <row r="545" ht="15.75" customHeight="1">
      <c r="A545" s="168" t="s">
        <v>992</v>
      </c>
      <c r="B545" s="169" t="s">
        <v>993</v>
      </c>
      <c r="C545" s="157">
        <v>178.51</v>
      </c>
      <c r="D545" s="164">
        <v>5.09</v>
      </c>
      <c r="E545" s="165"/>
      <c r="F545" s="165"/>
      <c r="G545" s="165"/>
      <c r="H545" s="165"/>
      <c r="I545" s="165"/>
      <c r="J545" s="165"/>
      <c r="K545" s="165"/>
      <c r="L545" s="165"/>
      <c r="M545" s="165"/>
      <c r="N545" s="165"/>
      <c r="O545" s="165"/>
      <c r="P545" s="165"/>
      <c r="Q545" s="165"/>
      <c r="R545" s="165"/>
      <c r="S545" s="165"/>
      <c r="T545" s="165"/>
      <c r="U545" s="165"/>
      <c r="V545" s="165"/>
      <c r="W545" s="165"/>
      <c r="X545" s="165"/>
      <c r="Y545" s="165"/>
      <c r="Z545" s="165"/>
    </row>
    <row r="546" ht="15.75" customHeight="1">
      <c r="A546" s="168" t="s">
        <v>994</v>
      </c>
      <c r="B546" s="169" t="s">
        <v>995</v>
      </c>
      <c r="C546" s="157">
        <v>83.34</v>
      </c>
      <c r="D546" s="164">
        <v>1.8</v>
      </c>
      <c r="E546" s="165"/>
      <c r="F546" s="165"/>
      <c r="G546" s="165"/>
      <c r="H546" s="165"/>
      <c r="I546" s="165"/>
      <c r="J546" s="165"/>
      <c r="K546" s="165"/>
      <c r="L546" s="165"/>
      <c r="M546" s="165"/>
      <c r="N546" s="165"/>
      <c r="O546" s="165"/>
      <c r="P546" s="165"/>
      <c r="Q546" s="165"/>
      <c r="R546" s="165"/>
      <c r="S546" s="165"/>
      <c r="T546" s="165"/>
      <c r="U546" s="165"/>
      <c r="V546" s="165"/>
      <c r="W546" s="165"/>
      <c r="X546" s="165"/>
      <c r="Y546" s="165"/>
      <c r="Z546" s="165"/>
    </row>
    <row r="547" ht="15.75" customHeight="1">
      <c r="A547" s="168" t="s">
        <v>996</v>
      </c>
      <c r="B547" s="169" t="s">
        <v>997</v>
      </c>
      <c r="C547" s="157">
        <v>90.09</v>
      </c>
      <c r="D547" s="164">
        <v>2.24</v>
      </c>
      <c r="E547" s="165"/>
      <c r="F547" s="165"/>
      <c r="G547" s="165"/>
      <c r="H547" s="165"/>
      <c r="I547" s="165"/>
      <c r="J547" s="165"/>
      <c r="K547" s="165"/>
      <c r="L547" s="165"/>
      <c r="M547" s="165"/>
      <c r="N547" s="165"/>
      <c r="O547" s="165"/>
      <c r="P547" s="165"/>
      <c r="Q547" s="165"/>
      <c r="R547" s="165"/>
      <c r="S547" s="165"/>
      <c r="T547" s="165"/>
      <c r="U547" s="165"/>
      <c r="V547" s="165"/>
      <c r="W547" s="165"/>
      <c r="X547" s="165"/>
      <c r="Y547" s="165"/>
      <c r="Z547" s="165"/>
    </row>
    <row r="548" ht="15.75" customHeight="1">
      <c r="A548" s="168" t="s">
        <v>998</v>
      </c>
      <c r="B548" s="169" t="s">
        <v>999</v>
      </c>
      <c r="C548" s="157">
        <v>108.51</v>
      </c>
      <c r="D548" s="164">
        <v>1.12</v>
      </c>
      <c r="E548" s="165"/>
      <c r="F548" s="165"/>
      <c r="G548" s="165"/>
      <c r="H548" s="165"/>
      <c r="I548" s="165"/>
      <c r="J548" s="165"/>
      <c r="K548" s="165"/>
      <c r="L548" s="165"/>
      <c r="M548" s="165"/>
      <c r="N548" s="165"/>
      <c r="O548" s="165"/>
      <c r="P548" s="165"/>
      <c r="Q548" s="165"/>
      <c r="R548" s="165"/>
      <c r="S548" s="165"/>
      <c r="T548" s="165"/>
      <c r="U548" s="165"/>
      <c r="V548" s="165"/>
      <c r="W548" s="165"/>
      <c r="X548" s="165"/>
      <c r="Y548" s="165"/>
      <c r="Z548" s="165"/>
    </row>
    <row r="549" ht="15.75" customHeight="1">
      <c r="A549" s="168" t="s">
        <v>1000</v>
      </c>
      <c r="B549" s="169" t="s">
        <v>1001</v>
      </c>
      <c r="C549" s="157">
        <v>124.59</v>
      </c>
      <c r="D549" s="164">
        <v>2.16</v>
      </c>
      <c r="E549" s="165"/>
      <c r="F549" s="165"/>
      <c r="G549" s="165"/>
      <c r="H549" s="165"/>
      <c r="I549" s="165"/>
      <c r="J549" s="165"/>
      <c r="K549" s="165"/>
      <c r="L549" s="165"/>
      <c r="M549" s="165"/>
      <c r="N549" s="165"/>
      <c r="O549" s="165"/>
      <c r="P549" s="165"/>
      <c r="Q549" s="165"/>
      <c r="R549" s="165"/>
      <c r="S549" s="165"/>
      <c r="T549" s="165"/>
      <c r="U549" s="165"/>
      <c r="V549" s="165"/>
      <c r="W549" s="165"/>
      <c r="X549" s="165"/>
      <c r="Y549" s="165"/>
      <c r="Z549" s="165"/>
    </row>
    <row r="550" ht="15.75" customHeight="1">
      <c r="A550" s="168" t="s">
        <v>1002</v>
      </c>
      <c r="B550" s="169" t="s">
        <v>1003</v>
      </c>
      <c r="C550" s="157">
        <v>81.44</v>
      </c>
      <c r="D550" s="164">
        <v>1.6</v>
      </c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68" t="s">
        <v>1004</v>
      </c>
      <c r="B551" s="169" t="s">
        <v>1005</v>
      </c>
      <c r="C551" s="157">
        <v>133.74</v>
      </c>
      <c r="D551" s="164">
        <v>3.1</v>
      </c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68" t="s">
        <v>1006</v>
      </c>
      <c r="B552" s="169" t="s">
        <v>1007</v>
      </c>
      <c r="C552" s="157">
        <v>125.8</v>
      </c>
      <c r="D552" s="164">
        <v>4.09</v>
      </c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68" t="s">
        <v>1008</v>
      </c>
      <c r="B553" s="169" t="s">
        <v>1009</v>
      </c>
      <c r="C553" s="157">
        <v>149.6</v>
      </c>
      <c r="D553" s="164">
        <v>5.14</v>
      </c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68" t="s">
        <v>1010</v>
      </c>
      <c r="B554" s="169" t="s">
        <v>1011</v>
      </c>
      <c r="C554" s="157">
        <v>122.4</v>
      </c>
      <c r="D554" s="164">
        <v>3.0</v>
      </c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68" t="s">
        <v>1012</v>
      </c>
      <c r="B555" s="169" t="s">
        <v>1013</v>
      </c>
      <c r="C555" s="157">
        <v>170.29</v>
      </c>
      <c r="D555" s="164">
        <v>4.1</v>
      </c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68" t="s">
        <v>1014</v>
      </c>
      <c r="B556" s="169" t="s">
        <v>1015</v>
      </c>
      <c r="C556" s="157">
        <v>203.73</v>
      </c>
      <c r="D556" s="164">
        <v>5.1</v>
      </c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68" t="s">
        <v>1016</v>
      </c>
      <c r="B557" s="169" t="s">
        <v>1017</v>
      </c>
      <c r="C557" s="157">
        <v>12.0</v>
      </c>
      <c r="D557" s="164">
        <v>0.05</v>
      </c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68" t="s">
        <v>1018</v>
      </c>
      <c r="B558" s="169" t="s">
        <v>1019</v>
      </c>
      <c r="C558" s="157">
        <v>10.8</v>
      </c>
      <c r="D558" s="164">
        <v>0.15</v>
      </c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68" t="s">
        <v>1020</v>
      </c>
      <c r="B559" s="169" t="s">
        <v>1021</v>
      </c>
      <c r="C559" s="157">
        <v>10.8</v>
      </c>
      <c r="D559" s="164">
        <v>0.05</v>
      </c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68" t="s">
        <v>1022</v>
      </c>
      <c r="B560" s="169" t="s">
        <v>1023</v>
      </c>
      <c r="C560" s="157">
        <v>6.35</v>
      </c>
      <c r="D560" s="164">
        <v>0.04</v>
      </c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68" t="s">
        <v>1024</v>
      </c>
      <c r="B561" s="169" t="s">
        <v>1025</v>
      </c>
      <c r="C561" s="157">
        <v>10.8</v>
      </c>
      <c r="D561" s="164">
        <v>0.02</v>
      </c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68" t="s">
        <v>1026</v>
      </c>
      <c r="B562" s="169" t="s">
        <v>1027</v>
      </c>
      <c r="C562" s="157">
        <v>9.09</v>
      </c>
      <c r="D562" s="164">
        <v>0.09</v>
      </c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68" t="s">
        <v>1028</v>
      </c>
      <c r="B563" s="169" t="s">
        <v>1029</v>
      </c>
      <c r="C563" s="157">
        <v>12.0</v>
      </c>
      <c r="D563" s="164">
        <v>0.25</v>
      </c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68" t="s">
        <v>1030</v>
      </c>
      <c r="B564" s="169" t="s">
        <v>1031</v>
      </c>
      <c r="C564" s="157">
        <v>12.0</v>
      </c>
      <c r="D564" s="164">
        <v>0.25</v>
      </c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68" t="s">
        <v>1032</v>
      </c>
      <c r="B565" s="169" t="s">
        <v>1033</v>
      </c>
      <c r="C565" s="157">
        <v>12.0</v>
      </c>
      <c r="D565" s="164">
        <v>0.05</v>
      </c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68" t="s">
        <v>1034</v>
      </c>
      <c r="B566" s="169" t="s">
        <v>1035</v>
      </c>
      <c r="C566" s="157">
        <v>12.0</v>
      </c>
      <c r="D566" s="164">
        <v>0.15</v>
      </c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68" t="s">
        <v>1036</v>
      </c>
      <c r="B567" s="169" t="s">
        <v>1037</v>
      </c>
      <c r="C567" s="157">
        <v>208.95</v>
      </c>
      <c r="D567" s="164">
        <v>5.0</v>
      </c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68" t="s">
        <v>1038</v>
      </c>
      <c r="B568" s="169" t="s">
        <v>1039</v>
      </c>
      <c r="C568" s="157" t="e">
        <v>#N/A</v>
      </c>
      <c r="D568" s="164">
        <v>5.0</v>
      </c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68" t="s">
        <v>1040</v>
      </c>
      <c r="B569" s="169" t="s">
        <v>1041</v>
      </c>
      <c r="C569" s="157">
        <v>11.12</v>
      </c>
      <c r="D569" s="164">
        <v>0.27</v>
      </c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68" t="s">
        <v>1042</v>
      </c>
      <c r="B570" s="169" t="s">
        <v>1043</v>
      </c>
      <c r="C570" s="157">
        <v>18.23</v>
      </c>
      <c r="D570" s="164">
        <v>0.431</v>
      </c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68" t="s">
        <v>1044</v>
      </c>
      <c r="B571" s="169" t="s">
        <v>1045</v>
      </c>
      <c r="C571" s="157">
        <v>12.74</v>
      </c>
      <c r="D571" s="164">
        <v>0.47</v>
      </c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68" t="s">
        <v>1046</v>
      </c>
      <c r="B572" s="169" t="s">
        <v>1047</v>
      </c>
      <c r="C572" s="157">
        <v>19.97</v>
      </c>
      <c r="D572" s="164">
        <v>0.79</v>
      </c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68" t="s">
        <v>1048</v>
      </c>
      <c r="B573" s="169" t="s">
        <v>1049</v>
      </c>
      <c r="C573" s="157">
        <v>15.64</v>
      </c>
      <c r="D573" s="164">
        <v>0.72</v>
      </c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68" t="s">
        <v>1050</v>
      </c>
      <c r="B574" s="169" t="s">
        <v>1051</v>
      </c>
      <c r="C574" s="157">
        <v>24.99</v>
      </c>
      <c r="D574" s="164">
        <v>1.1</v>
      </c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68" t="s">
        <v>1052</v>
      </c>
      <c r="B575" s="169" t="s">
        <v>1053</v>
      </c>
      <c r="C575" s="157">
        <v>23.99</v>
      </c>
      <c r="D575" s="164">
        <v>1.106</v>
      </c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68" t="s">
        <v>1054</v>
      </c>
      <c r="B576" s="169" t="s">
        <v>1055</v>
      </c>
      <c r="C576" s="157">
        <v>53.99</v>
      </c>
      <c r="D576" s="164">
        <v>2.39</v>
      </c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68" t="s">
        <v>1056</v>
      </c>
      <c r="B577" s="169" t="s">
        <v>1057</v>
      </c>
      <c r="C577" s="157">
        <v>83.99</v>
      </c>
      <c r="D577" s="164">
        <v>3.44</v>
      </c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68" t="s">
        <v>1058</v>
      </c>
      <c r="B578" s="169" t="s">
        <v>1059</v>
      </c>
      <c r="C578" s="157">
        <v>285.97</v>
      </c>
      <c r="D578" s="164">
        <v>10.5</v>
      </c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68" t="s">
        <v>1060</v>
      </c>
      <c r="B579" s="169" t="s">
        <v>1061</v>
      </c>
      <c r="C579" s="157">
        <v>11.34</v>
      </c>
      <c r="D579" s="164">
        <v>0.3</v>
      </c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68" t="s">
        <v>1062</v>
      </c>
      <c r="B580" s="169" t="s">
        <v>1063</v>
      </c>
      <c r="C580" s="157">
        <v>14.2</v>
      </c>
      <c r="D580" s="164">
        <v>0.344</v>
      </c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68" t="s">
        <v>1064</v>
      </c>
      <c r="B581" s="169" t="s">
        <v>1065</v>
      </c>
      <c r="C581" s="157">
        <v>2.24</v>
      </c>
      <c r="D581" s="164">
        <v>0.05</v>
      </c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68" t="s">
        <v>1066</v>
      </c>
      <c r="B582" s="169" t="s">
        <v>1067</v>
      </c>
      <c r="C582" s="157">
        <v>2.24</v>
      </c>
      <c r="D582" s="164">
        <v>0.05</v>
      </c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68" t="s">
        <v>1068</v>
      </c>
      <c r="B583" s="169" t="s">
        <v>1069</v>
      </c>
      <c r="C583" s="157">
        <v>6.57</v>
      </c>
      <c r="D583" s="164">
        <v>0.32</v>
      </c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68" t="s">
        <v>1070</v>
      </c>
      <c r="B584" s="169" t="s">
        <v>1071</v>
      </c>
      <c r="C584" s="157">
        <v>8.97</v>
      </c>
      <c r="D584" s="164">
        <v>0.25</v>
      </c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68" t="s">
        <v>1072</v>
      </c>
      <c r="B585" s="169" t="s">
        <v>1073</v>
      </c>
      <c r="C585" s="157">
        <v>8.94</v>
      </c>
      <c r="D585" s="164">
        <v>0.22</v>
      </c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68" t="s">
        <v>1074</v>
      </c>
      <c r="B586" s="169" t="s">
        <v>1075</v>
      </c>
      <c r="C586" s="157">
        <v>9.97</v>
      </c>
      <c r="D586" s="164">
        <v>0.29</v>
      </c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68" t="s">
        <v>1076</v>
      </c>
      <c r="B587" s="169" t="s">
        <v>1077</v>
      </c>
      <c r="C587" s="157">
        <v>10.74</v>
      </c>
      <c r="D587" s="164">
        <v>0.32</v>
      </c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68" t="s">
        <v>1078</v>
      </c>
      <c r="B588" s="169" t="s">
        <v>1079</v>
      </c>
      <c r="C588" s="157">
        <v>10.74</v>
      </c>
      <c r="D588" s="164">
        <v>0.25</v>
      </c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68" t="s">
        <v>1080</v>
      </c>
      <c r="B589" s="169" t="s">
        <v>1081</v>
      </c>
      <c r="C589" s="157">
        <v>12.19</v>
      </c>
      <c r="D589" s="164">
        <v>0.32</v>
      </c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68" t="s">
        <v>1082</v>
      </c>
      <c r="B590" s="169" t="s">
        <v>1083</v>
      </c>
      <c r="C590" s="157">
        <v>3.89</v>
      </c>
      <c r="D590" s="164">
        <v>0.06</v>
      </c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68" t="s">
        <v>1084</v>
      </c>
      <c r="B591" s="169" t="s">
        <v>1085</v>
      </c>
      <c r="C591" s="157">
        <v>4.27</v>
      </c>
      <c r="D591" s="164">
        <v>0.06</v>
      </c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68" t="s">
        <v>1086</v>
      </c>
      <c r="B592" s="169" t="s">
        <v>1087</v>
      </c>
      <c r="C592" s="157">
        <v>4.94</v>
      </c>
      <c r="D592" s="164">
        <v>0.12</v>
      </c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68" t="s">
        <v>1088</v>
      </c>
      <c r="B593" s="169" t="s">
        <v>1089</v>
      </c>
      <c r="C593" s="157">
        <v>4.94</v>
      </c>
      <c r="D593" s="164">
        <v>0.12</v>
      </c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68" t="s">
        <v>1090</v>
      </c>
      <c r="B594" s="169" t="s">
        <v>1091</v>
      </c>
      <c r="C594" s="157">
        <v>5.84</v>
      </c>
      <c r="D594" s="164">
        <v>0.19</v>
      </c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68" t="s">
        <v>1092</v>
      </c>
      <c r="B595" s="169" t="s">
        <v>1093</v>
      </c>
      <c r="C595" s="157">
        <v>5.57</v>
      </c>
      <c r="D595" s="164">
        <v>0.19</v>
      </c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68" t="s">
        <v>1094</v>
      </c>
      <c r="B596" s="169" t="s">
        <v>1095</v>
      </c>
      <c r="C596" s="157">
        <v>24.24</v>
      </c>
      <c r="D596" s="164">
        <v>0.75</v>
      </c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68" t="s">
        <v>1096</v>
      </c>
      <c r="B597" s="169" t="s">
        <v>1097</v>
      </c>
      <c r="C597" s="157">
        <v>33.06</v>
      </c>
      <c r="D597" s="164">
        <v>1.43</v>
      </c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68" t="s">
        <v>1098</v>
      </c>
      <c r="B598" s="169" t="s">
        <v>1099</v>
      </c>
      <c r="C598" s="157">
        <v>38.58</v>
      </c>
      <c r="D598" s="164">
        <v>2.0</v>
      </c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68" t="s">
        <v>1100</v>
      </c>
      <c r="B599" s="169" t="s">
        <v>1101</v>
      </c>
      <c r="C599" s="157">
        <v>38.58</v>
      </c>
      <c r="D599" s="164">
        <v>0.74</v>
      </c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68" t="s">
        <v>1102</v>
      </c>
      <c r="B600" s="169" t="s">
        <v>1103</v>
      </c>
      <c r="C600" s="157">
        <v>44.09</v>
      </c>
      <c r="D600" s="164">
        <v>1.4</v>
      </c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68" t="s">
        <v>1104</v>
      </c>
      <c r="B601" s="169" t="s">
        <v>1105</v>
      </c>
      <c r="C601" s="157">
        <v>55.11</v>
      </c>
      <c r="D601" s="164">
        <v>1.54</v>
      </c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68" t="s">
        <v>1106</v>
      </c>
      <c r="B602" s="169" t="s">
        <v>1107</v>
      </c>
      <c r="C602" s="157">
        <v>77.16</v>
      </c>
      <c r="D602" s="164">
        <v>2.21</v>
      </c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68" t="s">
        <v>1108</v>
      </c>
      <c r="B603" s="169" t="s">
        <v>1109</v>
      </c>
      <c r="C603" s="157">
        <v>99.21</v>
      </c>
      <c r="D603" s="164">
        <v>4.78</v>
      </c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68" t="s">
        <v>1110</v>
      </c>
      <c r="B604" s="169" t="s">
        <v>1111</v>
      </c>
      <c r="C604" s="157">
        <v>115.75</v>
      </c>
      <c r="D604" s="164">
        <v>5.0</v>
      </c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68" t="s">
        <v>1112</v>
      </c>
      <c r="B605" s="169" t="s">
        <v>1113</v>
      </c>
      <c r="C605" s="157">
        <v>20.95</v>
      </c>
      <c r="D605" s="164">
        <v>0.32</v>
      </c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68" t="s">
        <v>1114</v>
      </c>
      <c r="B606" s="169" t="s">
        <v>1115</v>
      </c>
      <c r="C606" s="157">
        <v>20.95</v>
      </c>
      <c r="D606" s="164">
        <v>0.32</v>
      </c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68" t="s">
        <v>1116</v>
      </c>
      <c r="B607" s="169" t="s">
        <v>1117</v>
      </c>
      <c r="C607" s="157">
        <v>21.45</v>
      </c>
      <c r="D607" s="164">
        <v>0.38</v>
      </c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68" t="s">
        <v>1118</v>
      </c>
      <c r="B608" s="169" t="s">
        <v>1119</v>
      </c>
      <c r="C608" s="157">
        <v>21.45</v>
      </c>
      <c r="D608" s="164">
        <v>0.38</v>
      </c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68" t="s">
        <v>1120</v>
      </c>
      <c r="B609" s="169" t="s">
        <v>1121</v>
      </c>
      <c r="C609" s="157">
        <v>43.78</v>
      </c>
      <c r="D609" s="164">
        <v>0.7</v>
      </c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68" t="s">
        <v>1122</v>
      </c>
      <c r="B610" s="169" t="s">
        <v>1123</v>
      </c>
      <c r="C610" s="157">
        <v>54.97</v>
      </c>
      <c r="D610" s="164">
        <v>1.12</v>
      </c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68" t="s">
        <v>1124</v>
      </c>
      <c r="B611" s="169" t="s">
        <v>1125</v>
      </c>
      <c r="C611" s="157">
        <v>71.16</v>
      </c>
      <c r="D611" s="164">
        <v>2.27</v>
      </c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68" t="s">
        <v>1126</v>
      </c>
      <c r="B612" s="169" t="s">
        <v>1127</v>
      </c>
      <c r="C612" s="157">
        <v>52.91</v>
      </c>
      <c r="D612" s="164">
        <v>1.48</v>
      </c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68" t="s">
        <v>1128</v>
      </c>
      <c r="B613" s="169" t="s">
        <v>1129</v>
      </c>
      <c r="C613" s="157">
        <v>78.7</v>
      </c>
      <c r="D613" s="164">
        <v>3.08</v>
      </c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68" t="s">
        <v>1130</v>
      </c>
      <c r="B614" s="169" t="s">
        <v>1131</v>
      </c>
      <c r="C614" s="157">
        <v>99.21</v>
      </c>
      <c r="D614" s="164">
        <v>3.15</v>
      </c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68" t="s">
        <v>1132</v>
      </c>
      <c r="B615" s="169" t="s">
        <v>1133</v>
      </c>
      <c r="C615" s="157">
        <v>110.2</v>
      </c>
      <c r="D615" s="164">
        <v>4.64</v>
      </c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68" t="s">
        <v>1134</v>
      </c>
      <c r="B616" s="169" t="s">
        <v>1135</v>
      </c>
      <c r="C616" s="157">
        <v>129.97</v>
      </c>
      <c r="D616" s="164">
        <v>5.0</v>
      </c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68" t="s">
        <v>1136</v>
      </c>
      <c r="B617" s="169" t="s">
        <v>1137</v>
      </c>
      <c r="C617" s="157">
        <v>129.97</v>
      </c>
      <c r="D617" s="164">
        <v>5.0</v>
      </c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68" t="s">
        <v>1138</v>
      </c>
      <c r="B618" s="169" t="s">
        <v>1139</v>
      </c>
      <c r="C618" s="157">
        <v>264.94</v>
      </c>
      <c r="D618" s="164">
        <v>1.21</v>
      </c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68" t="s">
        <v>1140</v>
      </c>
      <c r="B619" s="169" t="s">
        <v>1141</v>
      </c>
      <c r="C619" s="157">
        <v>38.79</v>
      </c>
      <c r="D619" s="164">
        <v>0.57</v>
      </c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68" t="s">
        <v>1142</v>
      </c>
      <c r="B620" s="169" t="s">
        <v>1143</v>
      </c>
      <c r="C620" s="157">
        <v>47.56</v>
      </c>
      <c r="D620" s="164">
        <v>1.18</v>
      </c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68" t="s">
        <v>1144</v>
      </c>
      <c r="B621" s="169" t="s">
        <v>1145</v>
      </c>
      <c r="C621" s="157">
        <v>46.75</v>
      </c>
      <c r="D621" s="164">
        <v>0.0</v>
      </c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68" t="s">
        <v>1146</v>
      </c>
      <c r="B622" s="169" t="s">
        <v>1147</v>
      </c>
      <c r="C622" s="157">
        <v>46.84</v>
      </c>
      <c r="D622" s="164">
        <v>3.0</v>
      </c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68" t="s">
        <v>1148</v>
      </c>
      <c r="B623" s="169" t="s">
        <v>1149</v>
      </c>
      <c r="C623" s="157">
        <v>13.97</v>
      </c>
      <c r="D623" s="164">
        <v>10.0</v>
      </c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68" t="s">
        <v>1150</v>
      </c>
      <c r="B624" s="169" t="s">
        <v>1151</v>
      </c>
      <c r="C624" s="157">
        <v>95.99</v>
      </c>
      <c r="D624" s="164">
        <v>10.0</v>
      </c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68" t="s">
        <v>1152</v>
      </c>
      <c r="B625" s="169" t="s">
        <v>1153</v>
      </c>
      <c r="C625" s="157">
        <v>25.15</v>
      </c>
      <c r="D625" s="164">
        <v>5.0</v>
      </c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68" t="s">
        <v>1154</v>
      </c>
      <c r="B626" s="169" t="s">
        <v>1155</v>
      </c>
      <c r="C626" s="157">
        <v>49.74</v>
      </c>
      <c r="D626" s="164">
        <v>7.0</v>
      </c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68" t="s">
        <v>1156</v>
      </c>
      <c r="B627" s="169" t="s">
        <v>1157</v>
      </c>
      <c r="C627" s="157">
        <v>100.45</v>
      </c>
      <c r="D627" s="164">
        <v>27.0</v>
      </c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68" t="s">
        <v>1158</v>
      </c>
      <c r="B628" s="169" t="s">
        <v>1159</v>
      </c>
      <c r="C628" s="157">
        <v>272.98</v>
      </c>
      <c r="D628" s="164">
        <v>27.0</v>
      </c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68" t="s">
        <v>1160</v>
      </c>
      <c r="B629" s="169" t="s">
        <v>1161</v>
      </c>
      <c r="C629" s="157">
        <v>284.47</v>
      </c>
      <c r="D629" s="164">
        <v>18.0</v>
      </c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68" t="s">
        <v>1162</v>
      </c>
      <c r="B630" s="169" t="s">
        <v>1163</v>
      </c>
      <c r="C630" s="157">
        <v>197.15</v>
      </c>
      <c r="D630" s="164">
        <v>18.0</v>
      </c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68" t="s">
        <v>1164</v>
      </c>
      <c r="B631" s="169" t="s">
        <v>1165</v>
      </c>
      <c r="C631" s="157">
        <v>50.57</v>
      </c>
      <c r="D631" s="164">
        <v>10.0</v>
      </c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68" t="s">
        <v>1166</v>
      </c>
      <c r="B632" s="169" t="s">
        <v>1167</v>
      </c>
      <c r="C632" s="157">
        <v>100.94</v>
      </c>
      <c r="D632" s="164">
        <v>7.0</v>
      </c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68" t="s">
        <v>1168</v>
      </c>
      <c r="B633" s="169" t="s">
        <v>1169</v>
      </c>
      <c r="C633" s="157">
        <v>204.96</v>
      </c>
      <c r="D633" s="164">
        <v>50.0</v>
      </c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68" t="s">
        <v>1170</v>
      </c>
      <c r="B634" s="169" t="s">
        <v>1171</v>
      </c>
      <c r="C634" s="157">
        <v>494.99</v>
      </c>
      <c r="D634" s="164">
        <v>50.0</v>
      </c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68" t="s">
        <v>1172</v>
      </c>
      <c r="B635" s="169" t="s">
        <v>1173</v>
      </c>
      <c r="C635" s="157">
        <v>516.95</v>
      </c>
      <c r="D635" s="164">
        <v>26.0</v>
      </c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68" t="s">
        <v>1174</v>
      </c>
      <c r="B636" s="169" t="s">
        <v>1175</v>
      </c>
      <c r="C636" s="157">
        <v>257.99</v>
      </c>
      <c r="D636" s="164">
        <v>26.0</v>
      </c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68" t="s">
        <v>1176</v>
      </c>
      <c r="B637" s="169" t="s">
        <v>1177</v>
      </c>
      <c r="C637" s="157">
        <v>67.94</v>
      </c>
      <c r="D637" s="164">
        <v>15.0</v>
      </c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68" t="s">
        <v>1178</v>
      </c>
      <c r="B638" s="169" t="s">
        <v>1179</v>
      </c>
      <c r="C638" s="157">
        <v>135.97</v>
      </c>
      <c r="D638" s="164">
        <v>100.0</v>
      </c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68" t="s">
        <v>1180</v>
      </c>
      <c r="B639" s="169" t="s">
        <v>1181</v>
      </c>
      <c r="C639" s="157">
        <v>272.95</v>
      </c>
      <c r="D639" s="164">
        <v>71.0</v>
      </c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68" t="s">
        <v>1182</v>
      </c>
      <c r="B640" s="169" t="s">
        <v>1183</v>
      </c>
      <c r="C640" s="157">
        <v>679.97</v>
      </c>
      <c r="D640" s="164">
        <v>71.0</v>
      </c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68" t="s">
        <v>1184</v>
      </c>
      <c r="B641" s="169" t="s">
        <v>1185</v>
      </c>
      <c r="C641" s="157">
        <v>709.94</v>
      </c>
      <c r="D641" s="164">
        <v>166.0</v>
      </c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68" t="s">
        <v>1186</v>
      </c>
      <c r="B642" s="169" t="s">
        <v>1187</v>
      </c>
      <c r="C642" s="157">
        <v>1139.97</v>
      </c>
      <c r="D642" s="164">
        <v>1.12</v>
      </c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68" t="s">
        <v>1188</v>
      </c>
      <c r="B643" s="169" t="s">
        <v>1189</v>
      </c>
      <c r="C643" s="157">
        <v>589.97</v>
      </c>
      <c r="D643" s="164">
        <v>0.0</v>
      </c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68" t="s">
        <v>1190</v>
      </c>
      <c r="B644" s="169" t="s">
        <v>1191</v>
      </c>
      <c r="C644" s="157">
        <v>1022.24</v>
      </c>
      <c r="D644" s="164">
        <v>23.0</v>
      </c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68" t="s">
        <v>1192</v>
      </c>
      <c r="B645" s="169" t="s">
        <v>1193</v>
      </c>
      <c r="C645" s="157">
        <v>314.99</v>
      </c>
      <c r="D645" s="164">
        <v>7.0</v>
      </c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68" t="s">
        <v>1194</v>
      </c>
      <c r="B646" s="169" t="s">
        <v>1195</v>
      </c>
      <c r="C646" s="157">
        <v>45.69</v>
      </c>
      <c r="D646" s="164">
        <v>0.15</v>
      </c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68" t="s">
        <v>1196</v>
      </c>
      <c r="B647" s="169" t="s">
        <v>1197</v>
      </c>
      <c r="C647" s="157">
        <v>52.45</v>
      </c>
      <c r="D647" s="164">
        <v>2.0</v>
      </c>
      <c r="E647" s="165"/>
      <c r="F647" s="165"/>
      <c r="G647" s="165"/>
      <c r="H647" s="165"/>
      <c r="I647" s="165"/>
      <c r="J647" s="165"/>
      <c r="K647" s="165"/>
      <c r="L647" s="165"/>
      <c r="M647" s="165"/>
      <c r="N647" s="165"/>
      <c r="O647" s="165"/>
      <c r="P647" s="165"/>
      <c r="Q647" s="165"/>
      <c r="R647" s="165"/>
      <c r="S647" s="165"/>
      <c r="T647" s="165"/>
      <c r="U647" s="165"/>
      <c r="V647" s="165"/>
      <c r="W647" s="165"/>
      <c r="X647" s="165"/>
      <c r="Y647" s="165"/>
      <c r="Z647" s="165"/>
    </row>
    <row r="648" ht="15.75" customHeight="1">
      <c r="A648" s="168" t="s">
        <v>1198</v>
      </c>
      <c r="B648" s="169" t="s">
        <v>1199</v>
      </c>
      <c r="C648" s="157">
        <v>61.97</v>
      </c>
      <c r="D648" s="164">
        <v>1.58</v>
      </c>
      <c r="E648" s="165"/>
      <c r="F648" s="165"/>
      <c r="G648" s="165"/>
      <c r="H648" s="165"/>
      <c r="I648" s="165"/>
      <c r="J648" s="165"/>
      <c r="K648" s="165"/>
      <c r="L648" s="165"/>
      <c r="M648" s="165"/>
      <c r="N648" s="165"/>
      <c r="O648" s="165"/>
      <c r="P648" s="165"/>
      <c r="Q648" s="165"/>
      <c r="R648" s="165"/>
      <c r="S648" s="165"/>
      <c r="T648" s="165"/>
      <c r="U648" s="165"/>
      <c r="V648" s="165"/>
      <c r="W648" s="165"/>
      <c r="X648" s="165"/>
      <c r="Y648" s="165"/>
      <c r="Z648" s="165"/>
    </row>
    <row r="649" ht="15.75" customHeight="1">
      <c r="A649" s="168" t="s">
        <v>1200</v>
      </c>
      <c r="B649" s="169" t="s">
        <v>1201</v>
      </c>
      <c r="C649" s="157">
        <v>20.97</v>
      </c>
      <c r="D649" s="164">
        <v>0.16</v>
      </c>
      <c r="E649" s="165"/>
      <c r="F649" s="165"/>
      <c r="G649" s="165"/>
      <c r="H649" s="165"/>
      <c r="I649" s="165"/>
      <c r="J649" s="165"/>
      <c r="K649" s="165"/>
      <c r="L649" s="165"/>
      <c r="M649" s="165"/>
      <c r="N649" s="165"/>
      <c r="O649" s="165"/>
      <c r="P649" s="165"/>
      <c r="Q649" s="165"/>
      <c r="R649" s="165"/>
      <c r="S649" s="165"/>
      <c r="T649" s="165"/>
      <c r="U649" s="165"/>
      <c r="V649" s="165"/>
      <c r="W649" s="165"/>
      <c r="X649" s="165"/>
      <c r="Y649" s="165"/>
      <c r="Z649" s="165"/>
    </row>
    <row r="650" ht="15.75" customHeight="1">
      <c r="A650" s="168" t="s">
        <v>1202</v>
      </c>
      <c r="B650" s="169" t="s">
        <v>1203</v>
      </c>
      <c r="C650" s="157">
        <v>53.49</v>
      </c>
      <c r="D650" s="164">
        <v>1.96</v>
      </c>
      <c r="E650" s="165"/>
      <c r="F650" s="165"/>
      <c r="G650" s="165"/>
      <c r="H650" s="165"/>
      <c r="I650" s="165"/>
      <c r="J650" s="165"/>
      <c r="K650" s="165"/>
      <c r="L650" s="165"/>
      <c r="M650" s="165"/>
      <c r="N650" s="165"/>
      <c r="O650" s="165"/>
      <c r="P650" s="165"/>
      <c r="Q650" s="165"/>
      <c r="R650" s="165"/>
      <c r="S650" s="165"/>
      <c r="T650" s="165"/>
      <c r="U650" s="165"/>
      <c r="V650" s="165"/>
      <c r="W650" s="165"/>
      <c r="X650" s="165"/>
      <c r="Y650" s="165"/>
      <c r="Z650" s="165"/>
    </row>
    <row r="651" ht="15.75" customHeight="1">
      <c r="A651" s="168" t="s">
        <v>1204</v>
      </c>
      <c r="B651" s="169" t="s">
        <v>1205</v>
      </c>
      <c r="C651" s="157">
        <v>58.97</v>
      </c>
      <c r="D651" s="164">
        <v>57.0</v>
      </c>
      <c r="E651" s="165"/>
      <c r="F651" s="165"/>
      <c r="G651" s="165"/>
      <c r="H651" s="165"/>
      <c r="I651" s="165"/>
      <c r="J651" s="165"/>
      <c r="K651" s="165"/>
      <c r="L651" s="165"/>
      <c r="M651" s="165"/>
      <c r="N651" s="165"/>
      <c r="O651" s="165"/>
      <c r="P651" s="165"/>
      <c r="Q651" s="165"/>
      <c r="R651" s="165"/>
      <c r="S651" s="165"/>
      <c r="T651" s="165"/>
      <c r="U651" s="165"/>
      <c r="V651" s="165"/>
      <c r="W651" s="165"/>
      <c r="X651" s="165"/>
      <c r="Y651" s="165"/>
      <c r="Z651" s="165"/>
    </row>
    <row r="652" ht="15.75" customHeight="1">
      <c r="A652" s="168" t="s">
        <v>1206</v>
      </c>
      <c r="B652" s="169" t="s">
        <v>1207</v>
      </c>
      <c r="C652" s="157">
        <v>679.47</v>
      </c>
      <c r="D652" s="164">
        <v>0.0</v>
      </c>
      <c r="E652" s="165"/>
      <c r="F652" s="165"/>
      <c r="G652" s="165"/>
      <c r="H652" s="165"/>
      <c r="I652" s="165"/>
      <c r="J652" s="165"/>
      <c r="K652" s="165"/>
      <c r="L652" s="165"/>
      <c r="M652" s="165"/>
      <c r="N652" s="165"/>
      <c r="O652" s="165"/>
      <c r="P652" s="165"/>
      <c r="Q652" s="165"/>
      <c r="R652" s="165"/>
      <c r="S652" s="165"/>
      <c r="T652" s="165"/>
      <c r="U652" s="165"/>
      <c r="V652" s="165"/>
      <c r="W652" s="165"/>
      <c r="X652" s="165"/>
      <c r="Y652" s="165"/>
      <c r="Z652" s="165"/>
    </row>
    <row r="653" ht="15.75" customHeight="1">
      <c r="A653" s="168" t="s">
        <v>1208</v>
      </c>
      <c r="B653" s="169" t="s">
        <v>1209</v>
      </c>
      <c r="C653" s="157">
        <v>8.29</v>
      </c>
      <c r="D653" s="164">
        <v>0.18</v>
      </c>
      <c r="E653" s="165"/>
      <c r="F653" s="165"/>
      <c r="G653" s="165"/>
      <c r="H653" s="165"/>
      <c r="I653" s="165"/>
      <c r="J653" s="165"/>
      <c r="K653" s="165"/>
      <c r="L653" s="165"/>
      <c r="M653" s="165"/>
      <c r="N653" s="165"/>
      <c r="O653" s="165"/>
      <c r="P653" s="165"/>
      <c r="Q653" s="165"/>
      <c r="R653" s="165"/>
      <c r="S653" s="165"/>
      <c r="T653" s="165"/>
      <c r="U653" s="165"/>
      <c r="V653" s="165"/>
      <c r="W653" s="165"/>
      <c r="X653" s="165"/>
      <c r="Y653" s="165"/>
      <c r="Z653" s="165"/>
    </row>
    <row r="654" ht="15.75" customHeight="1">
      <c r="A654" s="168" t="s">
        <v>1210</v>
      </c>
      <c r="B654" s="169" t="s">
        <v>1211</v>
      </c>
      <c r="C654" s="157">
        <v>8.79</v>
      </c>
      <c r="D654" s="164">
        <v>0.35</v>
      </c>
      <c r="E654" s="165"/>
      <c r="F654" s="165"/>
      <c r="G654" s="165"/>
      <c r="H654" s="165"/>
      <c r="I654" s="165"/>
      <c r="J654" s="165"/>
      <c r="K654" s="165"/>
      <c r="L654" s="165"/>
      <c r="M654" s="165"/>
      <c r="N654" s="165"/>
      <c r="O654" s="165"/>
      <c r="P654" s="165"/>
      <c r="Q654" s="165"/>
      <c r="R654" s="165"/>
      <c r="S654" s="165"/>
      <c r="T654" s="165"/>
      <c r="U654" s="165"/>
      <c r="V654" s="165"/>
      <c r="W654" s="165"/>
      <c r="X654" s="165"/>
      <c r="Y654" s="165"/>
      <c r="Z654" s="165"/>
    </row>
    <row r="655" ht="15.75" customHeight="1">
      <c r="A655" s="168" t="s">
        <v>1212</v>
      </c>
      <c r="B655" s="169" t="s">
        <v>1213</v>
      </c>
      <c r="C655" s="157">
        <v>18.84</v>
      </c>
      <c r="D655" s="164">
        <v>0.54</v>
      </c>
      <c r="E655" s="165"/>
      <c r="F655" s="165"/>
      <c r="G655" s="165"/>
      <c r="H655" s="165"/>
      <c r="I655" s="165"/>
      <c r="J655" s="165"/>
      <c r="K655" s="165"/>
      <c r="L655" s="165"/>
      <c r="M655" s="165"/>
      <c r="N655" s="165"/>
      <c r="O655" s="165"/>
      <c r="P655" s="165"/>
      <c r="Q655" s="165"/>
      <c r="R655" s="165"/>
      <c r="S655" s="165"/>
      <c r="T655" s="165"/>
      <c r="U655" s="165"/>
      <c r="V655" s="165"/>
      <c r="W655" s="165"/>
      <c r="X655" s="165"/>
      <c r="Y655" s="165"/>
      <c r="Z655" s="165"/>
    </row>
    <row r="656" ht="15.75" customHeight="1">
      <c r="A656" s="168" t="s">
        <v>1214</v>
      </c>
      <c r="B656" s="169" t="s">
        <v>1215</v>
      </c>
      <c r="C656" s="157">
        <v>23.29</v>
      </c>
      <c r="D656" s="164">
        <v>0.35</v>
      </c>
      <c r="E656" s="165"/>
      <c r="F656" s="165"/>
      <c r="G656" s="165"/>
      <c r="H656" s="165"/>
      <c r="I656" s="165"/>
      <c r="J656" s="165"/>
      <c r="K656" s="165"/>
      <c r="L656" s="165"/>
      <c r="M656" s="165"/>
      <c r="N656" s="165"/>
      <c r="O656" s="165"/>
      <c r="P656" s="165"/>
      <c r="Q656" s="165"/>
      <c r="R656" s="165"/>
      <c r="S656" s="165"/>
      <c r="T656" s="165"/>
      <c r="U656" s="165"/>
      <c r="V656" s="165"/>
      <c r="W656" s="165"/>
      <c r="X656" s="165"/>
      <c r="Y656" s="165"/>
      <c r="Z656" s="165"/>
    </row>
    <row r="657" ht="15.75" customHeight="1">
      <c r="A657" s="168" t="s">
        <v>1216</v>
      </c>
      <c r="B657" s="169" t="s">
        <v>1217</v>
      </c>
      <c r="C657" s="157">
        <v>17.58</v>
      </c>
      <c r="D657" s="164">
        <v>0.18</v>
      </c>
      <c r="E657" s="165"/>
      <c r="F657" s="165"/>
      <c r="G657" s="165"/>
      <c r="H657" s="165"/>
      <c r="I657" s="165"/>
      <c r="J657" s="165"/>
      <c r="K657" s="165"/>
      <c r="L657" s="165"/>
      <c r="M657" s="165"/>
      <c r="N657" s="165"/>
      <c r="O657" s="165"/>
      <c r="P657" s="165"/>
      <c r="Q657" s="165"/>
      <c r="R657" s="165"/>
      <c r="S657" s="165"/>
      <c r="T657" s="165"/>
      <c r="U657" s="165"/>
      <c r="V657" s="165"/>
      <c r="W657" s="165"/>
      <c r="X657" s="165"/>
      <c r="Y657" s="165"/>
      <c r="Z657" s="165"/>
    </row>
    <row r="658" ht="15.75" customHeight="1">
      <c r="A658" s="168" t="s">
        <v>1218</v>
      </c>
      <c r="B658" s="169" t="s">
        <v>1219</v>
      </c>
      <c r="C658" s="157">
        <v>9.97</v>
      </c>
      <c r="D658" s="164">
        <v>0.33</v>
      </c>
      <c r="E658" s="165"/>
      <c r="F658" s="165"/>
      <c r="G658" s="165"/>
      <c r="H658" s="165"/>
      <c r="I658" s="165"/>
      <c r="J658" s="165"/>
      <c r="K658" s="165"/>
      <c r="L658" s="165"/>
      <c r="M658" s="165"/>
      <c r="N658" s="165"/>
      <c r="O658" s="165"/>
      <c r="P658" s="165"/>
      <c r="Q658" s="165"/>
      <c r="R658" s="165"/>
      <c r="S658" s="165"/>
      <c r="T658" s="165"/>
      <c r="U658" s="165"/>
      <c r="V658" s="165"/>
      <c r="W658" s="165"/>
      <c r="X658" s="165"/>
      <c r="Y658" s="165"/>
      <c r="Z658" s="165"/>
    </row>
    <row r="659" ht="15.75" customHeight="1">
      <c r="A659" s="168" t="s">
        <v>1220</v>
      </c>
      <c r="B659" s="169" t="s">
        <v>1221</v>
      </c>
      <c r="C659" s="157">
        <v>20.97</v>
      </c>
      <c r="D659" s="164">
        <v>0.28</v>
      </c>
      <c r="E659" s="165"/>
      <c r="F659" s="165"/>
      <c r="G659" s="165"/>
      <c r="H659" s="165"/>
      <c r="I659" s="165"/>
      <c r="J659" s="165"/>
      <c r="K659" s="165"/>
      <c r="L659" s="165"/>
      <c r="M659" s="165"/>
      <c r="N659" s="165"/>
      <c r="O659" s="165"/>
      <c r="P659" s="165"/>
      <c r="Q659" s="165"/>
      <c r="R659" s="165"/>
      <c r="S659" s="165"/>
      <c r="T659" s="165"/>
      <c r="U659" s="165"/>
      <c r="V659" s="165"/>
      <c r="W659" s="165"/>
      <c r="X659" s="165"/>
      <c r="Y659" s="165"/>
      <c r="Z659" s="165"/>
    </row>
    <row r="660" ht="15.75" customHeight="1">
      <c r="A660" s="168" t="s">
        <v>1222</v>
      </c>
      <c r="B660" s="169" t="s">
        <v>1223</v>
      </c>
      <c r="C660" s="157">
        <v>15.15</v>
      </c>
      <c r="D660" s="164">
        <v>0.38</v>
      </c>
      <c r="E660" s="165"/>
      <c r="F660" s="165"/>
      <c r="G660" s="165"/>
      <c r="H660" s="165"/>
      <c r="I660" s="165"/>
      <c r="J660" s="165"/>
      <c r="K660" s="165"/>
      <c r="L660" s="165"/>
      <c r="M660" s="165"/>
      <c r="N660" s="165"/>
      <c r="O660" s="165"/>
      <c r="P660" s="165"/>
      <c r="Q660" s="165"/>
      <c r="R660" s="165"/>
      <c r="S660" s="165"/>
      <c r="T660" s="165"/>
      <c r="U660" s="165"/>
      <c r="V660" s="165"/>
      <c r="W660" s="165"/>
      <c r="X660" s="165"/>
      <c r="Y660" s="165"/>
      <c r="Z660" s="165"/>
    </row>
    <row r="661" ht="15.75" customHeight="1">
      <c r="A661" s="168" t="s">
        <v>1224</v>
      </c>
      <c r="B661" s="169" t="s">
        <v>1225</v>
      </c>
      <c r="C661" s="157">
        <v>14.94</v>
      </c>
      <c r="D661" s="164">
        <v>0.83</v>
      </c>
      <c r="E661" s="165"/>
      <c r="F661" s="165"/>
      <c r="G661" s="165"/>
      <c r="H661" s="165"/>
      <c r="I661" s="165"/>
      <c r="J661" s="165"/>
      <c r="K661" s="165"/>
      <c r="L661" s="165"/>
      <c r="M661" s="165"/>
      <c r="N661" s="165"/>
      <c r="O661" s="165"/>
      <c r="P661" s="165"/>
      <c r="Q661" s="165"/>
      <c r="R661" s="165"/>
      <c r="S661" s="165"/>
      <c r="T661" s="165"/>
      <c r="U661" s="165"/>
      <c r="V661" s="165"/>
      <c r="W661" s="165"/>
      <c r="X661" s="165"/>
      <c r="Y661" s="165"/>
      <c r="Z661" s="165"/>
    </row>
    <row r="662" ht="15.75" customHeight="1">
      <c r="A662" s="168" t="s">
        <v>1226</v>
      </c>
      <c r="B662" s="169" t="s">
        <v>1227</v>
      </c>
      <c r="C662" s="157">
        <v>26.95</v>
      </c>
      <c r="D662" s="164">
        <v>1.38</v>
      </c>
      <c r="E662" s="165"/>
      <c r="F662" s="165"/>
      <c r="G662" s="165"/>
      <c r="H662" s="165"/>
      <c r="I662" s="165"/>
      <c r="J662" s="165"/>
      <c r="K662" s="165"/>
      <c r="L662" s="165"/>
      <c r="M662" s="165"/>
      <c r="N662" s="165"/>
      <c r="O662" s="165"/>
      <c r="P662" s="165"/>
      <c r="Q662" s="165"/>
      <c r="R662" s="165"/>
      <c r="S662" s="165"/>
      <c r="T662" s="165"/>
      <c r="U662" s="165"/>
      <c r="V662" s="165"/>
      <c r="W662" s="165"/>
      <c r="X662" s="165"/>
      <c r="Y662" s="165"/>
      <c r="Z662" s="165"/>
    </row>
    <row r="663" ht="15.75" customHeight="1">
      <c r="A663" s="168" t="s">
        <v>1228</v>
      </c>
      <c r="B663" s="169" t="s">
        <v>117</v>
      </c>
      <c r="C663" s="157">
        <v>35.47</v>
      </c>
      <c r="D663" s="164">
        <v>0.65</v>
      </c>
      <c r="E663" s="165"/>
      <c r="F663" s="165"/>
      <c r="G663" s="165"/>
      <c r="H663" s="165"/>
      <c r="I663" s="165"/>
      <c r="J663" s="165"/>
      <c r="K663" s="165"/>
      <c r="L663" s="165"/>
      <c r="M663" s="165"/>
      <c r="N663" s="165"/>
      <c r="O663" s="165"/>
      <c r="P663" s="165"/>
      <c r="Q663" s="165"/>
      <c r="R663" s="165"/>
      <c r="S663" s="165"/>
      <c r="T663" s="165"/>
      <c r="U663" s="165"/>
      <c r="V663" s="165"/>
      <c r="W663" s="165"/>
      <c r="X663" s="165"/>
      <c r="Y663" s="165"/>
      <c r="Z663" s="165"/>
    </row>
    <row r="664" ht="15.75" customHeight="1">
      <c r="A664" s="168" t="s">
        <v>1229</v>
      </c>
      <c r="B664" s="169" t="s">
        <v>1230</v>
      </c>
      <c r="C664" s="157">
        <v>27.49</v>
      </c>
      <c r="D664" s="164">
        <v>0.61</v>
      </c>
      <c r="E664" s="165"/>
      <c r="F664" s="165"/>
      <c r="G664" s="165"/>
      <c r="H664" s="165"/>
      <c r="I664" s="165"/>
      <c r="J664" s="165"/>
      <c r="K664" s="165"/>
      <c r="L664" s="165"/>
      <c r="M664" s="165"/>
      <c r="N664" s="165"/>
      <c r="O664" s="165"/>
      <c r="P664" s="165"/>
      <c r="Q664" s="165"/>
      <c r="R664" s="165"/>
      <c r="S664" s="165"/>
      <c r="T664" s="165"/>
      <c r="U664" s="165"/>
      <c r="V664" s="165"/>
      <c r="W664" s="165"/>
      <c r="X664" s="165"/>
      <c r="Y664" s="165"/>
      <c r="Z664" s="165"/>
    </row>
    <row r="665" ht="15.75" customHeight="1">
      <c r="A665" s="168" t="s">
        <v>1231</v>
      </c>
      <c r="B665" s="169" t="s">
        <v>1232</v>
      </c>
      <c r="C665" s="157">
        <v>22.74</v>
      </c>
      <c r="D665" s="164">
        <v>1.11</v>
      </c>
      <c r="E665" s="165"/>
      <c r="F665" s="165"/>
      <c r="G665" s="165"/>
      <c r="H665" s="165"/>
      <c r="I665" s="165"/>
      <c r="J665" s="165"/>
      <c r="K665" s="165"/>
      <c r="L665" s="165"/>
      <c r="M665" s="165"/>
      <c r="N665" s="165"/>
      <c r="O665" s="165"/>
      <c r="P665" s="165"/>
      <c r="Q665" s="165"/>
      <c r="R665" s="165"/>
      <c r="S665" s="165"/>
      <c r="T665" s="165"/>
      <c r="U665" s="165"/>
      <c r="V665" s="165"/>
      <c r="W665" s="165"/>
      <c r="X665" s="165"/>
      <c r="Y665" s="165"/>
      <c r="Z665" s="165"/>
    </row>
    <row r="666" ht="15.75" customHeight="1">
      <c r="A666" s="168" t="s">
        <v>1233</v>
      </c>
      <c r="B666" s="169" t="s">
        <v>1230</v>
      </c>
      <c r="C666" s="157">
        <v>35.59</v>
      </c>
      <c r="D666" s="164">
        <v>1.18</v>
      </c>
      <c r="E666" s="165"/>
      <c r="F666" s="165"/>
      <c r="G666" s="165"/>
      <c r="H666" s="165"/>
      <c r="I666" s="165"/>
      <c r="J666" s="165"/>
      <c r="K666" s="165"/>
      <c r="L666" s="165"/>
      <c r="M666" s="165"/>
      <c r="N666" s="165"/>
      <c r="O666" s="165"/>
      <c r="P666" s="165"/>
      <c r="Q666" s="165"/>
      <c r="R666" s="165"/>
      <c r="S666" s="165"/>
      <c r="T666" s="165"/>
      <c r="U666" s="165"/>
      <c r="V666" s="165"/>
      <c r="W666" s="165"/>
      <c r="X666" s="165"/>
      <c r="Y666" s="165"/>
      <c r="Z666" s="165"/>
    </row>
    <row r="667" ht="15.75" customHeight="1">
      <c r="A667" s="168" t="s">
        <v>1234</v>
      </c>
      <c r="B667" s="169" t="s">
        <v>1235</v>
      </c>
      <c r="C667" s="157">
        <v>36.7</v>
      </c>
      <c r="D667" s="164">
        <v>0.34</v>
      </c>
      <c r="E667" s="165"/>
      <c r="F667" s="165"/>
      <c r="G667" s="165"/>
      <c r="H667" s="165"/>
      <c r="I667" s="165"/>
      <c r="J667" s="165"/>
      <c r="K667" s="165"/>
      <c r="L667" s="165"/>
      <c r="M667" s="165"/>
      <c r="N667" s="165"/>
      <c r="O667" s="165"/>
      <c r="P667" s="165"/>
      <c r="Q667" s="165"/>
      <c r="R667" s="165"/>
      <c r="S667" s="165"/>
      <c r="T667" s="165"/>
      <c r="U667" s="165"/>
      <c r="V667" s="165"/>
      <c r="W667" s="165"/>
      <c r="X667" s="165"/>
      <c r="Y667" s="165"/>
      <c r="Z667" s="165"/>
    </row>
    <row r="668" ht="15.75" customHeight="1">
      <c r="A668" s="168" t="s">
        <v>1236</v>
      </c>
      <c r="B668" s="169" t="s">
        <v>1237</v>
      </c>
      <c r="C668" s="157">
        <v>15.25</v>
      </c>
      <c r="D668" s="164">
        <v>0.26</v>
      </c>
      <c r="E668" s="165"/>
      <c r="F668" s="165"/>
      <c r="G668" s="165"/>
      <c r="H668" s="165"/>
      <c r="I668" s="165"/>
      <c r="J668" s="165"/>
      <c r="K668" s="165"/>
      <c r="L668" s="165"/>
      <c r="M668" s="165"/>
      <c r="N668" s="165"/>
      <c r="O668" s="165"/>
      <c r="P668" s="165"/>
      <c r="Q668" s="165"/>
      <c r="R668" s="165"/>
      <c r="S668" s="165"/>
      <c r="T668" s="165"/>
      <c r="U668" s="165"/>
      <c r="V668" s="165"/>
      <c r="W668" s="165"/>
      <c r="X668" s="165"/>
      <c r="Y668" s="165"/>
      <c r="Z668" s="165"/>
    </row>
    <row r="669" ht="15.75" customHeight="1">
      <c r="A669" s="168" t="s">
        <v>1238</v>
      </c>
      <c r="B669" s="169" t="s">
        <v>1239</v>
      </c>
      <c r="C669" s="157">
        <v>28.45</v>
      </c>
      <c r="D669" s="164">
        <v>0.26</v>
      </c>
      <c r="E669" s="165"/>
      <c r="F669" s="165"/>
      <c r="G669" s="165"/>
      <c r="H669" s="165"/>
      <c r="I669" s="165"/>
      <c r="J669" s="165"/>
      <c r="K669" s="165"/>
      <c r="L669" s="165"/>
      <c r="M669" s="165"/>
      <c r="N669" s="165"/>
      <c r="O669" s="165"/>
      <c r="P669" s="165"/>
      <c r="Q669" s="165"/>
      <c r="R669" s="165"/>
      <c r="S669" s="165"/>
      <c r="T669" s="165"/>
      <c r="U669" s="165"/>
      <c r="V669" s="165"/>
      <c r="W669" s="165"/>
      <c r="X669" s="165"/>
      <c r="Y669" s="165"/>
      <c r="Z669" s="165"/>
    </row>
    <row r="670" ht="15.75" customHeight="1">
      <c r="A670" s="168" t="s">
        <v>1240</v>
      </c>
      <c r="B670" s="169" t="s">
        <v>1241</v>
      </c>
      <c r="C670" s="157">
        <v>11.15</v>
      </c>
      <c r="D670" s="164">
        <v>0.58</v>
      </c>
      <c r="E670" s="165"/>
      <c r="F670" s="165"/>
      <c r="G670" s="165"/>
      <c r="H670" s="165"/>
      <c r="I670" s="165"/>
      <c r="J670" s="165"/>
      <c r="K670" s="165"/>
      <c r="L670" s="165"/>
      <c r="M670" s="165"/>
      <c r="N670" s="165"/>
      <c r="O670" s="165"/>
      <c r="P670" s="165"/>
      <c r="Q670" s="165"/>
      <c r="R670" s="165"/>
      <c r="S670" s="165"/>
      <c r="T670" s="165"/>
      <c r="U670" s="165"/>
      <c r="V670" s="165"/>
      <c r="W670" s="165"/>
      <c r="X670" s="165"/>
      <c r="Y670" s="165"/>
      <c r="Z670" s="165"/>
    </row>
    <row r="671" ht="15.75" customHeight="1">
      <c r="A671" s="168" t="s">
        <v>1242</v>
      </c>
      <c r="B671" s="169" t="s">
        <v>1243</v>
      </c>
      <c r="C671" s="157">
        <v>21.51</v>
      </c>
      <c r="D671" s="164">
        <v>0.81</v>
      </c>
      <c r="E671" s="165"/>
      <c r="F671" s="165"/>
      <c r="G671" s="165"/>
      <c r="H671" s="165"/>
      <c r="I671" s="165"/>
      <c r="J671" s="165"/>
      <c r="K671" s="165"/>
      <c r="L671" s="165"/>
      <c r="M671" s="165"/>
      <c r="N671" s="165"/>
      <c r="O671" s="165"/>
      <c r="P671" s="165"/>
      <c r="Q671" s="165"/>
      <c r="R671" s="165"/>
      <c r="S671" s="165"/>
      <c r="T671" s="165"/>
      <c r="U671" s="165"/>
      <c r="V671" s="165"/>
      <c r="W671" s="165"/>
      <c r="X671" s="165"/>
      <c r="Y671" s="165"/>
      <c r="Z671" s="165"/>
    </row>
    <row r="672" ht="15.75" customHeight="1">
      <c r="A672" s="168" t="s">
        <v>1244</v>
      </c>
      <c r="B672" s="169" t="s">
        <v>1245</v>
      </c>
      <c r="C672" s="157">
        <v>28.82</v>
      </c>
      <c r="D672" s="164">
        <v>0.48</v>
      </c>
      <c r="E672" s="165"/>
      <c r="F672" s="165"/>
      <c r="G672" s="165"/>
      <c r="H672" s="165"/>
      <c r="I672" s="165"/>
      <c r="J672" s="165"/>
      <c r="K672" s="165"/>
      <c r="L672" s="165"/>
      <c r="M672" s="165"/>
      <c r="N672" s="165"/>
      <c r="O672" s="165"/>
      <c r="P672" s="165"/>
      <c r="Q672" s="165"/>
      <c r="R672" s="165"/>
      <c r="S672" s="165"/>
      <c r="T672" s="165"/>
      <c r="U672" s="165"/>
      <c r="V672" s="165"/>
      <c r="W672" s="165"/>
      <c r="X672" s="165"/>
      <c r="Y672" s="165"/>
      <c r="Z672" s="165"/>
    </row>
    <row r="673" ht="15.75" customHeight="1">
      <c r="A673" s="168" t="s">
        <v>1246</v>
      </c>
      <c r="B673" s="169" t="s">
        <v>1247</v>
      </c>
      <c r="C673" s="157">
        <v>21.15</v>
      </c>
      <c r="D673" s="164">
        <v>0.83</v>
      </c>
      <c r="E673" s="165"/>
      <c r="F673" s="165"/>
      <c r="G673" s="165"/>
      <c r="H673" s="165"/>
      <c r="I673" s="165"/>
      <c r="J673" s="165"/>
      <c r="K673" s="165"/>
      <c r="L673" s="165"/>
      <c r="M673" s="165"/>
      <c r="N673" s="165"/>
      <c r="O673" s="165"/>
      <c r="P673" s="165"/>
      <c r="Q673" s="165"/>
      <c r="R673" s="165"/>
      <c r="S673" s="165"/>
      <c r="T673" s="165"/>
      <c r="U673" s="165"/>
      <c r="V673" s="165"/>
      <c r="W673" s="165"/>
      <c r="X673" s="165"/>
      <c r="Y673" s="165"/>
      <c r="Z673" s="165"/>
    </row>
    <row r="674" ht="15.75" customHeight="1">
      <c r="A674" s="168" t="s">
        <v>1248</v>
      </c>
      <c r="B674" s="169" t="s">
        <v>1249</v>
      </c>
      <c r="C674" s="157">
        <v>29.25</v>
      </c>
      <c r="D674" s="164">
        <v>0.13</v>
      </c>
      <c r="E674" s="165"/>
      <c r="F674" s="165"/>
      <c r="G674" s="165"/>
      <c r="H674" s="165"/>
      <c r="I674" s="165"/>
      <c r="J674" s="165"/>
      <c r="K674" s="165"/>
      <c r="L674" s="165"/>
      <c r="M674" s="165"/>
      <c r="N674" s="165"/>
      <c r="O674" s="165"/>
      <c r="P674" s="165"/>
      <c r="Q674" s="165"/>
      <c r="R674" s="165"/>
      <c r="S674" s="165"/>
      <c r="T674" s="165"/>
      <c r="U674" s="165"/>
      <c r="V674" s="165"/>
      <c r="W674" s="165"/>
      <c r="X674" s="165"/>
      <c r="Y674" s="165"/>
      <c r="Z674" s="165"/>
    </row>
    <row r="675" ht="15.75" customHeight="1">
      <c r="A675" s="168" t="s">
        <v>1250</v>
      </c>
      <c r="B675" s="169" t="s">
        <v>187</v>
      </c>
      <c r="C675" s="157">
        <v>14.75</v>
      </c>
      <c r="D675" s="164">
        <v>0.29</v>
      </c>
      <c r="E675" s="165"/>
      <c r="F675" s="165"/>
      <c r="G675" s="165"/>
      <c r="H675" s="165"/>
      <c r="I675" s="165"/>
      <c r="J675" s="165"/>
      <c r="K675" s="165"/>
      <c r="L675" s="165"/>
      <c r="M675" s="165"/>
      <c r="N675" s="165"/>
      <c r="O675" s="165"/>
      <c r="P675" s="165"/>
      <c r="Q675" s="165"/>
      <c r="R675" s="165"/>
      <c r="S675" s="165"/>
      <c r="T675" s="165"/>
      <c r="U675" s="165"/>
      <c r="V675" s="165"/>
      <c r="W675" s="165"/>
      <c r="X675" s="165"/>
      <c r="Y675" s="165"/>
      <c r="Z675" s="165"/>
    </row>
    <row r="676" ht="15.75" customHeight="1">
      <c r="A676" s="168" t="s">
        <v>1251</v>
      </c>
      <c r="B676" s="169" t="s">
        <v>187</v>
      </c>
      <c r="C676" s="157">
        <v>16.97</v>
      </c>
      <c r="D676" s="164">
        <v>0.5</v>
      </c>
      <c r="E676" s="165"/>
      <c r="F676" s="165"/>
      <c r="G676" s="165"/>
      <c r="H676" s="165"/>
      <c r="I676" s="165"/>
      <c r="J676" s="165"/>
      <c r="K676" s="165"/>
      <c r="L676" s="165"/>
      <c r="M676" s="165"/>
      <c r="N676" s="165"/>
      <c r="O676" s="165"/>
      <c r="P676" s="165"/>
      <c r="Q676" s="165"/>
      <c r="R676" s="165"/>
      <c r="S676" s="165"/>
      <c r="T676" s="165"/>
      <c r="U676" s="165"/>
      <c r="V676" s="165"/>
      <c r="W676" s="165"/>
      <c r="X676" s="165"/>
      <c r="Y676" s="165"/>
      <c r="Z676" s="165"/>
    </row>
    <row r="677" ht="15.75" customHeight="1">
      <c r="A677" s="168" t="s">
        <v>1252</v>
      </c>
      <c r="B677" s="169" t="s">
        <v>187</v>
      </c>
      <c r="C677" s="157">
        <v>20.99</v>
      </c>
      <c r="D677" s="164">
        <v>0.156</v>
      </c>
      <c r="E677" s="165"/>
      <c r="F677" s="165"/>
      <c r="G677" s="165"/>
      <c r="H677" s="165"/>
      <c r="I677" s="165"/>
      <c r="J677" s="165"/>
      <c r="K677" s="165"/>
      <c r="L677" s="165"/>
      <c r="M677" s="165"/>
      <c r="N677" s="165"/>
      <c r="O677" s="165"/>
      <c r="P677" s="165"/>
      <c r="Q677" s="165"/>
      <c r="R677" s="165"/>
      <c r="S677" s="165"/>
      <c r="T677" s="165"/>
      <c r="U677" s="165"/>
      <c r="V677" s="165"/>
      <c r="W677" s="165"/>
      <c r="X677" s="165"/>
      <c r="Y677" s="165"/>
      <c r="Z677" s="165"/>
    </row>
    <row r="678" ht="15.75" customHeight="1">
      <c r="A678" s="168" t="s">
        <v>1253</v>
      </c>
      <c r="B678" s="169" t="s">
        <v>1254</v>
      </c>
      <c r="C678" s="157">
        <v>18.81</v>
      </c>
      <c r="D678" s="164">
        <v>0.313</v>
      </c>
      <c r="E678" s="165"/>
      <c r="F678" s="165"/>
      <c r="G678" s="165"/>
      <c r="H678" s="165"/>
      <c r="I678" s="165"/>
      <c r="J678" s="165"/>
      <c r="K678" s="165"/>
      <c r="L678" s="165"/>
      <c r="M678" s="165"/>
      <c r="N678" s="165"/>
      <c r="O678" s="165"/>
      <c r="P678" s="165"/>
      <c r="Q678" s="165"/>
      <c r="R678" s="165"/>
      <c r="S678" s="165"/>
      <c r="T678" s="165"/>
      <c r="U678" s="165"/>
      <c r="V678" s="165"/>
      <c r="W678" s="165"/>
      <c r="X678" s="165"/>
      <c r="Y678" s="165"/>
      <c r="Z678" s="165"/>
    </row>
    <row r="679" ht="15.75" customHeight="1">
      <c r="A679" s="168" t="s">
        <v>1255</v>
      </c>
      <c r="B679" s="169" t="s">
        <v>1256</v>
      </c>
      <c r="C679" s="157">
        <v>37.97</v>
      </c>
      <c r="D679" s="164">
        <v>0.594</v>
      </c>
      <c r="E679" s="165"/>
      <c r="F679" s="165"/>
      <c r="G679" s="165"/>
      <c r="H679" s="165"/>
      <c r="I679" s="165"/>
      <c r="J679" s="165"/>
      <c r="K679" s="165"/>
      <c r="L679" s="165"/>
      <c r="M679" s="165"/>
      <c r="N679" s="165"/>
      <c r="O679" s="165"/>
      <c r="P679" s="165"/>
      <c r="Q679" s="165"/>
      <c r="R679" s="165"/>
      <c r="S679" s="165"/>
      <c r="T679" s="165"/>
      <c r="U679" s="165"/>
      <c r="V679" s="165"/>
      <c r="W679" s="165"/>
      <c r="X679" s="165"/>
      <c r="Y679" s="165"/>
      <c r="Z679" s="165"/>
    </row>
    <row r="680" ht="15.75" customHeight="1">
      <c r="A680" s="168" t="s">
        <v>1257</v>
      </c>
      <c r="B680" s="169" t="s">
        <v>1258</v>
      </c>
      <c r="C680" s="157">
        <v>49.95</v>
      </c>
      <c r="D680" s="164">
        <v>0.35</v>
      </c>
      <c r="E680" s="165"/>
      <c r="F680" s="165"/>
      <c r="G680" s="165"/>
      <c r="H680" s="165"/>
      <c r="I680" s="165"/>
      <c r="J680" s="165"/>
      <c r="K680" s="165"/>
      <c r="L680" s="165"/>
      <c r="M680" s="165"/>
      <c r="N680" s="165"/>
      <c r="O680" s="165"/>
      <c r="P680" s="165"/>
      <c r="Q680" s="165"/>
      <c r="R680" s="165"/>
      <c r="S680" s="165"/>
      <c r="T680" s="165"/>
      <c r="U680" s="165"/>
      <c r="V680" s="165"/>
      <c r="W680" s="165"/>
      <c r="X680" s="165"/>
      <c r="Y680" s="165"/>
      <c r="Z680" s="165"/>
    </row>
    <row r="681" ht="15.75" customHeight="1">
      <c r="A681" s="168" t="s">
        <v>1259</v>
      </c>
      <c r="B681" s="169" t="s">
        <v>1260</v>
      </c>
      <c r="C681" s="157">
        <v>20.97</v>
      </c>
      <c r="D681" s="164">
        <v>0.794</v>
      </c>
      <c r="E681" s="165"/>
      <c r="F681" s="165"/>
      <c r="G681" s="165"/>
      <c r="H681" s="165"/>
      <c r="I681" s="165"/>
      <c r="J681" s="165"/>
      <c r="K681" s="165"/>
      <c r="L681" s="165"/>
      <c r="M681" s="165"/>
      <c r="N681" s="165"/>
      <c r="O681" s="165"/>
      <c r="P681" s="165"/>
      <c r="Q681" s="165"/>
      <c r="R681" s="165"/>
      <c r="S681" s="165"/>
      <c r="T681" s="165"/>
      <c r="U681" s="165"/>
      <c r="V681" s="165"/>
      <c r="W681" s="165"/>
      <c r="X681" s="165"/>
      <c r="Y681" s="165"/>
      <c r="Z681" s="165"/>
    </row>
    <row r="682" ht="15.75" customHeight="1">
      <c r="A682" s="168" t="s">
        <v>1261</v>
      </c>
      <c r="B682" s="169" t="s">
        <v>1260</v>
      </c>
      <c r="C682" s="157">
        <v>42.75</v>
      </c>
      <c r="D682" s="164">
        <v>1.288</v>
      </c>
      <c r="E682" s="165"/>
      <c r="F682" s="165"/>
      <c r="G682" s="165"/>
      <c r="H682" s="165"/>
      <c r="I682" s="165"/>
      <c r="J682" s="165"/>
      <c r="K682" s="165"/>
      <c r="L682" s="165"/>
      <c r="M682" s="165"/>
      <c r="N682" s="165"/>
      <c r="O682" s="165"/>
      <c r="P682" s="165"/>
      <c r="Q682" s="165"/>
      <c r="R682" s="165"/>
      <c r="S682" s="165"/>
      <c r="T682" s="165"/>
      <c r="U682" s="165"/>
      <c r="V682" s="165"/>
      <c r="W682" s="165"/>
      <c r="X682" s="165"/>
      <c r="Y682" s="165"/>
      <c r="Z682" s="165"/>
    </row>
    <row r="683" ht="15.75" customHeight="1">
      <c r="A683" s="168" t="s">
        <v>1262</v>
      </c>
      <c r="B683" s="169" t="s">
        <v>1260</v>
      </c>
      <c r="C683" s="157">
        <v>58.45</v>
      </c>
      <c r="D683" s="164">
        <v>0.45</v>
      </c>
      <c r="E683" s="165"/>
      <c r="F683" s="165"/>
      <c r="G683" s="165"/>
      <c r="H683" s="165"/>
      <c r="I683" s="165"/>
      <c r="J683" s="165"/>
      <c r="K683" s="165"/>
      <c r="L683" s="165"/>
      <c r="M683" s="165"/>
      <c r="N683" s="165"/>
      <c r="O683" s="165"/>
      <c r="P683" s="165"/>
      <c r="Q683" s="165"/>
      <c r="R683" s="165"/>
      <c r="S683" s="165"/>
      <c r="T683" s="165"/>
      <c r="U683" s="165"/>
      <c r="V683" s="165"/>
      <c r="W683" s="165"/>
      <c r="X683" s="165"/>
      <c r="Y683" s="165"/>
      <c r="Z683" s="165"/>
    </row>
    <row r="684" ht="15.75" customHeight="1">
      <c r="A684" s="168" t="s">
        <v>1263</v>
      </c>
      <c r="B684" s="169" t="s">
        <v>1264</v>
      </c>
      <c r="C684" s="157">
        <v>20.97</v>
      </c>
      <c r="D684" s="164">
        <v>0.5</v>
      </c>
      <c r="E684" s="165"/>
      <c r="F684" s="165"/>
      <c r="G684" s="165"/>
      <c r="H684" s="165"/>
      <c r="I684" s="165"/>
      <c r="J684" s="165"/>
      <c r="K684" s="165"/>
      <c r="L684" s="165"/>
      <c r="M684" s="165"/>
      <c r="N684" s="165"/>
      <c r="O684" s="165"/>
      <c r="P684" s="165"/>
      <c r="Q684" s="165"/>
      <c r="R684" s="165"/>
      <c r="S684" s="165"/>
      <c r="T684" s="165"/>
      <c r="U684" s="165"/>
      <c r="V684" s="165"/>
      <c r="W684" s="165"/>
      <c r="X684" s="165"/>
      <c r="Y684" s="165"/>
      <c r="Z684" s="165"/>
    </row>
    <row r="685" ht="15.75" customHeight="1">
      <c r="A685" s="168" t="s">
        <v>1265</v>
      </c>
      <c r="B685" s="169" t="s">
        <v>1266</v>
      </c>
      <c r="C685" s="157">
        <v>19.99</v>
      </c>
      <c r="D685" s="164">
        <v>0.81</v>
      </c>
      <c r="E685" s="165"/>
      <c r="F685" s="165"/>
      <c r="G685" s="165"/>
      <c r="H685" s="165"/>
      <c r="I685" s="165"/>
      <c r="J685" s="165"/>
      <c r="K685" s="165"/>
      <c r="L685" s="165"/>
      <c r="M685" s="165"/>
      <c r="N685" s="165"/>
      <c r="O685" s="165"/>
      <c r="P685" s="165"/>
      <c r="Q685" s="165"/>
      <c r="R685" s="165"/>
      <c r="S685" s="165"/>
      <c r="T685" s="165"/>
      <c r="U685" s="165"/>
      <c r="V685" s="165"/>
      <c r="W685" s="165"/>
      <c r="X685" s="165"/>
      <c r="Y685" s="165"/>
      <c r="Z685" s="165"/>
    </row>
    <row r="686" ht="15.75" customHeight="1">
      <c r="A686" s="168" t="s">
        <v>1267</v>
      </c>
      <c r="B686" s="169" t="s">
        <v>1264</v>
      </c>
      <c r="C686" s="157">
        <v>40.72</v>
      </c>
      <c r="D686" s="164">
        <v>1.63</v>
      </c>
      <c r="E686" s="165"/>
      <c r="F686" s="165"/>
      <c r="G686" s="165"/>
      <c r="H686" s="165"/>
      <c r="I686" s="165"/>
      <c r="J686" s="165"/>
      <c r="K686" s="165"/>
      <c r="L686" s="165"/>
      <c r="M686" s="165"/>
      <c r="N686" s="165"/>
      <c r="O686" s="165"/>
      <c r="P686" s="165"/>
      <c r="Q686" s="165"/>
      <c r="R686" s="165"/>
      <c r="S686" s="165"/>
      <c r="T686" s="165"/>
      <c r="U686" s="165"/>
      <c r="V686" s="165"/>
      <c r="W686" s="165"/>
      <c r="X686" s="165"/>
      <c r="Y686" s="165"/>
      <c r="Z686" s="165"/>
    </row>
    <row r="687" ht="15.75" customHeight="1">
      <c r="A687" s="168" t="s">
        <v>1268</v>
      </c>
      <c r="B687" s="169" t="s">
        <v>1264</v>
      </c>
      <c r="C687" s="157">
        <v>50.95</v>
      </c>
      <c r="D687" s="164">
        <v>0.47</v>
      </c>
      <c r="E687" s="165"/>
      <c r="F687" s="165"/>
      <c r="G687" s="165"/>
      <c r="H687" s="165"/>
      <c r="I687" s="165"/>
      <c r="J687" s="165"/>
      <c r="K687" s="165"/>
      <c r="L687" s="165"/>
      <c r="M687" s="165"/>
      <c r="N687" s="165"/>
      <c r="O687" s="165"/>
      <c r="P687" s="165"/>
      <c r="Q687" s="165"/>
      <c r="R687" s="165"/>
      <c r="S687" s="165"/>
      <c r="T687" s="165"/>
      <c r="U687" s="165"/>
      <c r="V687" s="165"/>
      <c r="W687" s="165"/>
      <c r="X687" s="165"/>
      <c r="Y687" s="165"/>
      <c r="Z687" s="165"/>
    </row>
    <row r="688" ht="15.75" customHeight="1">
      <c r="A688" s="168" t="s">
        <v>1269</v>
      </c>
      <c r="B688" s="169" t="s">
        <v>509</v>
      </c>
      <c r="C688" s="157">
        <v>18.99</v>
      </c>
      <c r="D688" s="164">
        <v>1.0</v>
      </c>
      <c r="E688" s="165"/>
      <c r="F688" s="165"/>
      <c r="G688" s="165"/>
      <c r="H688" s="165"/>
      <c r="I688" s="165"/>
      <c r="J688" s="165"/>
      <c r="K688" s="165"/>
      <c r="L688" s="165"/>
      <c r="M688" s="165"/>
      <c r="N688" s="165"/>
      <c r="O688" s="165"/>
      <c r="P688" s="165"/>
      <c r="Q688" s="165"/>
      <c r="R688" s="165"/>
      <c r="S688" s="165"/>
      <c r="T688" s="165"/>
      <c r="U688" s="165"/>
      <c r="V688" s="165"/>
      <c r="W688" s="165"/>
      <c r="X688" s="165"/>
      <c r="Y688" s="165"/>
      <c r="Z688" s="165"/>
    </row>
    <row r="689" ht="15.75" customHeight="1">
      <c r="A689" s="168" t="s">
        <v>1270</v>
      </c>
      <c r="B689" s="169" t="s">
        <v>509</v>
      </c>
      <c r="C689" s="157">
        <v>30.94</v>
      </c>
      <c r="D689" s="164">
        <v>1.5</v>
      </c>
      <c r="E689" s="165"/>
      <c r="F689" s="165"/>
      <c r="G689" s="165"/>
      <c r="H689" s="165"/>
      <c r="I689" s="165"/>
      <c r="J689" s="165"/>
      <c r="K689" s="165"/>
      <c r="L689" s="165"/>
      <c r="M689" s="165"/>
      <c r="N689" s="165"/>
      <c r="O689" s="165"/>
      <c r="P689" s="165"/>
      <c r="Q689" s="165"/>
      <c r="R689" s="165"/>
      <c r="S689" s="165"/>
      <c r="T689" s="165"/>
      <c r="U689" s="165"/>
      <c r="V689" s="165"/>
      <c r="W689" s="165"/>
      <c r="X689" s="165"/>
      <c r="Y689" s="165"/>
      <c r="Z689" s="165"/>
    </row>
    <row r="690" ht="15.75" customHeight="1">
      <c r="A690" s="168" t="s">
        <v>1271</v>
      </c>
      <c r="B690" s="169" t="s">
        <v>509</v>
      </c>
      <c r="C690" s="157">
        <v>43.45</v>
      </c>
      <c r="D690" s="164">
        <v>0.02</v>
      </c>
      <c r="E690" s="165"/>
      <c r="F690" s="165"/>
      <c r="G690" s="165"/>
      <c r="H690" s="165"/>
      <c r="I690" s="165"/>
      <c r="J690" s="165"/>
      <c r="K690" s="165"/>
      <c r="L690" s="165"/>
      <c r="M690" s="165"/>
      <c r="N690" s="165"/>
      <c r="O690" s="165"/>
      <c r="P690" s="165"/>
      <c r="Q690" s="165"/>
      <c r="R690" s="165"/>
      <c r="S690" s="165"/>
      <c r="T690" s="165"/>
      <c r="U690" s="165"/>
      <c r="V690" s="165"/>
      <c r="W690" s="165"/>
      <c r="X690" s="165"/>
      <c r="Y690" s="165"/>
      <c r="Z690" s="165"/>
    </row>
    <row r="691" ht="15.75" customHeight="1">
      <c r="A691" s="168" t="s">
        <v>1272</v>
      </c>
      <c r="B691" s="169" t="s">
        <v>1273</v>
      </c>
      <c r="C691" s="157">
        <v>2.99</v>
      </c>
      <c r="D691" s="164">
        <v>0.03</v>
      </c>
      <c r="E691" s="165"/>
      <c r="F691" s="165"/>
      <c r="G691" s="165"/>
      <c r="H691" s="165"/>
      <c r="I691" s="165"/>
      <c r="J691" s="165"/>
      <c r="K691" s="165"/>
      <c r="L691" s="165"/>
      <c r="M691" s="165"/>
      <c r="N691" s="165"/>
      <c r="O691" s="165"/>
      <c r="P691" s="165"/>
      <c r="Q691" s="165"/>
      <c r="R691" s="165"/>
      <c r="S691" s="165"/>
      <c r="T691" s="165"/>
      <c r="U691" s="165"/>
      <c r="V691" s="165"/>
      <c r="W691" s="165"/>
      <c r="X691" s="165"/>
      <c r="Y691" s="165"/>
      <c r="Z691" s="165"/>
    </row>
    <row r="692" ht="15.75" customHeight="1">
      <c r="A692" s="168" t="s">
        <v>1274</v>
      </c>
      <c r="B692" s="169" t="s">
        <v>1273</v>
      </c>
      <c r="C692" s="157">
        <v>3.95</v>
      </c>
      <c r="D692" s="164">
        <v>0.0</v>
      </c>
      <c r="E692" s="165"/>
      <c r="F692" s="165"/>
      <c r="G692" s="165"/>
      <c r="H692" s="165"/>
      <c r="I692" s="165"/>
      <c r="J692" s="165"/>
      <c r="K692" s="165"/>
      <c r="L692" s="165"/>
      <c r="M692" s="165"/>
      <c r="N692" s="165"/>
      <c r="O692" s="165"/>
      <c r="P692" s="165"/>
      <c r="Q692" s="165"/>
      <c r="R692" s="165"/>
      <c r="S692" s="165"/>
      <c r="T692" s="165"/>
      <c r="U692" s="165"/>
      <c r="V692" s="165"/>
      <c r="W692" s="165"/>
      <c r="X692" s="165"/>
      <c r="Y692" s="165"/>
      <c r="Z692" s="165"/>
    </row>
    <row r="693" ht="15.75" customHeight="1">
      <c r="A693" s="168" t="s">
        <v>1275</v>
      </c>
      <c r="B693" s="169" t="s">
        <v>1273</v>
      </c>
      <c r="C693" s="157">
        <v>5.07</v>
      </c>
      <c r="D693" s="164">
        <v>0.375</v>
      </c>
      <c r="E693" s="165"/>
      <c r="F693" s="165"/>
      <c r="G693" s="165"/>
      <c r="H693" s="165"/>
      <c r="I693" s="165"/>
      <c r="J693" s="165"/>
      <c r="K693" s="165"/>
      <c r="L693" s="165"/>
      <c r="M693" s="165"/>
      <c r="N693" s="165"/>
      <c r="O693" s="165"/>
      <c r="P693" s="165"/>
      <c r="Q693" s="165"/>
      <c r="R693" s="165"/>
      <c r="S693" s="165"/>
      <c r="T693" s="165"/>
      <c r="U693" s="165"/>
      <c r="V693" s="165"/>
      <c r="W693" s="165"/>
      <c r="X693" s="165"/>
      <c r="Y693" s="165"/>
      <c r="Z693" s="165"/>
    </row>
    <row r="694" ht="15.75" customHeight="1">
      <c r="A694" s="168" t="s">
        <v>1276</v>
      </c>
      <c r="B694" s="169" t="s">
        <v>1277</v>
      </c>
      <c r="C694" s="157">
        <v>27.99</v>
      </c>
      <c r="D694" s="164">
        <v>0.0</v>
      </c>
      <c r="E694" s="165"/>
      <c r="F694" s="165"/>
      <c r="G694" s="165"/>
      <c r="H694" s="165"/>
      <c r="I694" s="165"/>
      <c r="J694" s="165"/>
      <c r="K694" s="165"/>
      <c r="L694" s="165"/>
      <c r="M694" s="165"/>
      <c r="N694" s="165"/>
      <c r="O694" s="165"/>
      <c r="P694" s="165"/>
      <c r="Q694" s="165"/>
      <c r="R694" s="165"/>
      <c r="S694" s="165"/>
      <c r="T694" s="165"/>
      <c r="U694" s="165"/>
      <c r="V694" s="165"/>
      <c r="W694" s="165"/>
      <c r="X694" s="165"/>
      <c r="Y694" s="165"/>
      <c r="Z694" s="165"/>
    </row>
    <row r="695" ht="15.75" customHeight="1">
      <c r="A695" s="168" t="s">
        <v>1278</v>
      </c>
      <c r="B695" s="169" t="s">
        <v>1279</v>
      </c>
      <c r="C695" s="157">
        <v>2.99</v>
      </c>
      <c r="D695" s="164">
        <v>0.0</v>
      </c>
      <c r="E695" s="165"/>
      <c r="F695" s="165"/>
      <c r="G695" s="165"/>
      <c r="H695" s="165"/>
      <c r="I695" s="165"/>
      <c r="J695" s="165"/>
      <c r="K695" s="165"/>
      <c r="L695" s="165"/>
      <c r="M695" s="165"/>
      <c r="N695" s="165"/>
      <c r="O695" s="165"/>
      <c r="P695" s="165"/>
      <c r="Q695" s="165"/>
      <c r="R695" s="165"/>
      <c r="S695" s="165"/>
      <c r="T695" s="165"/>
      <c r="U695" s="165"/>
      <c r="V695" s="165"/>
      <c r="W695" s="165"/>
      <c r="X695" s="165"/>
      <c r="Y695" s="165"/>
      <c r="Z695" s="165"/>
    </row>
    <row r="696" ht="15.75" customHeight="1">
      <c r="A696" s="168" t="s">
        <v>1280</v>
      </c>
      <c r="B696" s="169" t="s">
        <v>1281</v>
      </c>
      <c r="C696" s="157">
        <v>6.45</v>
      </c>
      <c r="D696" s="164">
        <v>0.25</v>
      </c>
      <c r="E696" s="165"/>
      <c r="F696" s="165"/>
      <c r="G696" s="165"/>
      <c r="H696" s="165"/>
      <c r="I696" s="165"/>
      <c r="J696" s="165"/>
      <c r="K696" s="165"/>
      <c r="L696" s="165"/>
      <c r="M696" s="165"/>
      <c r="N696" s="165"/>
      <c r="O696" s="165"/>
      <c r="P696" s="165"/>
      <c r="Q696" s="165"/>
      <c r="R696" s="165"/>
      <c r="S696" s="165"/>
      <c r="T696" s="165"/>
      <c r="U696" s="165"/>
      <c r="V696" s="165"/>
      <c r="W696" s="165"/>
      <c r="X696" s="165"/>
      <c r="Y696" s="165"/>
      <c r="Z696" s="165"/>
    </row>
    <row r="697" ht="15.75" customHeight="1">
      <c r="A697" s="168" t="s">
        <v>1282</v>
      </c>
      <c r="B697" s="169" t="s">
        <v>1279</v>
      </c>
      <c r="C697" s="157">
        <v>2.99</v>
      </c>
      <c r="D697" s="164">
        <v>0.04</v>
      </c>
      <c r="E697" s="165"/>
      <c r="F697" s="165"/>
      <c r="G697" s="165"/>
      <c r="H697" s="165"/>
      <c r="I697" s="165"/>
      <c r="J697" s="165"/>
      <c r="K697" s="165"/>
      <c r="L697" s="165"/>
      <c r="M697" s="165"/>
      <c r="N697" s="165"/>
      <c r="O697" s="165"/>
      <c r="P697" s="165"/>
      <c r="Q697" s="165"/>
      <c r="R697" s="165"/>
      <c r="S697" s="165"/>
      <c r="T697" s="165"/>
      <c r="U697" s="165"/>
      <c r="V697" s="165"/>
      <c r="W697" s="165"/>
      <c r="X697" s="165"/>
      <c r="Y697" s="165"/>
      <c r="Z697" s="165"/>
    </row>
    <row r="698" ht="15.75" customHeight="1">
      <c r="A698" s="168" t="s">
        <v>1283</v>
      </c>
      <c r="B698" s="169" t="s">
        <v>1284</v>
      </c>
      <c r="C698" s="157">
        <v>7.45</v>
      </c>
      <c r="D698" s="164">
        <v>0.0</v>
      </c>
      <c r="E698" s="165"/>
      <c r="F698" s="165"/>
      <c r="G698" s="165"/>
      <c r="H698" s="165"/>
      <c r="I698" s="165"/>
      <c r="J698" s="165"/>
      <c r="K698" s="165"/>
      <c r="L698" s="165"/>
      <c r="M698" s="165"/>
      <c r="N698" s="165"/>
      <c r="O698" s="165"/>
      <c r="P698" s="165"/>
      <c r="Q698" s="165"/>
      <c r="R698" s="165"/>
      <c r="S698" s="165"/>
      <c r="T698" s="165"/>
      <c r="U698" s="165"/>
      <c r="V698" s="165"/>
      <c r="W698" s="165"/>
      <c r="X698" s="165"/>
      <c r="Y698" s="165"/>
      <c r="Z698" s="165"/>
    </row>
    <row r="699" ht="15.75" customHeight="1">
      <c r="A699" s="168" t="s">
        <v>1285</v>
      </c>
      <c r="B699" s="169" t="s">
        <v>1279</v>
      </c>
      <c r="C699" s="157">
        <v>2.99</v>
      </c>
      <c r="D699" s="164">
        <v>0.0</v>
      </c>
      <c r="E699" s="165"/>
      <c r="F699" s="165"/>
      <c r="G699" s="165"/>
      <c r="H699" s="165"/>
      <c r="I699" s="165"/>
      <c r="J699" s="165"/>
      <c r="K699" s="165"/>
      <c r="L699" s="165"/>
      <c r="M699" s="165"/>
      <c r="N699" s="165"/>
      <c r="O699" s="165"/>
      <c r="P699" s="165"/>
      <c r="Q699" s="165"/>
      <c r="R699" s="165"/>
      <c r="S699" s="165"/>
      <c r="T699" s="165"/>
      <c r="U699" s="165"/>
      <c r="V699" s="165"/>
      <c r="W699" s="165"/>
      <c r="X699" s="165"/>
      <c r="Y699" s="165"/>
      <c r="Z699" s="165"/>
    </row>
    <row r="700" ht="15.75" customHeight="1">
      <c r="A700" s="168" t="s">
        <v>1286</v>
      </c>
      <c r="B700" s="169" t="s">
        <v>1287</v>
      </c>
      <c r="C700" s="157">
        <v>8.95</v>
      </c>
      <c r="D700" s="164">
        <v>1.55</v>
      </c>
      <c r="E700" s="165"/>
      <c r="F700" s="165"/>
      <c r="G700" s="165"/>
      <c r="H700" s="165"/>
      <c r="I700" s="165"/>
      <c r="J700" s="165"/>
      <c r="K700" s="165"/>
      <c r="L700" s="165"/>
      <c r="M700" s="165"/>
      <c r="N700" s="165"/>
      <c r="O700" s="165"/>
      <c r="P700" s="165"/>
      <c r="Q700" s="165"/>
      <c r="R700" s="165"/>
      <c r="S700" s="165"/>
      <c r="T700" s="165"/>
      <c r="U700" s="165"/>
      <c r="V700" s="165"/>
      <c r="W700" s="165"/>
      <c r="X700" s="165"/>
      <c r="Y700" s="165"/>
      <c r="Z700" s="165"/>
    </row>
    <row r="701" ht="15.75" customHeight="1">
      <c r="A701" s="168" t="s">
        <v>1288</v>
      </c>
      <c r="B701" s="169" t="s">
        <v>1289</v>
      </c>
      <c r="C701" s="157">
        <v>3.45</v>
      </c>
      <c r="D701" s="164">
        <v>0.0</v>
      </c>
      <c r="E701" s="165"/>
      <c r="F701" s="165"/>
      <c r="G701" s="165"/>
      <c r="H701" s="165"/>
      <c r="I701" s="165"/>
      <c r="J701" s="165"/>
      <c r="K701" s="165"/>
      <c r="L701" s="165"/>
      <c r="M701" s="165"/>
      <c r="N701" s="165"/>
      <c r="O701" s="165"/>
      <c r="P701" s="165"/>
      <c r="Q701" s="165"/>
      <c r="R701" s="165"/>
      <c r="S701" s="165"/>
      <c r="T701" s="165"/>
      <c r="U701" s="165"/>
      <c r="V701" s="165"/>
      <c r="W701" s="165"/>
      <c r="X701" s="165"/>
      <c r="Y701" s="165"/>
      <c r="Z701" s="165"/>
    </row>
    <row r="702" ht="15.75" customHeight="1">
      <c r="A702" s="168" t="s">
        <v>1290</v>
      </c>
      <c r="B702" s="169" t="s">
        <v>1291</v>
      </c>
      <c r="C702" s="157">
        <v>5.45</v>
      </c>
      <c r="D702" s="164">
        <v>0.0</v>
      </c>
      <c r="E702" s="165"/>
      <c r="F702" s="165"/>
      <c r="G702" s="165"/>
      <c r="H702" s="165"/>
      <c r="I702" s="165"/>
      <c r="J702" s="165"/>
      <c r="K702" s="165"/>
      <c r="L702" s="165"/>
      <c r="M702" s="165"/>
      <c r="N702" s="165"/>
      <c r="O702" s="165"/>
      <c r="P702" s="165"/>
      <c r="Q702" s="165"/>
      <c r="R702" s="165"/>
      <c r="S702" s="165"/>
      <c r="T702" s="165"/>
      <c r="U702" s="165"/>
      <c r="V702" s="165"/>
      <c r="W702" s="165"/>
      <c r="X702" s="165"/>
      <c r="Y702" s="165"/>
      <c r="Z702" s="165"/>
    </row>
    <row r="703" ht="15.75" customHeight="1">
      <c r="A703" s="168" t="s">
        <v>1292</v>
      </c>
      <c r="B703" s="169" t="s">
        <v>1293</v>
      </c>
      <c r="C703" s="157">
        <v>7.95</v>
      </c>
      <c r="D703" s="164">
        <v>0.12</v>
      </c>
      <c r="E703" s="165"/>
      <c r="F703" s="165"/>
      <c r="G703" s="165"/>
      <c r="H703" s="165"/>
      <c r="I703" s="165"/>
      <c r="J703" s="165"/>
      <c r="K703" s="165"/>
      <c r="L703" s="165"/>
      <c r="M703" s="165"/>
      <c r="N703" s="165"/>
      <c r="O703" s="165"/>
      <c r="P703" s="165"/>
      <c r="Q703" s="165"/>
      <c r="R703" s="165"/>
      <c r="S703" s="165"/>
      <c r="T703" s="165"/>
      <c r="U703" s="165"/>
      <c r="V703" s="165"/>
      <c r="W703" s="165"/>
      <c r="X703" s="165"/>
      <c r="Y703" s="165"/>
      <c r="Z703" s="165"/>
    </row>
    <row r="704" ht="15.75" customHeight="1">
      <c r="A704" s="168" t="s">
        <v>1294</v>
      </c>
      <c r="B704" s="169" t="s">
        <v>1295</v>
      </c>
      <c r="C704" s="157">
        <v>13.95</v>
      </c>
      <c r="D704" s="164">
        <v>0.18</v>
      </c>
      <c r="E704" s="165"/>
      <c r="F704" s="165"/>
      <c r="G704" s="165"/>
      <c r="H704" s="165"/>
      <c r="I704" s="165"/>
      <c r="J704" s="165"/>
      <c r="K704" s="165"/>
      <c r="L704" s="165"/>
      <c r="M704" s="165"/>
      <c r="N704" s="165"/>
      <c r="O704" s="165"/>
      <c r="P704" s="165"/>
      <c r="Q704" s="165"/>
      <c r="R704" s="165"/>
      <c r="S704" s="165"/>
      <c r="T704" s="165"/>
      <c r="U704" s="165"/>
      <c r="V704" s="165"/>
      <c r="W704" s="165"/>
      <c r="X704" s="165"/>
      <c r="Y704" s="165"/>
      <c r="Z704" s="165"/>
    </row>
    <row r="705" ht="15.75" customHeight="1">
      <c r="A705" s="168" t="s">
        <v>1296</v>
      </c>
      <c r="B705" s="169" t="s">
        <v>1297</v>
      </c>
      <c r="C705" s="157">
        <v>19.45</v>
      </c>
      <c r="D705" s="164">
        <v>0.38</v>
      </c>
      <c r="E705" s="165"/>
      <c r="F705" s="165"/>
      <c r="G705" s="165"/>
      <c r="H705" s="165"/>
      <c r="I705" s="165"/>
      <c r="J705" s="165"/>
      <c r="K705" s="165"/>
      <c r="L705" s="165"/>
      <c r="M705" s="165"/>
      <c r="N705" s="165"/>
      <c r="O705" s="165"/>
      <c r="P705" s="165"/>
      <c r="Q705" s="165"/>
      <c r="R705" s="165"/>
      <c r="S705" s="165"/>
      <c r="T705" s="165"/>
      <c r="U705" s="165"/>
      <c r="V705" s="165"/>
      <c r="W705" s="165"/>
      <c r="X705" s="165"/>
      <c r="Y705" s="165"/>
      <c r="Z705" s="165"/>
    </row>
    <row r="706" ht="15.75" customHeight="1">
      <c r="A706" s="168" t="s">
        <v>1298</v>
      </c>
      <c r="B706" s="169" t="s">
        <v>1299</v>
      </c>
      <c r="C706" s="157">
        <v>25.35</v>
      </c>
      <c r="D706" s="164">
        <v>0.58</v>
      </c>
      <c r="E706" s="165"/>
      <c r="F706" s="165"/>
      <c r="G706" s="165"/>
      <c r="H706" s="165"/>
      <c r="I706" s="165"/>
      <c r="J706" s="165"/>
      <c r="K706" s="165"/>
      <c r="L706" s="165"/>
      <c r="M706" s="165"/>
      <c r="N706" s="165"/>
      <c r="O706" s="165"/>
      <c r="P706" s="165"/>
      <c r="Q706" s="165"/>
      <c r="R706" s="165"/>
      <c r="S706" s="165"/>
      <c r="T706" s="165"/>
      <c r="U706" s="165"/>
      <c r="V706" s="165"/>
      <c r="W706" s="165"/>
      <c r="X706" s="165"/>
      <c r="Y706" s="165"/>
      <c r="Z706" s="165"/>
    </row>
    <row r="707" ht="15.75" customHeight="1">
      <c r="A707" s="168" t="s">
        <v>1300</v>
      </c>
      <c r="B707" s="169" t="s">
        <v>1301</v>
      </c>
      <c r="C707" s="157">
        <v>24.49</v>
      </c>
      <c r="D707" s="164">
        <v>0.96</v>
      </c>
      <c r="E707" s="165"/>
      <c r="F707" s="165"/>
      <c r="G707" s="165"/>
      <c r="H707" s="165"/>
      <c r="I707" s="165"/>
      <c r="J707" s="165"/>
      <c r="K707" s="165"/>
      <c r="L707" s="165"/>
      <c r="M707" s="165"/>
      <c r="N707" s="165"/>
      <c r="O707" s="165"/>
      <c r="P707" s="165"/>
      <c r="Q707" s="165"/>
      <c r="R707" s="165"/>
      <c r="S707" s="165"/>
      <c r="T707" s="165"/>
      <c r="U707" s="165"/>
      <c r="V707" s="165"/>
      <c r="W707" s="165"/>
      <c r="X707" s="165"/>
      <c r="Y707" s="165"/>
      <c r="Z707" s="165"/>
    </row>
    <row r="708" ht="15.75" customHeight="1">
      <c r="A708" s="168" t="s">
        <v>1302</v>
      </c>
      <c r="B708" s="169" t="s">
        <v>1301</v>
      </c>
      <c r="C708" s="157">
        <v>32.94</v>
      </c>
      <c r="D708" s="164">
        <v>0.61</v>
      </c>
      <c r="E708" s="165"/>
      <c r="F708" s="165"/>
      <c r="G708" s="165"/>
      <c r="H708" s="165"/>
      <c r="I708" s="165"/>
      <c r="J708" s="165"/>
      <c r="K708" s="165"/>
      <c r="L708" s="165"/>
      <c r="M708" s="165"/>
      <c r="N708" s="165"/>
      <c r="O708" s="165"/>
      <c r="P708" s="165"/>
      <c r="Q708" s="165"/>
      <c r="R708" s="165"/>
      <c r="S708" s="165"/>
      <c r="T708" s="165"/>
      <c r="U708" s="165"/>
      <c r="V708" s="165"/>
      <c r="W708" s="165"/>
      <c r="X708" s="165"/>
      <c r="Y708" s="165"/>
      <c r="Z708" s="165"/>
    </row>
    <row r="709" ht="15.75" customHeight="1">
      <c r="A709" s="168" t="s">
        <v>1303</v>
      </c>
      <c r="B709" s="169" t="s">
        <v>1304</v>
      </c>
      <c r="C709" s="157">
        <v>23.64</v>
      </c>
      <c r="D709" s="164">
        <v>0.25</v>
      </c>
      <c r="E709" s="165"/>
      <c r="F709" s="165"/>
      <c r="G709" s="165"/>
      <c r="H709" s="165"/>
      <c r="I709" s="165"/>
      <c r="J709" s="165"/>
      <c r="K709" s="165"/>
      <c r="L709" s="165"/>
      <c r="M709" s="165"/>
      <c r="N709" s="165"/>
      <c r="O709" s="165"/>
      <c r="P709" s="165"/>
      <c r="Q709" s="165"/>
      <c r="R709" s="165"/>
      <c r="S709" s="165"/>
      <c r="T709" s="165"/>
      <c r="U709" s="165"/>
      <c r="V709" s="165"/>
      <c r="W709" s="165"/>
      <c r="X709" s="165"/>
      <c r="Y709" s="165"/>
      <c r="Z709" s="165"/>
    </row>
    <row r="710" ht="15.75" customHeight="1">
      <c r="A710" s="168" t="s">
        <v>1305</v>
      </c>
      <c r="B710" s="169" t="s">
        <v>1301</v>
      </c>
      <c r="C710" s="157">
        <v>11.25</v>
      </c>
      <c r="D710" s="164">
        <v>0.3</v>
      </c>
      <c r="E710" s="165"/>
      <c r="F710" s="165"/>
      <c r="G710" s="165"/>
      <c r="H710" s="165"/>
      <c r="I710" s="165"/>
      <c r="J710" s="165"/>
      <c r="K710" s="165"/>
      <c r="L710" s="165"/>
      <c r="M710" s="165"/>
      <c r="N710" s="165"/>
      <c r="O710" s="165"/>
      <c r="P710" s="165"/>
      <c r="Q710" s="165"/>
      <c r="R710" s="165"/>
      <c r="S710" s="165"/>
      <c r="T710" s="165"/>
      <c r="U710" s="165"/>
      <c r="V710" s="165"/>
      <c r="W710" s="165"/>
      <c r="X710" s="165"/>
      <c r="Y710" s="165"/>
      <c r="Z710" s="165"/>
    </row>
    <row r="711" ht="15.75" customHeight="1">
      <c r="A711" s="168" t="s">
        <v>1306</v>
      </c>
      <c r="B711" s="169" t="s">
        <v>1307</v>
      </c>
      <c r="C711" s="157">
        <v>7.87</v>
      </c>
      <c r="D711" s="164">
        <v>0.331</v>
      </c>
      <c r="E711" s="165"/>
      <c r="F711" s="165"/>
      <c r="G711" s="165"/>
      <c r="H711" s="165"/>
      <c r="I711" s="165"/>
      <c r="J711" s="165"/>
      <c r="K711" s="165"/>
      <c r="L711" s="165"/>
      <c r="M711" s="165"/>
      <c r="N711" s="165"/>
      <c r="O711" s="165"/>
      <c r="P711" s="165"/>
      <c r="Q711" s="165"/>
      <c r="R711" s="165"/>
      <c r="S711" s="165"/>
      <c r="T711" s="165"/>
      <c r="U711" s="165"/>
      <c r="V711" s="165"/>
      <c r="W711" s="165"/>
      <c r="X711" s="165"/>
      <c r="Y711" s="165"/>
      <c r="Z711" s="165"/>
    </row>
    <row r="712" ht="15.75" customHeight="1">
      <c r="A712" s="168" t="s">
        <v>1308</v>
      </c>
      <c r="B712" s="169" t="s">
        <v>1309</v>
      </c>
      <c r="C712" s="157">
        <v>20.15</v>
      </c>
      <c r="D712" s="164">
        <v>0.8</v>
      </c>
      <c r="E712" s="165"/>
      <c r="F712" s="165"/>
      <c r="G712" s="165"/>
      <c r="H712" s="165"/>
      <c r="I712" s="165"/>
      <c r="J712" s="165"/>
      <c r="K712" s="165"/>
      <c r="L712" s="165"/>
      <c r="M712" s="165"/>
      <c r="N712" s="165"/>
      <c r="O712" s="165"/>
      <c r="P712" s="165"/>
      <c r="Q712" s="165"/>
      <c r="R712" s="165"/>
      <c r="S712" s="165"/>
      <c r="T712" s="165"/>
      <c r="U712" s="165"/>
      <c r="V712" s="165"/>
      <c r="W712" s="165"/>
      <c r="X712" s="165"/>
      <c r="Y712" s="165"/>
      <c r="Z712" s="165"/>
    </row>
    <row r="713" ht="15.75" customHeight="1">
      <c r="A713" s="168" t="s">
        <v>1310</v>
      </c>
      <c r="B713" s="169" t="s">
        <v>1311</v>
      </c>
      <c r="C713" s="157">
        <v>20.87</v>
      </c>
      <c r="D713" s="164">
        <v>1.025</v>
      </c>
      <c r="E713" s="165"/>
      <c r="F713" s="165"/>
      <c r="G713" s="165"/>
      <c r="H713" s="165"/>
      <c r="I713" s="165"/>
      <c r="J713" s="165"/>
      <c r="K713" s="165"/>
      <c r="L713" s="165"/>
      <c r="M713" s="165"/>
      <c r="N713" s="165"/>
      <c r="O713" s="165"/>
      <c r="P713" s="165"/>
      <c r="Q713" s="165"/>
      <c r="R713" s="165"/>
      <c r="S713" s="165"/>
      <c r="T713" s="165"/>
      <c r="U713" s="165"/>
      <c r="V713" s="165"/>
      <c r="W713" s="165"/>
      <c r="X713" s="165"/>
      <c r="Y713" s="165"/>
      <c r="Z713" s="165"/>
    </row>
    <row r="714" ht="15.75" customHeight="1">
      <c r="A714" s="168" t="s">
        <v>1312</v>
      </c>
      <c r="B714" s="169" t="s">
        <v>1313</v>
      </c>
      <c r="C714" s="157">
        <v>32.81</v>
      </c>
      <c r="D714" s="164">
        <v>0.65</v>
      </c>
      <c r="E714" s="165"/>
      <c r="F714" s="165"/>
      <c r="G714" s="165"/>
      <c r="H714" s="165"/>
      <c r="I714" s="165"/>
      <c r="J714" s="165"/>
      <c r="K714" s="165"/>
      <c r="L714" s="165"/>
      <c r="M714" s="165"/>
      <c r="N714" s="165"/>
      <c r="O714" s="165"/>
      <c r="P714" s="165"/>
      <c r="Q714" s="165"/>
      <c r="R714" s="165"/>
      <c r="S714" s="165"/>
      <c r="T714" s="165"/>
      <c r="U714" s="165"/>
      <c r="V714" s="165"/>
      <c r="W714" s="165"/>
      <c r="X714" s="165"/>
      <c r="Y714" s="165"/>
      <c r="Z714" s="165"/>
    </row>
    <row r="715" ht="15.75" customHeight="1">
      <c r="A715" s="168" t="s">
        <v>1314</v>
      </c>
      <c r="B715" s="169" t="s">
        <v>1315</v>
      </c>
      <c r="C715" s="157">
        <v>23.99</v>
      </c>
      <c r="D715" s="164">
        <v>0.32</v>
      </c>
      <c r="E715" s="165"/>
      <c r="F715" s="165"/>
      <c r="G715" s="165"/>
      <c r="H715" s="165"/>
      <c r="I715" s="165"/>
      <c r="J715" s="165"/>
      <c r="K715" s="165"/>
      <c r="L715" s="165"/>
      <c r="M715" s="165"/>
      <c r="N715" s="165"/>
      <c r="O715" s="165"/>
      <c r="P715" s="165"/>
      <c r="Q715" s="165"/>
      <c r="R715" s="165"/>
      <c r="S715" s="165"/>
      <c r="T715" s="165"/>
      <c r="U715" s="165"/>
      <c r="V715" s="165"/>
      <c r="W715" s="165"/>
      <c r="X715" s="165"/>
      <c r="Y715" s="165"/>
      <c r="Z715" s="165"/>
    </row>
    <row r="716" ht="15.75" customHeight="1">
      <c r="A716" s="168" t="s">
        <v>1316</v>
      </c>
      <c r="B716" s="169" t="s">
        <v>1317</v>
      </c>
      <c r="C716" s="157">
        <v>13.89</v>
      </c>
      <c r="D716" s="164">
        <v>0.19</v>
      </c>
      <c r="E716" s="165"/>
      <c r="F716" s="165"/>
      <c r="G716" s="165"/>
      <c r="H716" s="165"/>
      <c r="I716" s="165"/>
      <c r="J716" s="165"/>
      <c r="K716" s="165"/>
      <c r="L716" s="165"/>
      <c r="M716" s="165"/>
      <c r="N716" s="165"/>
      <c r="O716" s="165"/>
      <c r="P716" s="165"/>
      <c r="Q716" s="165"/>
      <c r="R716" s="165"/>
      <c r="S716" s="165"/>
      <c r="T716" s="165"/>
      <c r="U716" s="165"/>
      <c r="V716" s="165"/>
      <c r="W716" s="165"/>
      <c r="X716" s="165"/>
      <c r="Y716" s="165"/>
      <c r="Z716" s="165"/>
    </row>
    <row r="717" ht="15.75" customHeight="1">
      <c r="A717" s="168" t="s">
        <v>1318</v>
      </c>
      <c r="B717" s="169" t="s">
        <v>1319</v>
      </c>
      <c r="C717" s="157">
        <v>10.17</v>
      </c>
      <c r="D717" s="164">
        <v>6.6</v>
      </c>
      <c r="E717" s="165"/>
      <c r="F717" s="165"/>
      <c r="G717" s="165"/>
      <c r="H717" s="165"/>
      <c r="I717" s="165"/>
      <c r="J717" s="165"/>
      <c r="K717" s="165"/>
      <c r="L717" s="165"/>
      <c r="M717" s="165"/>
      <c r="N717" s="165"/>
      <c r="O717" s="165"/>
      <c r="P717" s="165"/>
      <c r="Q717" s="165"/>
      <c r="R717" s="165"/>
      <c r="S717" s="165"/>
      <c r="T717" s="165"/>
      <c r="U717" s="165"/>
      <c r="V717" s="165"/>
      <c r="W717" s="165"/>
      <c r="X717" s="165"/>
      <c r="Y717" s="165"/>
      <c r="Z717" s="165"/>
    </row>
    <row r="718" ht="15.75" customHeight="1">
      <c r="A718" s="168" t="s">
        <v>1320</v>
      </c>
      <c r="B718" s="169" t="s">
        <v>1321</v>
      </c>
      <c r="C718" s="157">
        <v>179.95</v>
      </c>
      <c r="D718" s="164">
        <v>8.0</v>
      </c>
      <c r="E718" s="165"/>
      <c r="F718" s="165"/>
      <c r="G718" s="165"/>
      <c r="H718" s="165"/>
      <c r="I718" s="165"/>
      <c r="J718" s="165"/>
      <c r="K718" s="165"/>
      <c r="L718" s="165"/>
      <c r="M718" s="165"/>
      <c r="N718" s="165"/>
      <c r="O718" s="165"/>
      <c r="P718" s="165"/>
      <c r="Q718" s="165"/>
      <c r="R718" s="165"/>
      <c r="S718" s="165"/>
      <c r="T718" s="165"/>
      <c r="U718" s="165"/>
      <c r="V718" s="165"/>
      <c r="W718" s="165"/>
      <c r="X718" s="165"/>
      <c r="Y718" s="165"/>
      <c r="Z718" s="165"/>
    </row>
    <row r="719" ht="15.75" customHeight="1">
      <c r="A719" s="168" t="s">
        <v>1322</v>
      </c>
      <c r="B719" s="169" t="s">
        <v>1323</v>
      </c>
      <c r="C719" s="157">
        <v>177.94</v>
      </c>
      <c r="D719" s="164">
        <v>1.0</v>
      </c>
      <c r="E719" s="165"/>
      <c r="F719" s="165"/>
      <c r="G719" s="165"/>
      <c r="H719" s="165"/>
      <c r="I719" s="165"/>
      <c r="J719" s="165"/>
      <c r="K719" s="165"/>
      <c r="L719" s="165"/>
      <c r="M719" s="165"/>
      <c r="N719" s="165"/>
      <c r="O719" s="165"/>
      <c r="P719" s="165"/>
      <c r="Q719" s="165"/>
      <c r="R719" s="165"/>
      <c r="S719" s="165"/>
      <c r="T719" s="165"/>
      <c r="U719" s="165"/>
      <c r="V719" s="165"/>
      <c r="W719" s="165"/>
      <c r="X719" s="165"/>
      <c r="Y719" s="165"/>
      <c r="Z719" s="165"/>
    </row>
    <row r="720" ht="15.75" customHeight="1">
      <c r="A720" s="168" t="s">
        <v>1324</v>
      </c>
      <c r="B720" s="169" t="s">
        <v>1325</v>
      </c>
      <c r="C720" s="157">
        <v>19.95</v>
      </c>
      <c r="D720" s="164">
        <v>0.43</v>
      </c>
      <c r="E720" s="165"/>
      <c r="F720" s="165"/>
      <c r="G720" s="165"/>
      <c r="H720" s="165"/>
      <c r="I720" s="165"/>
      <c r="J720" s="165"/>
      <c r="K720" s="165"/>
      <c r="L720" s="165"/>
      <c r="M720" s="165"/>
      <c r="N720" s="165"/>
      <c r="O720" s="165"/>
      <c r="P720" s="165"/>
      <c r="Q720" s="165"/>
      <c r="R720" s="165"/>
      <c r="S720" s="165"/>
      <c r="T720" s="165"/>
      <c r="U720" s="165"/>
      <c r="V720" s="165"/>
      <c r="W720" s="165"/>
      <c r="X720" s="165"/>
      <c r="Y720" s="165"/>
      <c r="Z720" s="165"/>
    </row>
    <row r="721" ht="15.75" customHeight="1">
      <c r="A721" s="168" t="s">
        <v>1326</v>
      </c>
      <c r="B721" s="169" t="s">
        <v>1195</v>
      </c>
      <c r="C721" s="157">
        <v>42.57</v>
      </c>
      <c r="D721" s="164">
        <v>0.43</v>
      </c>
      <c r="E721" s="165"/>
      <c r="F721" s="165"/>
      <c r="G721" s="165"/>
      <c r="H721" s="165"/>
      <c r="I721" s="165"/>
      <c r="J721" s="165"/>
      <c r="K721" s="165"/>
      <c r="L721" s="165"/>
      <c r="M721" s="165"/>
      <c r="N721" s="165"/>
      <c r="O721" s="165"/>
      <c r="P721" s="165"/>
      <c r="Q721" s="165"/>
      <c r="R721" s="165"/>
      <c r="S721" s="165"/>
      <c r="T721" s="165"/>
      <c r="U721" s="165"/>
      <c r="V721" s="165"/>
      <c r="W721" s="165"/>
      <c r="X721" s="165"/>
      <c r="Y721" s="165"/>
      <c r="Z721" s="165"/>
    </row>
    <row r="722" ht="15.75" customHeight="1">
      <c r="A722" s="168" t="s">
        <v>1327</v>
      </c>
      <c r="B722" s="169" t="s">
        <v>1328</v>
      </c>
      <c r="C722" s="157">
        <v>19.47</v>
      </c>
      <c r="D722" s="164">
        <v>1.938</v>
      </c>
      <c r="E722" s="165"/>
      <c r="F722" s="165"/>
      <c r="G722" s="165"/>
      <c r="H722" s="165"/>
      <c r="I722" s="165"/>
      <c r="J722" s="165"/>
      <c r="K722" s="165"/>
      <c r="L722" s="165"/>
      <c r="M722" s="165"/>
      <c r="N722" s="165"/>
      <c r="O722" s="165"/>
      <c r="P722" s="165"/>
      <c r="Q722" s="165"/>
      <c r="R722" s="165"/>
      <c r="S722" s="165"/>
      <c r="T722" s="165"/>
      <c r="U722" s="165"/>
      <c r="V722" s="165"/>
      <c r="W722" s="165"/>
      <c r="X722" s="165"/>
      <c r="Y722" s="165"/>
      <c r="Z722" s="165"/>
    </row>
    <row r="723" ht="15.75" customHeight="1">
      <c r="A723" s="168" t="s">
        <v>1329</v>
      </c>
      <c r="B723" s="169" t="s">
        <v>1330</v>
      </c>
      <c r="C723" s="157">
        <v>20.98</v>
      </c>
      <c r="D723" s="164">
        <v>2.0</v>
      </c>
      <c r="E723" s="165"/>
      <c r="F723" s="165"/>
      <c r="G723" s="165"/>
      <c r="H723" s="165"/>
      <c r="I723" s="165"/>
      <c r="J723" s="165"/>
      <c r="K723" s="165"/>
      <c r="L723" s="165"/>
      <c r="M723" s="165"/>
      <c r="N723" s="165"/>
      <c r="O723" s="165"/>
      <c r="P723" s="165"/>
      <c r="Q723" s="165"/>
      <c r="R723" s="165"/>
      <c r="S723" s="165"/>
      <c r="T723" s="165"/>
      <c r="U723" s="165"/>
      <c r="V723" s="165"/>
      <c r="W723" s="165"/>
      <c r="X723" s="165"/>
      <c r="Y723" s="165"/>
      <c r="Z723" s="165"/>
    </row>
    <row r="724" ht="15.75" customHeight="1">
      <c r="A724" s="168" t="s">
        <v>1331</v>
      </c>
      <c r="B724" s="169" t="s">
        <v>1203</v>
      </c>
      <c r="C724" s="157">
        <v>51.25</v>
      </c>
      <c r="D724" s="164">
        <v>1.89</v>
      </c>
      <c r="E724" s="165"/>
      <c r="F724" s="165"/>
      <c r="G724" s="165"/>
      <c r="H724" s="165"/>
      <c r="I724" s="165"/>
      <c r="J724" s="165"/>
      <c r="K724" s="165"/>
      <c r="L724" s="165"/>
      <c r="M724" s="165"/>
      <c r="N724" s="165"/>
      <c r="O724" s="165"/>
      <c r="P724" s="165"/>
      <c r="Q724" s="165"/>
      <c r="R724" s="165"/>
      <c r="S724" s="165"/>
      <c r="T724" s="165"/>
      <c r="U724" s="165"/>
      <c r="V724" s="165"/>
      <c r="W724" s="165"/>
      <c r="X724" s="165"/>
      <c r="Y724" s="165"/>
      <c r="Z724" s="165"/>
    </row>
    <row r="725" ht="15.75" customHeight="1">
      <c r="A725" s="168" t="s">
        <v>1332</v>
      </c>
      <c r="B725" s="169" t="s">
        <v>1333</v>
      </c>
      <c r="C725" s="157">
        <v>47.95</v>
      </c>
      <c r="D725" s="164">
        <v>2.36</v>
      </c>
      <c r="E725" s="165"/>
      <c r="F725" s="165"/>
      <c r="G725" s="165"/>
      <c r="H725" s="165"/>
      <c r="I725" s="165"/>
      <c r="J725" s="165"/>
      <c r="K725" s="165"/>
      <c r="L725" s="165"/>
      <c r="M725" s="165"/>
      <c r="N725" s="165"/>
      <c r="O725" s="165"/>
      <c r="P725" s="165"/>
      <c r="Q725" s="165"/>
      <c r="R725" s="165"/>
      <c r="S725" s="165"/>
      <c r="T725" s="165"/>
      <c r="U725" s="165"/>
      <c r="V725" s="165"/>
      <c r="W725" s="165"/>
      <c r="X725" s="165"/>
      <c r="Y725" s="165"/>
      <c r="Z725" s="165"/>
    </row>
    <row r="726" ht="15.75" customHeight="1">
      <c r="A726" s="168" t="s">
        <v>1334</v>
      </c>
      <c r="B726" s="169" t="s">
        <v>1335</v>
      </c>
      <c r="C726" s="157">
        <v>57.98</v>
      </c>
      <c r="D726" s="164">
        <v>1.99</v>
      </c>
      <c r="E726" s="165"/>
      <c r="F726" s="165"/>
      <c r="G726" s="165"/>
      <c r="H726" s="165"/>
      <c r="I726" s="165"/>
      <c r="J726" s="165"/>
      <c r="K726" s="165"/>
      <c r="L726" s="165"/>
      <c r="M726" s="165"/>
      <c r="N726" s="165"/>
      <c r="O726" s="165"/>
      <c r="P726" s="165"/>
      <c r="Q726" s="165"/>
      <c r="R726" s="165"/>
      <c r="S726" s="165"/>
      <c r="T726" s="165"/>
      <c r="U726" s="165"/>
      <c r="V726" s="165"/>
      <c r="W726" s="165"/>
      <c r="X726" s="165"/>
      <c r="Y726" s="165"/>
      <c r="Z726" s="165"/>
    </row>
    <row r="727" ht="15.75" customHeight="1">
      <c r="A727" s="168" t="s">
        <v>1336</v>
      </c>
      <c r="B727" s="169" t="s">
        <v>1333</v>
      </c>
      <c r="C727" s="157">
        <v>55.32</v>
      </c>
      <c r="D727" s="164">
        <v>2.72</v>
      </c>
      <c r="E727" s="165"/>
      <c r="F727" s="165"/>
      <c r="G727" s="165"/>
      <c r="H727" s="165"/>
      <c r="I727" s="165"/>
      <c r="J727" s="165"/>
      <c r="K727" s="165"/>
      <c r="L727" s="165"/>
      <c r="M727" s="165"/>
      <c r="N727" s="165"/>
      <c r="O727" s="165"/>
      <c r="P727" s="165"/>
      <c r="Q727" s="165"/>
      <c r="R727" s="165"/>
      <c r="S727" s="165"/>
      <c r="T727" s="165"/>
      <c r="U727" s="165"/>
      <c r="V727" s="165"/>
      <c r="W727" s="165"/>
      <c r="X727" s="165"/>
      <c r="Y727" s="165"/>
      <c r="Z727" s="165"/>
    </row>
    <row r="728" ht="15.75" customHeight="1">
      <c r="A728" s="168" t="s">
        <v>1337</v>
      </c>
      <c r="B728" s="169" t="s">
        <v>1338</v>
      </c>
      <c r="C728" s="157">
        <v>65.96</v>
      </c>
      <c r="D728" s="164">
        <v>2.25</v>
      </c>
      <c r="E728" s="165"/>
      <c r="F728" s="165"/>
      <c r="G728" s="165"/>
      <c r="H728" s="165"/>
      <c r="I728" s="165"/>
      <c r="J728" s="165"/>
      <c r="K728" s="165"/>
      <c r="L728" s="165"/>
      <c r="M728" s="165"/>
      <c r="N728" s="165"/>
      <c r="O728" s="165"/>
      <c r="P728" s="165"/>
      <c r="Q728" s="165"/>
      <c r="R728" s="165"/>
      <c r="S728" s="165"/>
      <c r="T728" s="165"/>
      <c r="U728" s="165"/>
      <c r="V728" s="165"/>
      <c r="W728" s="165"/>
      <c r="X728" s="165"/>
      <c r="Y728" s="165"/>
      <c r="Z728" s="165"/>
    </row>
    <row r="729" ht="15.75" customHeight="1">
      <c r="A729" s="168" t="s">
        <v>1339</v>
      </c>
      <c r="B729" s="169" t="s">
        <v>1333</v>
      </c>
      <c r="C729" s="157">
        <v>65.48</v>
      </c>
      <c r="D729" s="164">
        <v>1.74</v>
      </c>
      <c r="E729" s="165"/>
      <c r="F729" s="165"/>
      <c r="G729" s="165"/>
      <c r="H729" s="165"/>
      <c r="I729" s="165"/>
      <c r="J729" s="165"/>
      <c r="K729" s="165"/>
      <c r="L729" s="165"/>
      <c r="M729" s="165"/>
      <c r="N729" s="165"/>
      <c r="O729" s="165"/>
      <c r="P729" s="165"/>
      <c r="Q729" s="165"/>
      <c r="R729" s="165"/>
      <c r="S729" s="165"/>
      <c r="T729" s="165"/>
      <c r="U729" s="165"/>
      <c r="V729" s="165"/>
      <c r="W729" s="165"/>
      <c r="X729" s="165"/>
      <c r="Y729" s="165"/>
      <c r="Z729" s="165"/>
    </row>
    <row r="730" ht="15.75" customHeight="1">
      <c r="A730" s="168" t="s">
        <v>1340</v>
      </c>
      <c r="B730" s="169" t="s">
        <v>1341</v>
      </c>
      <c r="C730" s="157">
        <v>72.89</v>
      </c>
      <c r="D730" s="164">
        <v>10.0</v>
      </c>
      <c r="E730" s="165"/>
      <c r="F730" s="165"/>
      <c r="G730" s="165"/>
      <c r="H730" s="165"/>
      <c r="I730" s="165"/>
      <c r="J730" s="165"/>
      <c r="K730" s="165"/>
      <c r="L730" s="165"/>
      <c r="M730" s="165"/>
      <c r="N730" s="165"/>
      <c r="O730" s="165"/>
      <c r="P730" s="165"/>
      <c r="Q730" s="165"/>
      <c r="R730" s="165"/>
      <c r="S730" s="165"/>
      <c r="T730" s="165"/>
      <c r="U730" s="165"/>
      <c r="V730" s="165"/>
      <c r="W730" s="165"/>
      <c r="X730" s="165"/>
      <c r="Y730" s="165"/>
      <c r="Z730" s="165"/>
    </row>
    <row r="731" ht="15.75" customHeight="1">
      <c r="A731" s="168" t="s">
        <v>1342</v>
      </c>
      <c r="B731" s="169" t="s">
        <v>1343</v>
      </c>
      <c r="C731" s="157">
        <v>76.97</v>
      </c>
      <c r="D731" s="164">
        <v>3.313</v>
      </c>
      <c r="E731" s="165"/>
      <c r="F731" s="165"/>
      <c r="G731" s="165"/>
      <c r="H731" s="165"/>
      <c r="I731" s="165"/>
      <c r="J731" s="165"/>
      <c r="K731" s="165"/>
      <c r="L731" s="165"/>
      <c r="M731" s="165"/>
      <c r="N731" s="165"/>
      <c r="O731" s="165"/>
      <c r="P731" s="165"/>
      <c r="Q731" s="165"/>
      <c r="R731" s="165"/>
      <c r="S731" s="165"/>
      <c r="T731" s="165"/>
      <c r="U731" s="165"/>
      <c r="V731" s="165"/>
      <c r="W731" s="165"/>
      <c r="X731" s="165"/>
      <c r="Y731" s="165"/>
      <c r="Z731" s="165"/>
    </row>
    <row r="732" ht="15.75" customHeight="1">
      <c r="A732" s="168" t="s">
        <v>1344</v>
      </c>
      <c r="B732" s="169" t="s">
        <v>1345</v>
      </c>
      <c r="C732" s="157">
        <v>96.24</v>
      </c>
      <c r="D732" s="164">
        <v>2.2</v>
      </c>
      <c r="E732" s="165"/>
      <c r="F732" s="165"/>
      <c r="G732" s="165"/>
      <c r="H732" s="165"/>
      <c r="I732" s="165"/>
      <c r="J732" s="165"/>
      <c r="K732" s="165"/>
      <c r="L732" s="165"/>
      <c r="M732" s="165"/>
      <c r="N732" s="165"/>
      <c r="O732" s="165"/>
      <c r="P732" s="165"/>
      <c r="Q732" s="165"/>
      <c r="R732" s="165"/>
      <c r="S732" s="165"/>
      <c r="T732" s="165"/>
      <c r="U732" s="165"/>
      <c r="V732" s="165"/>
      <c r="W732" s="165"/>
      <c r="X732" s="165"/>
      <c r="Y732" s="165"/>
      <c r="Z732" s="165"/>
    </row>
    <row r="733" ht="15.75" customHeight="1">
      <c r="A733" s="168" t="s">
        <v>1346</v>
      </c>
      <c r="B733" s="169" t="s">
        <v>1347</v>
      </c>
      <c r="C733" s="157">
        <v>89.77</v>
      </c>
      <c r="D733" s="164">
        <v>2.5</v>
      </c>
      <c r="E733" s="165"/>
      <c r="F733" s="165"/>
      <c r="G733" s="165"/>
      <c r="H733" s="165"/>
      <c r="I733" s="165"/>
      <c r="J733" s="165"/>
      <c r="K733" s="165"/>
      <c r="L733" s="165"/>
      <c r="M733" s="165"/>
      <c r="N733" s="165"/>
      <c r="O733" s="165"/>
      <c r="P733" s="165"/>
      <c r="Q733" s="165"/>
      <c r="R733" s="165"/>
      <c r="S733" s="165"/>
      <c r="T733" s="165"/>
      <c r="U733" s="165"/>
      <c r="V733" s="165"/>
      <c r="W733" s="165"/>
      <c r="X733" s="165"/>
      <c r="Y733" s="165"/>
      <c r="Z733" s="165"/>
    </row>
    <row r="734" ht="15.75" customHeight="1">
      <c r="A734" s="168" t="s">
        <v>1348</v>
      </c>
      <c r="B734" s="169" t="s">
        <v>1349</v>
      </c>
      <c r="C734" s="157">
        <v>76.97</v>
      </c>
      <c r="D734" s="164">
        <v>1.313</v>
      </c>
      <c r="E734" s="165"/>
      <c r="F734" s="165"/>
      <c r="G734" s="165"/>
      <c r="H734" s="165"/>
      <c r="I734" s="165"/>
      <c r="J734" s="165"/>
      <c r="K734" s="165"/>
      <c r="L734" s="165"/>
      <c r="M734" s="165"/>
      <c r="N734" s="165"/>
      <c r="O734" s="165"/>
      <c r="P734" s="165"/>
      <c r="Q734" s="165"/>
      <c r="R734" s="165"/>
      <c r="S734" s="165"/>
      <c r="T734" s="165"/>
      <c r="U734" s="165"/>
      <c r="V734" s="165"/>
      <c r="W734" s="165"/>
      <c r="X734" s="165"/>
      <c r="Y734" s="165"/>
      <c r="Z734" s="165"/>
    </row>
    <row r="735" ht="15.75" customHeight="1">
      <c r="A735" s="168" t="s">
        <v>1350</v>
      </c>
      <c r="B735" s="169" t="s">
        <v>1351</v>
      </c>
      <c r="C735" s="157">
        <v>72.49</v>
      </c>
      <c r="D735" s="164">
        <v>1.75</v>
      </c>
      <c r="E735" s="165"/>
      <c r="F735" s="165"/>
      <c r="G735" s="165"/>
      <c r="H735" s="165"/>
      <c r="I735" s="165"/>
      <c r="J735" s="165"/>
      <c r="K735" s="165"/>
      <c r="L735" s="165"/>
      <c r="M735" s="165"/>
      <c r="N735" s="165"/>
      <c r="O735" s="165"/>
      <c r="P735" s="165"/>
      <c r="Q735" s="165"/>
      <c r="R735" s="165"/>
      <c r="S735" s="165"/>
      <c r="T735" s="165"/>
      <c r="U735" s="165"/>
      <c r="V735" s="165"/>
      <c r="W735" s="165"/>
      <c r="X735" s="165"/>
      <c r="Y735" s="165"/>
      <c r="Z735" s="165"/>
    </row>
    <row r="736" ht="15.75" customHeight="1">
      <c r="A736" s="168" t="s">
        <v>1352</v>
      </c>
      <c r="B736" s="169" t="s">
        <v>1353</v>
      </c>
      <c r="C736" s="157">
        <v>76.55</v>
      </c>
      <c r="D736" s="164">
        <v>0.188</v>
      </c>
      <c r="E736" s="165"/>
      <c r="F736" s="165"/>
      <c r="G736" s="165"/>
      <c r="H736" s="165"/>
      <c r="I736" s="165"/>
      <c r="J736" s="165"/>
      <c r="K736" s="165"/>
      <c r="L736" s="165"/>
      <c r="M736" s="165"/>
      <c r="N736" s="165"/>
      <c r="O736" s="165"/>
      <c r="P736" s="165"/>
      <c r="Q736" s="165"/>
      <c r="R736" s="165"/>
      <c r="S736" s="165"/>
      <c r="T736" s="165"/>
      <c r="U736" s="165"/>
      <c r="V736" s="165"/>
      <c r="W736" s="165"/>
      <c r="X736" s="165"/>
      <c r="Y736" s="165"/>
      <c r="Z736" s="165"/>
    </row>
    <row r="737" ht="15.75" customHeight="1">
      <c r="A737" s="168" t="s">
        <v>1354</v>
      </c>
      <c r="B737" s="169" t="s">
        <v>1355</v>
      </c>
      <c r="C737" s="157">
        <v>13.95</v>
      </c>
      <c r="D737" s="164">
        <v>4.0</v>
      </c>
      <c r="E737" s="165"/>
      <c r="F737" s="165"/>
      <c r="G737" s="165"/>
      <c r="H737" s="165"/>
      <c r="I737" s="165"/>
      <c r="J737" s="165"/>
      <c r="K737" s="165"/>
      <c r="L737" s="165"/>
      <c r="M737" s="165"/>
      <c r="N737" s="165"/>
      <c r="O737" s="165"/>
      <c r="P737" s="165"/>
      <c r="Q737" s="165"/>
      <c r="R737" s="165"/>
      <c r="S737" s="165"/>
      <c r="T737" s="165"/>
      <c r="U737" s="165"/>
      <c r="V737" s="165"/>
      <c r="W737" s="165"/>
      <c r="X737" s="165"/>
      <c r="Y737" s="165"/>
      <c r="Z737" s="165"/>
    </row>
    <row r="738" ht="15.75" customHeight="1">
      <c r="A738" s="168" t="s">
        <v>1356</v>
      </c>
      <c r="B738" s="169" t="s">
        <v>1357</v>
      </c>
      <c r="C738" s="157">
        <v>50.95</v>
      </c>
      <c r="D738" s="164">
        <v>0.063</v>
      </c>
      <c r="E738" s="165"/>
      <c r="F738" s="165"/>
      <c r="G738" s="165"/>
      <c r="H738" s="165"/>
      <c r="I738" s="165"/>
      <c r="J738" s="165"/>
      <c r="K738" s="165"/>
      <c r="L738" s="165"/>
      <c r="M738" s="165"/>
      <c r="N738" s="165"/>
      <c r="O738" s="165"/>
      <c r="P738" s="165"/>
      <c r="Q738" s="165"/>
      <c r="R738" s="165"/>
      <c r="S738" s="165"/>
      <c r="T738" s="165"/>
      <c r="U738" s="165"/>
      <c r="V738" s="165"/>
      <c r="W738" s="165"/>
      <c r="X738" s="165"/>
      <c r="Y738" s="165"/>
      <c r="Z738" s="165"/>
    </row>
    <row r="739" ht="15.75" customHeight="1">
      <c r="A739" s="168" t="s">
        <v>1358</v>
      </c>
      <c r="B739" s="169" t="s">
        <v>1279</v>
      </c>
      <c r="C739" s="157">
        <v>7.45</v>
      </c>
      <c r="D739" s="164">
        <v>60.0</v>
      </c>
      <c r="E739" s="165"/>
      <c r="F739" s="165"/>
      <c r="G739" s="165"/>
      <c r="H739" s="165"/>
      <c r="I739" s="165"/>
      <c r="J739" s="165"/>
      <c r="K739" s="165"/>
      <c r="L739" s="165"/>
      <c r="M739" s="165"/>
      <c r="N739" s="165"/>
      <c r="O739" s="165"/>
      <c r="P739" s="165"/>
      <c r="Q739" s="165"/>
      <c r="R739" s="165"/>
      <c r="S739" s="165"/>
      <c r="T739" s="165"/>
      <c r="U739" s="165"/>
      <c r="V739" s="165"/>
      <c r="W739" s="165"/>
      <c r="X739" s="165"/>
      <c r="Y739" s="165"/>
      <c r="Z739" s="165"/>
    </row>
    <row r="740" ht="15.75" customHeight="1">
      <c r="A740" s="168" t="s">
        <v>1359</v>
      </c>
      <c r="B740" s="169" t="s">
        <v>1360</v>
      </c>
      <c r="C740" s="157">
        <v>1019.85</v>
      </c>
      <c r="D740" s="164">
        <v>0.0</v>
      </c>
      <c r="E740" s="165"/>
      <c r="F740" s="165"/>
      <c r="G740" s="165"/>
      <c r="H740" s="165"/>
      <c r="I740" s="165"/>
      <c r="J740" s="165"/>
      <c r="K740" s="165"/>
      <c r="L740" s="165"/>
      <c r="M740" s="165"/>
      <c r="N740" s="165"/>
      <c r="O740" s="165"/>
      <c r="P740" s="165"/>
      <c r="Q740" s="165"/>
      <c r="R740" s="165"/>
      <c r="S740" s="165"/>
      <c r="T740" s="165"/>
      <c r="U740" s="165"/>
      <c r="V740" s="165"/>
      <c r="W740" s="165"/>
      <c r="X740" s="165"/>
      <c r="Y740" s="165"/>
      <c r="Z740" s="165"/>
    </row>
    <row r="741" ht="15.75" customHeight="1">
      <c r="A741" s="168" t="s">
        <v>1361</v>
      </c>
      <c r="B741" s="169" t="s">
        <v>1362</v>
      </c>
      <c r="C741" s="157">
        <v>431.51</v>
      </c>
      <c r="D741" s="164">
        <v>1.063</v>
      </c>
      <c r="E741" s="165"/>
      <c r="F741" s="165"/>
      <c r="G741" s="165"/>
      <c r="H741" s="165"/>
      <c r="I741" s="165"/>
      <c r="J741" s="165"/>
      <c r="K741" s="165"/>
      <c r="L741" s="165"/>
      <c r="M741" s="165"/>
      <c r="N741" s="165"/>
      <c r="O741" s="165"/>
      <c r="P741" s="165"/>
      <c r="Q741" s="165"/>
      <c r="R741" s="165"/>
      <c r="S741" s="165"/>
      <c r="T741" s="165"/>
      <c r="U741" s="165"/>
      <c r="V741" s="165"/>
      <c r="W741" s="165"/>
      <c r="X741" s="165"/>
      <c r="Y741" s="165"/>
      <c r="Z741" s="165"/>
    </row>
    <row r="742" ht="15.75" customHeight="1">
      <c r="A742" s="168" t="s">
        <v>1363</v>
      </c>
      <c r="B742" s="169" t="s">
        <v>1364</v>
      </c>
      <c r="C742" s="157" t="e">
        <v>#N/A</v>
      </c>
      <c r="D742" s="164"/>
      <c r="E742" s="165"/>
      <c r="F742" s="165"/>
      <c r="G742" s="165"/>
      <c r="H742" s="165"/>
      <c r="I742" s="165"/>
      <c r="J742" s="165"/>
      <c r="K742" s="165"/>
      <c r="L742" s="165"/>
      <c r="M742" s="165"/>
      <c r="N742" s="165"/>
      <c r="O742" s="165"/>
      <c r="P742" s="165"/>
      <c r="Q742" s="165"/>
      <c r="R742" s="165"/>
      <c r="S742" s="165"/>
      <c r="T742" s="165"/>
      <c r="U742" s="165"/>
      <c r="V742" s="165"/>
      <c r="W742" s="165"/>
      <c r="X742" s="165"/>
      <c r="Y742" s="165"/>
      <c r="Z742" s="165"/>
    </row>
    <row r="743" ht="15.75" customHeight="1">
      <c r="A743" s="168" t="s">
        <v>1365</v>
      </c>
      <c r="B743" s="169" t="s">
        <v>1366</v>
      </c>
      <c r="C743" s="157">
        <v>49.52</v>
      </c>
      <c r="D743" s="164">
        <v>16.0</v>
      </c>
      <c r="E743" s="165"/>
      <c r="F743" s="165"/>
      <c r="G743" s="165"/>
      <c r="H743" s="165"/>
      <c r="I743" s="165"/>
      <c r="J743" s="165"/>
      <c r="K743" s="165"/>
      <c r="L743" s="165"/>
      <c r="M743" s="165"/>
      <c r="N743" s="165"/>
      <c r="O743" s="165"/>
      <c r="P743" s="165"/>
      <c r="Q743" s="165"/>
      <c r="R743" s="165"/>
      <c r="S743" s="165"/>
      <c r="T743" s="165"/>
      <c r="U743" s="165"/>
      <c r="V743" s="165"/>
      <c r="W743" s="165"/>
      <c r="X743" s="165"/>
      <c r="Y743" s="165"/>
      <c r="Z743" s="165"/>
    </row>
    <row r="744" ht="15.75" customHeight="1">
      <c r="A744" s="162" t="s">
        <v>1367</v>
      </c>
      <c r="B744" s="163" t="s">
        <v>1368</v>
      </c>
      <c r="C744" s="157">
        <v>41.62</v>
      </c>
      <c r="D744" s="1">
        <v>1.04</v>
      </c>
      <c r="E744" s="165"/>
      <c r="F744" s="165"/>
      <c r="G744" s="165"/>
      <c r="H744" s="165"/>
      <c r="I744" s="165"/>
      <c r="J744" s="165"/>
      <c r="K744" s="165"/>
      <c r="L744" s="165"/>
      <c r="M744" s="165"/>
      <c r="N744" s="165"/>
      <c r="O744" s="165"/>
      <c r="P744" s="165"/>
      <c r="Q744" s="165"/>
      <c r="R744" s="165"/>
      <c r="S744" s="165"/>
      <c r="T744" s="165"/>
      <c r="U744" s="165"/>
      <c r="V744" s="165"/>
      <c r="W744" s="165"/>
      <c r="X744" s="165"/>
      <c r="Y744" s="165"/>
      <c r="Z744" s="165"/>
    </row>
    <row r="745" ht="15.75" customHeight="1">
      <c r="A745" s="162" t="s">
        <v>1369</v>
      </c>
      <c r="B745" s="163" t="s">
        <v>1370</v>
      </c>
      <c r="C745" s="157">
        <v>52.42</v>
      </c>
      <c r="D745" s="1">
        <v>1.23</v>
      </c>
      <c r="E745" s="165"/>
      <c r="F745" s="165"/>
      <c r="G745" s="165"/>
      <c r="H745" s="165"/>
      <c r="I745" s="165"/>
      <c r="J745" s="165"/>
      <c r="K745" s="165"/>
      <c r="L745" s="165"/>
      <c r="M745" s="165"/>
      <c r="N745" s="165"/>
      <c r="O745" s="165"/>
      <c r="P745" s="165"/>
      <c r="Q745" s="165"/>
      <c r="R745" s="165"/>
      <c r="S745" s="165"/>
      <c r="T745" s="165"/>
      <c r="U745" s="165"/>
      <c r="V745" s="165"/>
      <c r="W745" s="165"/>
      <c r="X745" s="165"/>
      <c r="Y745" s="165"/>
      <c r="Z745" s="165"/>
    </row>
    <row r="746" ht="15.75" customHeight="1">
      <c r="A746" s="162" t="s">
        <v>1371</v>
      </c>
      <c r="B746" s="163" t="s">
        <v>1372</v>
      </c>
      <c r="C746" s="157">
        <v>64.69</v>
      </c>
      <c r="D746" s="1">
        <v>1.2</v>
      </c>
      <c r="E746" s="165"/>
      <c r="F746" s="165"/>
      <c r="G746" s="165"/>
      <c r="H746" s="165"/>
      <c r="I746" s="165"/>
      <c r="J746" s="165"/>
      <c r="K746" s="165"/>
      <c r="L746" s="165"/>
      <c r="M746" s="165"/>
      <c r="N746" s="165"/>
      <c r="O746" s="165"/>
      <c r="P746" s="165"/>
      <c r="Q746" s="165"/>
      <c r="R746" s="165"/>
      <c r="S746" s="165"/>
      <c r="T746" s="165"/>
      <c r="U746" s="165"/>
      <c r="V746" s="165"/>
      <c r="W746" s="165"/>
      <c r="X746" s="165"/>
      <c r="Y746" s="165"/>
      <c r="Z746" s="165"/>
    </row>
    <row r="747" ht="15.75" customHeight="1">
      <c r="A747" s="162" t="s">
        <v>1373</v>
      </c>
      <c r="B747" s="163" t="s">
        <v>1374</v>
      </c>
      <c r="C747" s="157">
        <v>49.25</v>
      </c>
      <c r="D747" s="1">
        <v>1.06</v>
      </c>
      <c r="E747" s="165"/>
      <c r="F747" s="165"/>
      <c r="G747" s="165"/>
      <c r="H747" s="165"/>
      <c r="I747" s="165"/>
      <c r="J747" s="165"/>
      <c r="K747" s="165"/>
      <c r="L747" s="165"/>
      <c r="M747" s="165"/>
      <c r="N747" s="165"/>
      <c r="O747" s="165"/>
      <c r="P747" s="165"/>
      <c r="Q747" s="165"/>
      <c r="R747" s="165"/>
      <c r="S747" s="165"/>
      <c r="T747" s="165"/>
      <c r="U747" s="165"/>
      <c r="V747" s="165"/>
      <c r="W747" s="165"/>
      <c r="X747" s="165"/>
      <c r="Y747" s="165"/>
      <c r="Z747" s="165"/>
    </row>
    <row r="748" ht="15.75" customHeight="1">
      <c r="A748" s="162" t="s">
        <v>1375</v>
      </c>
      <c r="B748" s="163" t="s">
        <v>1376</v>
      </c>
      <c r="C748" s="157">
        <v>60.06</v>
      </c>
      <c r="D748" s="1">
        <v>1.1</v>
      </c>
      <c r="E748" s="165"/>
      <c r="F748" s="165"/>
      <c r="G748" s="165"/>
      <c r="H748" s="165"/>
      <c r="I748" s="165"/>
      <c r="J748" s="165"/>
      <c r="K748" s="165"/>
      <c r="L748" s="165"/>
      <c r="M748" s="165"/>
      <c r="N748" s="165"/>
      <c r="O748" s="165"/>
      <c r="P748" s="165"/>
      <c r="Q748" s="165"/>
      <c r="R748" s="165"/>
      <c r="S748" s="165"/>
      <c r="T748" s="165"/>
      <c r="U748" s="165"/>
      <c r="V748" s="165"/>
      <c r="W748" s="165"/>
      <c r="X748" s="165"/>
      <c r="Y748" s="165"/>
      <c r="Z748" s="165"/>
    </row>
    <row r="749" ht="15.75" customHeight="1">
      <c r="A749" s="162" t="s">
        <v>1377</v>
      </c>
      <c r="B749" s="163" t="s">
        <v>1378</v>
      </c>
      <c r="C749" s="157">
        <v>91.72</v>
      </c>
      <c r="D749" s="1">
        <v>1.43</v>
      </c>
      <c r="E749" s="165"/>
      <c r="F749" s="165"/>
      <c r="G749" s="165"/>
      <c r="H749" s="165"/>
      <c r="I749" s="165"/>
      <c r="J749" s="165"/>
      <c r="K749" s="165"/>
      <c r="L749" s="165"/>
      <c r="M749" s="165"/>
      <c r="N749" s="165"/>
      <c r="O749" s="165"/>
      <c r="P749" s="165"/>
      <c r="Q749" s="165"/>
      <c r="R749" s="165"/>
      <c r="S749" s="165"/>
      <c r="T749" s="165"/>
      <c r="U749" s="165"/>
      <c r="V749" s="165"/>
      <c r="W749" s="165"/>
      <c r="X749" s="165"/>
      <c r="Y749" s="165"/>
      <c r="Z749" s="165"/>
    </row>
    <row r="750" ht="15.75" customHeight="1">
      <c r="A750" s="162" t="s">
        <v>1379</v>
      </c>
      <c r="B750" s="163" t="s">
        <v>1380</v>
      </c>
      <c r="C750" s="157">
        <v>69.44</v>
      </c>
      <c r="D750" s="1">
        <v>1.58</v>
      </c>
      <c r="E750" s="165"/>
      <c r="F750" s="165"/>
      <c r="G750" s="165"/>
      <c r="H750" s="165"/>
      <c r="I750" s="165"/>
      <c r="J750" s="165"/>
      <c r="K750" s="165"/>
      <c r="L750" s="165"/>
      <c r="M750" s="165"/>
      <c r="N750" s="165"/>
      <c r="O750" s="165"/>
      <c r="P750" s="165"/>
      <c r="Q750" s="165"/>
      <c r="R750" s="165"/>
      <c r="S750" s="165"/>
      <c r="T750" s="165"/>
      <c r="U750" s="165"/>
      <c r="V750" s="165"/>
      <c r="W750" s="165"/>
      <c r="X750" s="165"/>
      <c r="Y750" s="165"/>
      <c r="Z750" s="165"/>
    </row>
    <row r="751" ht="15.75" customHeight="1">
      <c r="A751" s="162" t="s">
        <v>1381</v>
      </c>
      <c r="B751" s="163" t="s">
        <v>1382</v>
      </c>
      <c r="C751" s="157">
        <v>80.22</v>
      </c>
      <c r="D751" s="1">
        <v>1.29</v>
      </c>
      <c r="E751" s="165"/>
      <c r="F751" s="165"/>
      <c r="G751" s="165"/>
      <c r="H751" s="165"/>
      <c r="I751" s="165"/>
      <c r="J751" s="165"/>
      <c r="K751" s="165"/>
      <c r="L751" s="165"/>
      <c r="M751" s="165"/>
      <c r="N751" s="165"/>
      <c r="O751" s="165"/>
      <c r="P751" s="165"/>
      <c r="Q751" s="165"/>
      <c r="R751" s="165"/>
      <c r="S751" s="165"/>
      <c r="T751" s="165"/>
      <c r="U751" s="165"/>
      <c r="V751" s="165"/>
      <c r="W751" s="165"/>
      <c r="X751" s="165"/>
      <c r="Y751" s="165"/>
      <c r="Z751" s="165"/>
    </row>
    <row r="752" ht="15.75" customHeight="1">
      <c r="A752" s="162" t="s">
        <v>1383</v>
      </c>
      <c r="B752" s="163" t="s">
        <v>1384</v>
      </c>
      <c r="C752" s="157">
        <v>9.71</v>
      </c>
      <c r="D752" s="1">
        <v>0.09</v>
      </c>
      <c r="E752" s="165"/>
      <c r="F752" s="165"/>
      <c r="G752" s="165"/>
      <c r="H752" s="165"/>
      <c r="I752" s="165"/>
      <c r="J752" s="165"/>
      <c r="K752" s="165"/>
      <c r="L752" s="165"/>
      <c r="M752" s="165"/>
      <c r="N752" s="165"/>
      <c r="O752" s="165"/>
      <c r="P752" s="165"/>
      <c r="Q752" s="165"/>
      <c r="R752" s="165"/>
      <c r="S752" s="165"/>
      <c r="T752" s="165"/>
      <c r="U752" s="165"/>
      <c r="V752" s="165"/>
      <c r="W752" s="165"/>
      <c r="X752" s="165"/>
      <c r="Y752" s="165"/>
      <c r="Z752" s="165"/>
    </row>
    <row r="753" ht="15.75" customHeight="1">
      <c r="A753" s="162" t="s">
        <v>1385</v>
      </c>
      <c r="B753" s="163" t="s">
        <v>1386</v>
      </c>
      <c r="C753" s="157">
        <v>10.3</v>
      </c>
      <c r="D753" s="1">
        <v>0.09</v>
      </c>
      <c r="E753" s="165"/>
      <c r="F753" s="165"/>
      <c r="G753" s="165"/>
      <c r="H753" s="165"/>
      <c r="I753" s="165"/>
      <c r="J753" s="165"/>
      <c r="K753" s="165"/>
      <c r="L753" s="165"/>
      <c r="M753" s="165"/>
      <c r="N753" s="165"/>
      <c r="O753" s="165"/>
      <c r="P753" s="165"/>
      <c r="Q753" s="165"/>
      <c r="R753" s="165"/>
      <c r="S753" s="165"/>
      <c r="T753" s="165"/>
      <c r="U753" s="165"/>
      <c r="V753" s="165"/>
      <c r="W753" s="165"/>
      <c r="X753" s="165"/>
      <c r="Y753" s="165"/>
      <c r="Z753" s="165"/>
    </row>
    <row r="754" ht="15.75" customHeight="1">
      <c r="A754" s="162" t="s">
        <v>1387</v>
      </c>
      <c r="B754" s="163" t="s">
        <v>1388</v>
      </c>
      <c r="C754" s="157">
        <v>22.32</v>
      </c>
      <c r="D754" s="1">
        <v>0.18</v>
      </c>
      <c r="E754" s="165"/>
      <c r="F754" s="165"/>
      <c r="G754" s="165"/>
      <c r="H754" s="165"/>
      <c r="I754" s="165"/>
      <c r="J754" s="165"/>
      <c r="K754" s="165"/>
      <c r="L754" s="165"/>
      <c r="M754" s="165"/>
      <c r="N754" s="165"/>
      <c r="O754" s="165"/>
      <c r="P754" s="165"/>
      <c r="Q754" s="165"/>
      <c r="R754" s="165"/>
      <c r="S754" s="165"/>
      <c r="T754" s="165"/>
      <c r="U754" s="165"/>
      <c r="V754" s="165"/>
      <c r="W754" s="165"/>
      <c r="X754" s="165"/>
      <c r="Y754" s="165"/>
      <c r="Z754" s="165"/>
    </row>
    <row r="755" ht="15.75" customHeight="1">
      <c r="A755" s="162" t="s">
        <v>1389</v>
      </c>
      <c r="B755" s="163" t="s">
        <v>1390</v>
      </c>
      <c r="C755" s="157">
        <v>27.24</v>
      </c>
      <c r="D755" s="1">
        <v>0.33</v>
      </c>
      <c r="E755" s="165"/>
      <c r="F755" s="165"/>
      <c r="G755" s="165"/>
      <c r="H755" s="165"/>
      <c r="I755" s="165"/>
      <c r="J755" s="165"/>
      <c r="K755" s="165"/>
      <c r="L755" s="165"/>
      <c r="M755" s="165"/>
      <c r="N755" s="165"/>
      <c r="O755" s="165"/>
      <c r="P755" s="165"/>
      <c r="Q755" s="165"/>
      <c r="R755" s="165"/>
      <c r="S755" s="165"/>
      <c r="T755" s="165"/>
      <c r="U755" s="165"/>
      <c r="V755" s="165"/>
      <c r="W755" s="165"/>
      <c r="X755" s="165"/>
      <c r="Y755" s="165"/>
      <c r="Z755" s="165"/>
    </row>
    <row r="756" ht="15.75" customHeight="1">
      <c r="A756" s="162" t="s">
        <v>1391</v>
      </c>
      <c r="B756" s="163" t="s">
        <v>1392</v>
      </c>
      <c r="C756" s="157">
        <v>20.81</v>
      </c>
      <c r="D756" s="1">
        <v>0.18</v>
      </c>
      <c r="E756" s="165"/>
      <c r="F756" s="165"/>
      <c r="G756" s="165"/>
      <c r="H756" s="165"/>
      <c r="I756" s="165"/>
      <c r="J756" s="165"/>
      <c r="K756" s="165"/>
      <c r="L756" s="165"/>
      <c r="M756" s="165"/>
      <c r="N756" s="165"/>
      <c r="O756" s="165"/>
      <c r="P756" s="165"/>
      <c r="Q756" s="165"/>
      <c r="R756" s="165"/>
      <c r="S756" s="165"/>
      <c r="T756" s="165"/>
      <c r="U756" s="165"/>
      <c r="V756" s="165"/>
      <c r="W756" s="165"/>
      <c r="X756" s="165"/>
      <c r="Y756" s="165"/>
      <c r="Z756" s="165"/>
    </row>
    <row r="757" ht="15.75" customHeight="1">
      <c r="A757" s="162" t="s">
        <v>1393</v>
      </c>
      <c r="B757" s="163" t="s">
        <v>1394</v>
      </c>
      <c r="C757" s="157">
        <v>11.69</v>
      </c>
      <c r="D757" s="1">
        <v>0.09</v>
      </c>
      <c r="E757" s="165"/>
      <c r="F757" s="165"/>
      <c r="G757" s="165"/>
      <c r="H757" s="165"/>
      <c r="I757" s="165"/>
      <c r="J757" s="165"/>
      <c r="K757" s="165"/>
      <c r="L757" s="165"/>
      <c r="M757" s="165"/>
      <c r="N757" s="165"/>
      <c r="O757" s="165"/>
      <c r="P757" s="165"/>
      <c r="Q757" s="165"/>
      <c r="R757" s="165"/>
      <c r="S757" s="165"/>
      <c r="T757" s="165"/>
      <c r="U757" s="165"/>
      <c r="V757" s="165"/>
      <c r="W757" s="165"/>
      <c r="X757" s="165"/>
      <c r="Y757" s="165"/>
      <c r="Z757" s="165"/>
    </row>
    <row r="758" ht="15.75" customHeight="1">
      <c r="A758" s="162" t="s">
        <v>1395</v>
      </c>
      <c r="B758" s="163" t="s">
        <v>1396</v>
      </c>
      <c r="C758" s="157">
        <v>24.89</v>
      </c>
      <c r="D758" s="1">
        <v>0.18</v>
      </c>
      <c r="E758" s="165"/>
      <c r="F758" s="165"/>
      <c r="G758" s="165"/>
      <c r="H758" s="165"/>
      <c r="I758" s="165"/>
      <c r="J758" s="165"/>
      <c r="K758" s="165"/>
      <c r="L758" s="165"/>
      <c r="M758" s="165"/>
      <c r="N758" s="165"/>
      <c r="O758" s="165"/>
      <c r="P758" s="165"/>
      <c r="Q758" s="165"/>
      <c r="R758" s="165"/>
      <c r="S758" s="165"/>
      <c r="T758" s="165"/>
      <c r="U758" s="165"/>
      <c r="V758" s="165"/>
      <c r="W758" s="165"/>
      <c r="X758" s="165"/>
      <c r="Y758" s="165"/>
      <c r="Z758" s="165"/>
    </row>
    <row r="759" ht="15.75" customHeight="1">
      <c r="A759" s="162" t="s">
        <v>1397</v>
      </c>
      <c r="B759" s="163" t="s">
        <v>1398</v>
      </c>
      <c r="C759" s="157">
        <v>17.83</v>
      </c>
      <c r="D759" s="1">
        <v>0.14</v>
      </c>
      <c r="E759" s="165"/>
      <c r="F759" s="165"/>
      <c r="G759" s="165"/>
      <c r="H759" s="165"/>
      <c r="I759" s="165"/>
      <c r="J759" s="165"/>
      <c r="K759" s="165"/>
      <c r="L759" s="165"/>
      <c r="M759" s="165"/>
      <c r="N759" s="165"/>
      <c r="O759" s="165"/>
      <c r="P759" s="165"/>
      <c r="Q759" s="165"/>
      <c r="R759" s="165"/>
      <c r="S759" s="165"/>
      <c r="T759" s="165"/>
      <c r="U759" s="165"/>
      <c r="V759" s="165"/>
      <c r="W759" s="165"/>
      <c r="X759" s="165"/>
      <c r="Y759" s="165"/>
      <c r="Z759" s="165"/>
    </row>
    <row r="760" ht="15.75" customHeight="1">
      <c r="A760" s="162" t="s">
        <v>1399</v>
      </c>
      <c r="B760" s="163" t="s">
        <v>1400</v>
      </c>
      <c r="C760" s="157">
        <v>17.58</v>
      </c>
      <c r="D760" s="1">
        <v>0.15</v>
      </c>
      <c r="E760" s="165"/>
      <c r="F760" s="165"/>
      <c r="G760" s="165"/>
      <c r="H760" s="165"/>
      <c r="I760" s="165"/>
      <c r="J760" s="165"/>
      <c r="K760" s="165"/>
      <c r="L760" s="165"/>
      <c r="M760" s="165"/>
      <c r="N760" s="165"/>
      <c r="O760" s="165"/>
      <c r="P760" s="165"/>
      <c r="Q760" s="165"/>
      <c r="R760" s="165"/>
      <c r="S760" s="165"/>
      <c r="T760" s="165"/>
      <c r="U760" s="165"/>
      <c r="V760" s="165"/>
      <c r="W760" s="165"/>
      <c r="X760" s="165"/>
      <c r="Y760" s="165"/>
      <c r="Z760" s="165"/>
    </row>
    <row r="761" ht="15.75" customHeight="1">
      <c r="A761" s="162" t="s">
        <v>1401</v>
      </c>
      <c r="B761" s="163" t="s">
        <v>769</v>
      </c>
      <c r="C761" s="157">
        <v>31.9</v>
      </c>
      <c r="D761" s="1">
        <v>0.38</v>
      </c>
      <c r="E761" s="165"/>
      <c r="F761" s="165"/>
      <c r="G761" s="165"/>
      <c r="H761" s="165"/>
      <c r="I761" s="165"/>
      <c r="J761" s="165"/>
      <c r="K761" s="165"/>
      <c r="L761" s="165"/>
      <c r="M761" s="165"/>
      <c r="N761" s="165"/>
      <c r="O761" s="165"/>
      <c r="P761" s="165"/>
      <c r="Q761" s="165"/>
      <c r="R761" s="165"/>
      <c r="S761" s="165"/>
      <c r="T761" s="165"/>
      <c r="U761" s="165"/>
      <c r="V761" s="165"/>
      <c r="W761" s="165"/>
      <c r="X761" s="165"/>
      <c r="Y761" s="165"/>
      <c r="Z761" s="165"/>
    </row>
    <row r="762" ht="15.75" customHeight="1">
      <c r="A762" s="162" t="s">
        <v>1402</v>
      </c>
      <c r="B762" s="163" t="s">
        <v>1403</v>
      </c>
      <c r="C762" s="157">
        <v>41.45</v>
      </c>
      <c r="D762" s="1">
        <v>0.58</v>
      </c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72" t="s">
        <v>1404</v>
      </c>
      <c r="B763" s="163" t="s">
        <v>1405</v>
      </c>
      <c r="C763" s="157">
        <v>27.84</v>
      </c>
      <c r="D763" s="1">
        <v>0.31</v>
      </c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62" t="s">
        <v>1406</v>
      </c>
      <c r="B764" s="163" t="s">
        <v>1407</v>
      </c>
      <c r="C764" s="157">
        <v>55.42</v>
      </c>
      <c r="D764" s="1">
        <v>0.33</v>
      </c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62" t="s">
        <v>1408</v>
      </c>
      <c r="B765" s="163" t="s">
        <v>1409</v>
      </c>
      <c r="C765" s="157">
        <v>49.59</v>
      </c>
      <c r="D765" s="1">
        <v>0.46</v>
      </c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62" t="s">
        <v>1410</v>
      </c>
      <c r="B766" s="163" t="s">
        <v>1411</v>
      </c>
      <c r="C766" s="157">
        <v>42.84</v>
      </c>
      <c r="D766" s="1">
        <v>0.56</v>
      </c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72" t="s">
        <v>1412</v>
      </c>
      <c r="B767" s="163" t="s">
        <v>1413</v>
      </c>
      <c r="C767" s="157">
        <v>17.83</v>
      </c>
      <c r="D767" s="1">
        <v>0.16</v>
      </c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62" t="s">
        <v>1414</v>
      </c>
      <c r="B768" s="163" t="s">
        <v>1415</v>
      </c>
      <c r="C768" s="157">
        <v>32.71</v>
      </c>
      <c r="D768" s="1">
        <v>0.21</v>
      </c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72" t="s">
        <v>1416</v>
      </c>
      <c r="B769" s="163" t="s">
        <v>1417</v>
      </c>
      <c r="C769" s="157">
        <v>13.1</v>
      </c>
      <c r="D769" s="1">
        <v>0.08</v>
      </c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62" t="s">
        <v>1418</v>
      </c>
      <c r="B770" s="163" t="s">
        <v>1419</v>
      </c>
      <c r="C770" s="157">
        <v>25.52</v>
      </c>
      <c r="D770" s="1">
        <v>0.21</v>
      </c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62" t="s">
        <v>1420</v>
      </c>
      <c r="B771" s="163" t="s">
        <v>1421</v>
      </c>
      <c r="C771" s="157">
        <v>33.58</v>
      </c>
      <c r="D771" s="1">
        <v>0.32</v>
      </c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62" t="s">
        <v>1422</v>
      </c>
      <c r="B772" s="163" t="s">
        <v>1423</v>
      </c>
      <c r="C772" s="157">
        <v>25.04</v>
      </c>
      <c r="D772" s="1">
        <v>0.15</v>
      </c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62" t="s">
        <v>1424</v>
      </c>
      <c r="B773" s="163" t="s">
        <v>1425</v>
      </c>
      <c r="C773" s="157">
        <v>33.98</v>
      </c>
      <c r="D773" s="1">
        <v>0.27</v>
      </c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62" t="s">
        <v>1426</v>
      </c>
      <c r="B774" s="163" t="s">
        <v>1427</v>
      </c>
      <c r="C774" s="157">
        <v>17.29</v>
      </c>
      <c r="D774" s="1">
        <v>0.07</v>
      </c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62" t="s">
        <v>1428</v>
      </c>
      <c r="B775" s="163" t="s">
        <v>1429</v>
      </c>
      <c r="C775" s="157">
        <v>19.82</v>
      </c>
      <c r="D775" s="1">
        <v>0.17</v>
      </c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62" t="s">
        <v>1430</v>
      </c>
      <c r="B776" s="163" t="s">
        <v>1431</v>
      </c>
      <c r="C776" s="157">
        <v>24.48</v>
      </c>
      <c r="D776" s="1">
        <v>0.2</v>
      </c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62" t="s">
        <v>1432</v>
      </c>
      <c r="B777" s="163" t="s">
        <v>1433</v>
      </c>
      <c r="C777" s="157">
        <v>47.28</v>
      </c>
      <c r="D777" s="1">
        <v>0.27</v>
      </c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62" t="s">
        <v>1434</v>
      </c>
      <c r="B778" s="163" t="s">
        <v>1435</v>
      </c>
      <c r="C778" s="157">
        <v>47.84</v>
      </c>
      <c r="D778" s="1">
        <v>0.55</v>
      </c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62" t="s">
        <v>1434</v>
      </c>
      <c r="B779" s="163" t="s">
        <v>1436</v>
      </c>
      <c r="C779" s="157">
        <v>47.84</v>
      </c>
      <c r="D779" s="1">
        <v>0.55</v>
      </c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62" t="s">
        <v>1437</v>
      </c>
      <c r="B780" s="163" t="s">
        <v>1438</v>
      </c>
      <c r="C780" s="157">
        <v>82.1</v>
      </c>
      <c r="D780" s="1">
        <v>0.84</v>
      </c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73" t="s">
        <v>1439</v>
      </c>
      <c r="B781" s="163" t="s">
        <v>1440</v>
      </c>
      <c r="C781" s="157">
        <v>5.99</v>
      </c>
      <c r="D781" s="1">
        <v>0.02</v>
      </c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73" t="s">
        <v>1441</v>
      </c>
      <c r="B782" s="163" t="s">
        <v>1442</v>
      </c>
      <c r="C782" s="157">
        <v>6.99</v>
      </c>
      <c r="D782" s="1">
        <v>0.03</v>
      </c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73" t="s">
        <v>1443</v>
      </c>
      <c r="B783" s="163" t="s">
        <v>1444</v>
      </c>
      <c r="C783" s="157">
        <v>7.99</v>
      </c>
      <c r="D783" s="1">
        <v>0.04</v>
      </c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62" t="s">
        <v>1445</v>
      </c>
      <c r="B784" s="163" t="s">
        <v>1446</v>
      </c>
      <c r="C784" s="157">
        <v>29.02</v>
      </c>
      <c r="D784" s="1">
        <v>0.27</v>
      </c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62" t="s">
        <v>1447</v>
      </c>
      <c r="B785" s="163" t="s">
        <v>1448</v>
      </c>
      <c r="C785" s="157">
        <v>38.38</v>
      </c>
      <c r="D785" s="1">
        <v>0.42</v>
      </c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62" t="s">
        <v>1449</v>
      </c>
      <c r="B786" s="163" t="s">
        <v>1450</v>
      </c>
      <c r="C786" s="157">
        <v>32.23</v>
      </c>
      <c r="D786" s="1">
        <v>0.34</v>
      </c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72" t="s">
        <v>1451</v>
      </c>
      <c r="B787" s="163" t="s">
        <v>1452</v>
      </c>
      <c r="C787" s="157">
        <v>13.18</v>
      </c>
      <c r="D787" s="1">
        <v>0.11</v>
      </c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62" t="s">
        <v>1453</v>
      </c>
      <c r="B788" s="163" t="s">
        <v>1454</v>
      </c>
      <c r="C788" s="157">
        <v>19.97</v>
      </c>
      <c r="D788" s="1">
        <v>0.1</v>
      </c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62" t="s">
        <v>1455</v>
      </c>
      <c r="B789" s="163" t="s">
        <v>1456</v>
      </c>
      <c r="C789" s="157">
        <v>31.91</v>
      </c>
      <c r="D789" s="1">
        <v>0.36</v>
      </c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62" t="s">
        <v>1457</v>
      </c>
      <c r="B790" s="163" t="s">
        <v>1458</v>
      </c>
      <c r="C790" s="157">
        <v>36.03</v>
      </c>
      <c r="D790" s="1">
        <v>0.41</v>
      </c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62" t="s">
        <v>1459</v>
      </c>
      <c r="B791" s="163" t="s">
        <v>1460</v>
      </c>
      <c r="C791" s="157">
        <v>38.38</v>
      </c>
      <c r="D791" s="1">
        <v>0.48</v>
      </c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62" t="s">
        <v>1461</v>
      </c>
      <c r="B792" s="163" t="s">
        <v>1462</v>
      </c>
      <c r="C792" s="157">
        <v>28.06</v>
      </c>
      <c r="D792" s="1">
        <v>0.47</v>
      </c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62" t="s">
        <v>1463</v>
      </c>
      <c r="B793" s="163" t="s">
        <v>1464</v>
      </c>
      <c r="C793" s="157">
        <v>204.35</v>
      </c>
      <c r="D793" s="1">
        <v>13.0</v>
      </c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62" t="s">
        <v>1465</v>
      </c>
      <c r="B794" s="163" t="s">
        <v>1466</v>
      </c>
      <c r="C794" s="157">
        <v>49.25</v>
      </c>
      <c r="D794" s="1">
        <v>0.9</v>
      </c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62" t="s">
        <v>1467</v>
      </c>
      <c r="B795" s="163" t="s">
        <v>1468</v>
      </c>
      <c r="C795" s="157">
        <v>69.41</v>
      </c>
      <c r="D795" s="1">
        <v>1.32</v>
      </c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62" t="s">
        <v>1469</v>
      </c>
      <c r="B796" s="163" t="s">
        <v>1470</v>
      </c>
      <c r="C796" s="157">
        <v>71.9</v>
      </c>
      <c r="D796" s="1">
        <v>1.32</v>
      </c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62" t="s">
        <v>1471</v>
      </c>
      <c r="B797" s="163" t="s">
        <v>1472</v>
      </c>
      <c r="C797" s="157">
        <v>92.06</v>
      </c>
      <c r="D797" s="1">
        <v>2.15</v>
      </c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62" t="s">
        <v>1473</v>
      </c>
      <c r="B798" s="163" t="s">
        <v>1474</v>
      </c>
      <c r="C798" s="157">
        <v>81.71</v>
      </c>
      <c r="D798" s="1">
        <v>1.5</v>
      </c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62" t="s">
        <v>1475</v>
      </c>
      <c r="B799" s="163" t="s">
        <v>1476</v>
      </c>
      <c r="C799" s="157">
        <v>115.04</v>
      </c>
      <c r="D799" s="1">
        <v>2.1</v>
      </c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62" t="s">
        <v>1477</v>
      </c>
      <c r="B800" s="163" t="s">
        <v>1478</v>
      </c>
      <c r="C800" s="157">
        <v>105.02</v>
      </c>
      <c r="D800" s="1">
        <v>1.7</v>
      </c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62" t="s">
        <v>1479</v>
      </c>
      <c r="B801" s="163" t="s">
        <v>1480</v>
      </c>
      <c r="C801" s="157">
        <v>136.68</v>
      </c>
      <c r="D801" s="1">
        <v>2.4</v>
      </c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68" t="s">
        <v>1481</v>
      </c>
      <c r="B802" s="169" t="s">
        <v>1482</v>
      </c>
      <c r="C802" s="157">
        <v>189.37</v>
      </c>
      <c r="D802" s="164">
        <v>11.5</v>
      </c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68" t="s">
        <v>1483</v>
      </c>
      <c r="B803" s="169" t="s">
        <v>1484</v>
      </c>
      <c r="C803" s="157">
        <v>242.94</v>
      </c>
      <c r="D803" s="164">
        <v>35.0</v>
      </c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68" t="s">
        <v>1485</v>
      </c>
      <c r="B804" s="169" t="s">
        <v>1486</v>
      </c>
      <c r="C804" s="157">
        <v>329.95</v>
      </c>
      <c r="D804" s="164">
        <v>55.0</v>
      </c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68" t="s">
        <v>1487</v>
      </c>
      <c r="B805" s="169" t="s">
        <v>1488</v>
      </c>
      <c r="C805" s="157">
        <v>295.94</v>
      </c>
      <c r="D805" s="164">
        <v>50.0</v>
      </c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68" t="s">
        <v>1489</v>
      </c>
      <c r="B806" s="169" t="s">
        <v>1490</v>
      </c>
      <c r="C806" s="157">
        <v>687.94</v>
      </c>
      <c r="D806" s="164">
        <v>75.0</v>
      </c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68" t="s">
        <v>1491</v>
      </c>
      <c r="B807" s="169" t="s">
        <v>1492</v>
      </c>
      <c r="C807" s="157">
        <v>64.95</v>
      </c>
      <c r="D807" s="164">
        <v>3.5</v>
      </c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68" t="s">
        <v>1493</v>
      </c>
      <c r="B808" s="169" t="s">
        <v>1494</v>
      </c>
      <c r="C808" s="157">
        <v>3.24</v>
      </c>
      <c r="D808" s="164">
        <v>0.125</v>
      </c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68" t="s">
        <v>1495</v>
      </c>
      <c r="B809" s="169" t="s">
        <v>1494</v>
      </c>
      <c r="C809" s="157">
        <v>3.54</v>
      </c>
      <c r="D809" s="164">
        <v>0.2125</v>
      </c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68" t="s">
        <v>1496</v>
      </c>
      <c r="B810" s="169" t="s">
        <v>1494</v>
      </c>
      <c r="C810" s="157">
        <v>5.34</v>
      </c>
      <c r="D810" s="164">
        <v>0.45</v>
      </c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66" t="s">
        <v>1497</v>
      </c>
      <c r="B811" s="167" t="s">
        <v>1498</v>
      </c>
      <c r="C811" s="157">
        <v>21.25</v>
      </c>
      <c r="D811" s="1">
        <v>0.1</v>
      </c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66" t="s">
        <v>1499</v>
      </c>
      <c r="B812" s="167" t="s">
        <v>1500</v>
      </c>
      <c r="C812" s="157">
        <v>36.85</v>
      </c>
      <c r="D812" s="1">
        <v>0.17</v>
      </c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66" t="s">
        <v>1501</v>
      </c>
      <c r="B813" s="167" t="s">
        <v>1502</v>
      </c>
      <c r="C813" s="157">
        <v>226.96</v>
      </c>
      <c r="D813" s="1">
        <v>1.52</v>
      </c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66" t="s">
        <v>1503</v>
      </c>
      <c r="B814" s="167" t="s">
        <v>1504</v>
      </c>
      <c r="C814" s="157">
        <v>361.3</v>
      </c>
      <c r="D814" s="1">
        <v>4.0</v>
      </c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66" t="s">
        <v>1505</v>
      </c>
      <c r="B815" s="167" t="s">
        <v>1506</v>
      </c>
      <c r="C815" s="157">
        <v>430.21</v>
      </c>
      <c r="D815" s="1">
        <v>10.0</v>
      </c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66" t="s">
        <v>1507</v>
      </c>
      <c r="B816" s="167" t="s">
        <v>1508</v>
      </c>
      <c r="C816" s="157">
        <v>439.57</v>
      </c>
      <c r="D816" s="1">
        <v>5.6</v>
      </c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66" t="s">
        <v>1509</v>
      </c>
      <c r="B817" s="167" t="s">
        <v>1510</v>
      </c>
      <c r="C817" s="157">
        <v>70.21</v>
      </c>
      <c r="D817" s="1">
        <v>0.33</v>
      </c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66" t="s">
        <v>1511</v>
      </c>
      <c r="B818" s="167" t="s">
        <v>1512</v>
      </c>
      <c r="C818" s="157">
        <v>87.03</v>
      </c>
      <c r="D818" s="1">
        <v>0.65</v>
      </c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66" t="s">
        <v>1513</v>
      </c>
      <c r="B819" s="167" t="s">
        <v>1514</v>
      </c>
      <c r="C819" s="157">
        <v>122.83</v>
      </c>
      <c r="D819" s="1">
        <v>0.96</v>
      </c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66" t="s">
        <v>1515</v>
      </c>
      <c r="B820" s="167" t="s">
        <v>1516</v>
      </c>
      <c r="C820" s="157">
        <v>220.0</v>
      </c>
      <c r="D820" s="1">
        <v>1.47</v>
      </c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66" t="s">
        <v>1517</v>
      </c>
      <c r="B821" s="167" t="s">
        <v>1518</v>
      </c>
      <c r="C821" s="157">
        <v>364.44</v>
      </c>
      <c r="D821" s="1">
        <v>3.5</v>
      </c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66" t="s">
        <v>1519</v>
      </c>
      <c r="B822" s="167" t="s">
        <v>1520</v>
      </c>
      <c r="C822" s="157">
        <v>437.87</v>
      </c>
      <c r="D822" s="1">
        <v>4.9</v>
      </c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66" t="s">
        <v>1521</v>
      </c>
      <c r="B823" s="167" t="s">
        <v>1522</v>
      </c>
      <c r="C823" s="157">
        <v>32.03</v>
      </c>
      <c r="D823" s="1">
        <v>0.05</v>
      </c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66" t="s">
        <v>1523</v>
      </c>
      <c r="B824" s="167" t="s">
        <v>1524</v>
      </c>
      <c r="C824" s="157">
        <v>45.58</v>
      </c>
      <c r="D824" s="1">
        <v>0.6</v>
      </c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66" t="s">
        <v>1525</v>
      </c>
      <c r="B825" s="167" t="s">
        <v>1526</v>
      </c>
      <c r="C825" s="157">
        <v>185.14</v>
      </c>
      <c r="D825" s="1">
        <v>1.4</v>
      </c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66" t="s">
        <v>1527</v>
      </c>
      <c r="B826" s="167" t="s">
        <v>1528</v>
      </c>
      <c r="C826" s="157">
        <v>310.0</v>
      </c>
      <c r="D826" s="1">
        <v>3.54</v>
      </c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66" t="s">
        <v>1529</v>
      </c>
      <c r="B827" s="167" t="s">
        <v>1530</v>
      </c>
      <c r="C827" s="157">
        <v>49.27</v>
      </c>
      <c r="D827" s="1">
        <v>0.05</v>
      </c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66" t="s">
        <v>1531</v>
      </c>
      <c r="B828" s="167" t="s">
        <v>1532</v>
      </c>
      <c r="C828" s="157">
        <v>94.85</v>
      </c>
      <c r="D828" s="1">
        <v>0.14</v>
      </c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66" t="s">
        <v>1533</v>
      </c>
      <c r="B829" s="167" t="s">
        <v>1534</v>
      </c>
      <c r="C829" s="157">
        <v>700.85</v>
      </c>
      <c r="D829" s="1">
        <v>4.54</v>
      </c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66" t="s">
        <v>1535</v>
      </c>
      <c r="B830" s="167" t="s">
        <v>1536</v>
      </c>
      <c r="C830" s="157">
        <v>1109.36</v>
      </c>
      <c r="D830" s="1">
        <v>14.59</v>
      </c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62"/>
      <c r="B831" s="163"/>
      <c r="C831" s="157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62"/>
      <c r="B832" s="163"/>
      <c r="C832" s="157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62"/>
      <c r="B833" s="163"/>
      <c r="C833" s="157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62"/>
      <c r="B834" s="163"/>
      <c r="C834" s="157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62"/>
      <c r="B835" s="163"/>
      <c r="C835" s="157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62"/>
      <c r="B836" s="163"/>
      <c r="C836" s="157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62"/>
      <c r="B837" s="163"/>
      <c r="C837" s="157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62"/>
      <c r="B838" s="163"/>
      <c r="C838" s="157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62"/>
      <c r="B839" s="163"/>
      <c r="C839" s="157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62"/>
      <c r="B840" s="163"/>
      <c r="C840" s="157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62"/>
      <c r="B841" s="163"/>
      <c r="C841" s="157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62"/>
      <c r="B842" s="163"/>
      <c r="C842" s="157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62"/>
      <c r="B843" s="163"/>
      <c r="C843" s="157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62"/>
      <c r="B844" s="163"/>
      <c r="C844" s="157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62"/>
      <c r="B845" s="163"/>
      <c r="C845" s="157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62"/>
      <c r="B846" s="163"/>
      <c r="C846" s="157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62"/>
      <c r="B847" s="163"/>
      <c r="C847" s="157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62"/>
      <c r="B848" s="163"/>
      <c r="C848" s="157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62"/>
      <c r="B849" s="163"/>
      <c r="C849" s="157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62"/>
      <c r="B850" s="163"/>
      <c r="C850" s="157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62"/>
      <c r="B851" s="163"/>
      <c r="C851" s="157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62"/>
      <c r="B852" s="163"/>
      <c r="C852" s="157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62"/>
      <c r="B853" s="163"/>
      <c r="C853" s="157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62"/>
      <c r="B854" s="163"/>
      <c r="C854" s="157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62"/>
      <c r="B855" s="163"/>
      <c r="C855" s="157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62"/>
      <c r="B856" s="163"/>
      <c r="C856" s="157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62"/>
      <c r="B857" s="163"/>
      <c r="C857" s="157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62"/>
      <c r="B858" s="163"/>
      <c r="C858" s="157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62"/>
      <c r="B859" s="163"/>
      <c r="C859" s="157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62"/>
      <c r="B860" s="163"/>
      <c r="C860" s="157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62"/>
      <c r="B861" s="163"/>
      <c r="C861" s="157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62"/>
      <c r="B862" s="163"/>
      <c r="C862" s="157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62"/>
      <c r="B863" s="163"/>
      <c r="C863" s="157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62"/>
      <c r="B864" s="163"/>
      <c r="C864" s="157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62"/>
      <c r="B865" s="163"/>
      <c r="C865" s="157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62"/>
      <c r="B866" s="163"/>
      <c r="C866" s="157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62"/>
      <c r="B867" s="163"/>
      <c r="C867" s="157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62"/>
      <c r="B868" s="163"/>
      <c r="C868" s="157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62"/>
      <c r="B869" s="163"/>
      <c r="C869" s="157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62"/>
      <c r="B870" s="163"/>
      <c r="C870" s="157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62"/>
      <c r="B871" s="163"/>
      <c r="C871" s="157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62"/>
      <c r="B872" s="163"/>
      <c r="C872" s="157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62"/>
      <c r="B873" s="163"/>
      <c r="C873" s="157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62"/>
      <c r="B874" s="163"/>
      <c r="C874" s="157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62"/>
      <c r="B875" s="163"/>
      <c r="C875" s="157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62"/>
      <c r="B876" s="163"/>
      <c r="C876" s="157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62"/>
      <c r="B877" s="163"/>
      <c r="C877" s="157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62"/>
      <c r="B878" s="163"/>
      <c r="C878" s="157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62"/>
      <c r="B879" s="163"/>
      <c r="C879" s="157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62"/>
      <c r="B880" s="163"/>
      <c r="C880" s="157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62"/>
      <c r="B881" s="163"/>
      <c r="C881" s="157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62"/>
      <c r="B882" s="163"/>
      <c r="C882" s="157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62"/>
      <c r="B883" s="163"/>
      <c r="C883" s="157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62"/>
      <c r="B884" s="163"/>
      <c r="C884" s="157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62"/>
      <c r="B885" s="163"/>
      <c r="C885" s="157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62"/>
      <c r="B886" s="163"/>
      <c r="C886" s="157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62"/>
      <c r="B887" s="163"/>
      <c r="C887" s="157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62"/>
      <c r="B888" s="163"/>
      <c r="C888" s="157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62"/>
      <c r="B889" s="163"/>
      <c r="C889" s="157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62"/>
      <c r="B890" s="163"/>
      <c r="C890" s="157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62"/>
      <c r="B891" s="163"/>
      <c r="C891" s="157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62"/>
      <c r="B892" s="163"/>
      <c r="C892" s="157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62"/>
      <c r="B893" s="163"/>
      <c r="C893" s="157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62"/>
      <c r="B894" s="163"/>
      <c r="C894" s="157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62"/>
      <c r="B895" s="163"/>
      <c r="C895" s="157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62"/>
      <c r="B896" s="163"/>
      <c r="C896" s="157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62"/>
      <c r="B897" s="163"/>
      <c r="C897" s="157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62"/>
      <c r="B898" s="163"/>
      <c r="C898" s="157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62"/>
      <c r="B899" s="163"/>
      <c r="C899" s="157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62"/>
      <c r="B900" s="163"/>
      <c r="C900" s="157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62"/>
      <c r="B901" s="163"/>
      <c r="C901" s="157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62"/>
      <c r="B902" s="163"/>
      <c r="C902" s="157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62"/>
      <c r="B903" s="163"/>
      <c r="C903" s="157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62"/>
      <c r="B904" s="163"/>
      <c r="C904" s="157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62"/>
      <c r="B905" s="163"/>
      <c r="C905" s="157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62"/>
      <c r="B906" s="163"/>
      <c r="C906" s="157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62"/>
      <c r="B907" s="163"/>
      <c r="C907" s="157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62"/>
      <c r="B908" s="163"/>
      <c r="C908" s="157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62"/>
      <c r="B909" s="163"/>
      <c r="C909" s="157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62"/>
      <c r="B910" s="163"/>
      <c r="C910" s="157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62"/>
      <c r="B911" s="163"/>
      <c r="C911" s="157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62"/>
      <c r="B912" s="163"/>
      <c r="C912" s="157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62"/>
      <c r="B913" s="163"/>
      <c r="C913" s="157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62"/>
      <c r="B914" s="163"/>
      <c r="C914" s="157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62"/>
      <c r="B915" s="163"/>
      <c r="C915" s="157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62"/>
      <c r="B916" s="163"/>
      <c r="C916" s="157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62"/>
      <c r="B917" s="163"/>
      <c r="C917" s="157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62"/>
      <c r="B918" s="163"/>
      <c r="C918" s="157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62"/>
      <c r="B919" s="163"/>
      <c r="C919" s="157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62"/>
      <c r="B920" s="163"/>
      <c r="C920" s="157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62"/>
      <c r="B921" s="163"/>
      <c r="C921" s="157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62"/>
      <c r="B922" s="163"/>
      <c r="C922" s="157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62"/>
      <c r="B923" s="163"/>
      <c r="C923" s="157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62"/>
      <c r="B924" s="163"/>
      <c r="C924" s="157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62"/>
      <c r="B925" s="163"/>
      <c r="C925" s="157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62"/>
      <c r="B926" s="163"/>
      <c r="C926" s="157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62"/>
      <c r="B927" s="163"/>
      <c r="C927" s="157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62"/>
      <c r="B928" s="163"/>
      <c r="C928" s="157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62"/>
      <c r="B929" s="163"/>
      <c r="C929" s="157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62"/>
      <c r="B930" s="163"/>
      <c r="C930" s="157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62"/>
      <c r="B931" s="163"/>
      <c r="C931" s="157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62"/>
      <c r="B932" s="163"/>
      <c r="C932" s="157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62"/>
      <c r="B933" s="163"/>
      <c r="C933" s="157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62"/>
      <c r="B934" s="163"/>
      <c r="C934" s="157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62"/>
      <c r="B935" s="163"/>
      <c r="C935" s="157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62"/>
      <c r="B936" s="163"/>
      <c r="C936" s="157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62"/>
      <c r="B937" s="163"/>
      <c r="C937" s="157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62"/>
      <c r="B938" s="163"/>
      <c r="C938" s="157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62"/>
      <c r="B939" s="163"/>
      <c r="C939" s="157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62"/>
      <c r="B940" s="163"/>
      <c r="C940" s="157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62"/>
      <c r="B941" s="163"/>
      <c r="C941" s="157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62"/>
      <c r="B942" s="163"/>
      <c r="C942" s="157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62"/>
      <c r="B943" s="163"/>
      <c r="C943" s="157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62"/>
      <c r="B944" s="163"/>
      <c r="C944" s="157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62"/>
      <c r="B945" s="163"/>
      <c r="C945" s="157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62"/>
      <c r="B946" s="163"/>
      <c r="C946" s="157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62"/>
      <c r="B947" s="163"/>
      <c r="C947" s="157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62"/>
      <c r="B948" s="163"/>
      <c r="C948" s="157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62"/>
      <c r="B949" s="163"/>
      <c r="C949" s="157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62"/>
      <c r="B950" s="163"/>
      <c r="C950" s="157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62"/>
      <c r="B951" s="163"/>
      <c r="C951" s="157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62"/>
      <c r="B952" s="163"/>
      <c r="C952" s="157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62"/>
      <c r="B953" s="163"/>
      <c r="C953" s="157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62"/>
      <c r="B954" s="163"/>
      <c r="C954" s="157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62"/>
      <c r="B955" s="163"/>
      <c r="C955" s="157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62"/>
      <c r="B956" s="163"/>
      <c r="C956" s="157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62"/>
      <c r="B957" s="163"/>
      <c r="C957" s="157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62"/>
      <c r="B958" s="163"/>
      <c r="C958" s="157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62"/>
      <c r="B959" s="163"/>
      <c r="C959" s="157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62"/>
      <c r="B960" s="163"/>
      <c r="C960" s="157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62"/>
      <c r="B961" s="163"/>
      <c r="C961" s="157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62"/>
      <c r="B962" s="163"/>
      <c r="C962" s="157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62"/>
      <c r="B963" s="163"/>
      <c r="C963" s="157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62"/>
      <c r="B964" s="163"/>
      <c r="C964" s="157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62"/>
      <c r="B965" s="163"/>
      <c r="C965" s="157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62"/>
      <c r="B966" s="163"/>
      <c r="C966" s="157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62"/>
      <c r="B967" s="163"/>
      <c r="C967" s="157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62"/>
      <c r="B968" s="163"/>
      <c r="C968" s="157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62"/>
      <c r="B969" s="163"/>
      <c r="C969" s="157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62"/>
      <c r="B970" s="163"/>
      <c r="C970" s="157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62"/>
      <c r="B971" s="163"/>
      <c r="C971" s="157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62"/>
      <c r="B972" s="163"/>
      <c r="C972" s="157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62"/>
      <c r="B973" s="163"/>
      <c r="C973" s="157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62"/>
      <c r="B974" s="163"/>
      <c r="C974" s="157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62"/>
      <c r="B975" s="163"/>
      <c r="C975" s="157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62"/>
      <c r="B976" s="163"/>
      <c r="C976" s="157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62"/>
      <c r="B977" s="163"/>
      <c r="C977" s="157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62"/>
      <c r="B978" s="163"/>
      <c r="C978" s="157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62"/>
      <c r="B979" s="163"/>
      <c r="C979" s="157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62"/>
      <c r="B980" s="163"/>
      <c r="C980" s="157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62"/>
      <c r="B981" s="163"/>
      <c r="C981" s="157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62"/>
      <c r="B982" s="163"/>
      <c r="C982" s="157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62"/>
      <c r="B983" s="163"/>
      <c r="C983" s="157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62"/>
      <c r="B984" s="163"/>
      <c r="C984" s="157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62"/>
      <c r="B985" s="163"/>
      <c r="C985" s="157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62"/>
      <c r="B986" s="163"/>
      <c r="C986" s="157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62"/>
      <c r="B987" s="163"/>
      <c r="C987" s="157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62"/>
      <c r="B988" s="163"/>
      <c r="C988" s="157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62"/>
      <c r="B989" s="163"/>
      <c r="C989" s="157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62"/>
      <c r="B990" s="163"/>
      <c r="C990" s="157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62"/>
      <c r="B991" s="163"/>
      <c r="C991" s="157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62"/>
      <c r="B992" s="163"/>
      <c r="C992" s="157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62"/>
      <c r="B993" s="163"/>
      <c r="C993" s="157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62"/>
      <c r="B994" s="163"/>
      <c r="C994" s="157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62"/>
      <c r="B995" s="163"/>
      <c r="C995" s="157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62"/>
      <c r="B996" s="163"/>
      <c r="C996" s="157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62"/>
      <c r="B997" s="163"/>
      <c r="C997" s="157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62"/>
      <c r="B998" s="163"/>
      <c r="C998" s="157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62"/>
      <c r="B999" s="163"/>
      <c r="C999" s="157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62"/>
      <c r="B1000" s="163"/>
      <c r="C1000" s="157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2007-12-23T15:42:30Z</dcterms:created>
  <dc:creator>ANDY REMUS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Jet Reports Function Literals">
    <vt:lpwstr>,	;	,	{	}	[@[{0}]]	1033	1033</vt:lpwstr>
  </property>
  <property fmtid="{D5CDD505-2E9C-101B-9397-08002B2CF9AE}" pid="4" name="MediaServiceImageTags">
    <vt:lpwstr/>
  </property>
</Properties>
</file>