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DY\"/>
    </mc:Choice>
  </mc:AlternateContent>
  <xr:revisionPtr revIDLastSave="0" documentId="8_{39320777-EAED-4593-974E-77D4D651AF4B}" xr6:coauthVersionLast="40" xr6:coauthVersionMax="40" xr10:uidLastSave="{00000000-0000-0000-0000-000000000000}"/>
  <bookViews>
    <workbookView xWindow="0" yWindow="0" windowWidth="28800" windowHeight="127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5" i="1" l="1"/>
  <c r="E15" i="1"/>
  <c r="I76" i="1" l="1"/>
  <c r="E76" i="1"/>
  <c r="I75" i="1"/>
  <c r="E75" i="1"/>
  <c r="I74" i="1"/>
  <c r="E74" i="1"/>
  <c r="I73" i="1"/>
  <c r="E73" i="1"/>
  <c r="I271" i="1" l="1"/>
  <c r="I269" i="1"/>
  <c r="I268" i="1"/>
  <c r="I267" i="1"/>
  <c r="I266" i="1"/>
  <c r="E271" i="1"/>
  <c r="E269" i="1"/>
  <c r="E268" i="1"/>
  <c r="E267" i="1"/>
  <c r="E266" i="1"/>
  <c r="I279" i="1"/>
  <c r="I206" i="1"/>
  <c r="I123" i="1"/>
  <c r="I122" i="1"/>
  <c r="I20" i="1"/>
  <c r="I177" i="1"/>
  <c r="I220" i="1"/>
  <c r="I211" i="1"/>
  <c r="I215" i="1"/>
  <c r="I21" i="1"/>
  <c r="I44" i="1"/>
  <c r="I53" i="1"/>
  <c r="I68" i="1"/>
  <c r="I126" i="1"/>
  <c r="I159" i="1"/>
  <c r="I172" i="1"/>
  <c r="I178" i="1"/>
  <c r="I174" i="1"/>
  <c r="I232" i="1"/>
  <c r="I241" i="1"/>
  <c r="I22" i="1"/>
  <c r="I23" i="1"/>
  <c r="I26" i="1"/>
  <c r="I28" i="1"/>
  <c r="I29" i="1"/>
  <c r="I30" i="1"/>
  <c r="I31" i="1"/>
  <c r="I32" i="1"/>
  <c r="I34" i="1"/>
  <c r="I35" i="1"/>
  <c r="I36" i="1"/>
  <c r="I37" i="1"/>
  <c r="I41" i="1"/>
  <c r="I43" i="1"/>
  <c r="I45" i="1"/>
  <c r="I46" i="1"/>
  <c r="I48" i="1"/>
  <c r="I49" i="1"/>
  <c r="I50" i="1"/>
  <c r="I52" i="1"/>
  <c r="I54" i="1"/>
  <c r="I55" i="1"/>
  <c r="I57" i="1"/>
  <c r="I58" i="1"/>
  <c r="I59" i="1"/>
  <c r="I60" i="1"/>
  <c r="I61" i="1"/>
  <c r="I62" i="1"/>
  <c r="I63" i="1"/>
  <c r="I64" i="1"/>
  <c r="I65" i="1"/>
  <c r="I66" i="1"/>
  <c r="I67" i="1"/>
  <c r="I69" i="1"/>
  <c r="I70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5" i="1"/>
  <c r="I96" i="1"/>
  <c r="I97" i="1"/>
  <c r="I101" i="1"/>
  <c r="I102" i="1"/>
  <c r="I103" i="1"/>
  <c r="I104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4" i="1"/>
  <c r="I125" i="1"/>
  <c r="I127" i="1"/>
  <c r="I128" i="1"/>
  <c r="I129" i="1"/>
  <c r="I130" i="1"/>
  <c r="I132" i="1"/>
  <c r="I133" i="1"/>
  <c r="I134" i="1"/>
  <c r="I138" i="1"/>
  <c r="I139" i="1"/>
  <c r="I140" i="1"/>
  <c r="I141" i="1"/>
  <c r="I146" i="1"/>
  <c r="I147" i="1"/>
  <c r="I148" i="1"/>
  <c r="I149" i="1"/>
  <c r="I154" i="1"/>
  <c r="I155" i="1"/>
  <c r="I158" i="1"/>
  <c r="I165" i="1"/>
  <c r="I166" i="1"/>
  <c r="I170" i="1"/>
  <c r="I171" i="1"/>
  <c r="I179" i="1"/>
  <c r="I180" i="1"/>
  <c r="I182" i="1"/>
  <c r="I183" i="1"/>
  <c r="I184" i="1"/>
  <c r="I185" i="1"/>
  <c r="I187" i="1"/>
  <c r="I188" i="1"/>
  <c r="I191" i="1"/>
  <c r="I192" i="1"/>
  <c r="I193" i="1"/>
  <c r="I194" i="1"/>
  <c r="I195" i="1"/>
  <c r="I197" i="1"/>
  <c r="I198" i="1"/>
  <c r="I199" i="1"/>
  <c r="I200" i="1"/>
  <c r="I202" i="1"/>
  <c r="I203" i="1"/>
  <c r="I204" i="1"/>
  <c r="I207" i="1"/>
  <c r="I208" i="1"/>
  <c r="I209" i="1"/>
  <c r="I212" i="1"/>
  <c r="I213" i="1"/>
  <c r="I216" i="1"/>
  <c r="I218" i="1"/>
  <c r="I219" i="1"/>
  <c r="I221" i="1"/>
  <c r="I223" i="1"/>
  <c r="I224" i="1"/>
  <c r="I226" i="1"/>
  <c r="I227" i="1"/>
  <c r="I228" i="1"/>
  <c r="I229" i="1"/>
  <c r="I230" i="1"/>
  <c r="I231" i="1"/>
  <c r="I233" i="1"/>
  <c r="I234" i="1"/>
  <c r="I235" i="1"/>
  <c r="I236" i="1"/>
  <c r="I238" i="1"/>
  <c r="I239" i="1"/>
  <c r="I240" i="1"/>
  <c r="I242" i="1"/>
  <c r="I243" i="1"/>
  <c r="I244" i="1"/>
  <c r="I245" i="1"/>
  <c r="I248" i="1"/>
  <c r="I250" i="1"/>
  <c r="I251" i="1"/>
  <c r="I252" i="1"/>
  <c r="I253" i="1"/>
  <c r="I254" i="1"/>
  <c r="I255" i="1"/>
  <c r="I256" i="1"/>
  <c r="I257" i="1"/>
  <c r="I258" i="1"/>
  <c r="I259" i="1"/>
  <c r="I260" i="1"/>
  <c r="I262" i="1"/>
  <c r="I263" i="1"/>
  <c r="I25" i="1"/>
  <c r="B288" i="1" s="1"/>
  <c r="I12" i="1"/>
  <c r="I8" i="1"/>
  <c r="I7" i="1"/>
  <c r="I9" i="1"/>
  <c r="I10" i="1"/>
  <c r="I13" i="1"/>
  <c r="I14" i="1"/>
  <c r="I16" i="1"/>
  <c r="I17" i="1"/>
  <c r="I18" i="1"/>
  <c r="I19" i="1"/>
  <c r="E138" i="1"/>
  <c r="E139" i="1"/>
  <c r="E140" i="1"/>
  <c r="E141" i="1"/>
  <c r="E127" i="1"/>
  <c r="E260" i="1"/>
  <c r="E259" i="1"/>
  <c r="E248" i="1"/>
  <c r="E200" i="1"/>
  <c r="E174" i="1"/>
  <c r="E165" i="1"/>
  <c r="E166" i="1"/>
  <c r="E280" i="1"/>
  <c r="E279" i="1"/>
  <c r="E263" i="1"/>
  <c r="E262" i="1"/>
  <c r="E258" i="1"/>
  <c r="E257" i="1"/>
  <c r="E256" i="1"/>
  <c r="E255" i="1"/>
  <c r="E254" i="1"/>
  <c r="E253" i="1"/>
  <c r="E252" i="1"/>
  <c r="E251" i="1"/>
  <c r="E250" i="1"/>
  <c r="E241" i="1"/>
  <c r="E240" i="1"/>
  <c r="E239" i="1"/>
  <c r="E238" i="1"/>
  <c r="E236" i="1"/>
  <c r="E235" i="1"/>
  <c r="E234" i="1"/>
  <c r="E232" i="1"/>
  <c r="E231" i="1"/>
  <c r="E230" i="1"/>
  <c r="E229" i="1"/>
  <c r="E228" i="1"/>
  <c r="E227" i="1"/>
  <c r="E226" i="1"/>
  <c r="E224" i="1"/>
  <c r="E223" i="1"/>
  <c r="E221" i="1"/>
  <c r="E220" i="1"/>
  <c r="E219" i="1"/>
  <c r="E218" i="1"/>
  <c r="E216" i="1"/>
  <c r="E215" i="1"/>
  <c r="E213" i="1"/>
  <c r="E212" i="1"/>
  <c r="E211" i="1"/>
  <c r="E209" i="1"/>
  <c r="E208" i="1"/>
  <c r="E207" i="1"/>
  <c r="E206" i="1"/>
  <c r="E204" i="1"/>
  <c r="E203" i="1"/>
  <c r="E202" i="1"/>
  <c r="E199" i="1"/>
  <c r="E198" i="1"/>
  <c r="E197" i="1"/>
  <c r="E195" i="1"/>
  <c r="E194" i="1"/>
  <c r="E193" i="1"/>
  <c r="E192" i="1"/>
  <c r="E191" i="1"/>
  <c r="E188" i="1"/>
  <c r="E187" i="1"/>
  <c r="E185" i="1"/>
  <c r="E184" i="1"/>
  <c r="E183" i="1"/>
  <c r="E182" i="1"/>
  <c r="E180" i="1"/>
  <c r="E179" i="1"/>
  <c r="E178" i="1"/>
  <c r="E177" i="1"/>
  <c r="E172" i="1"/>
  <c r="E171" i="1"/>
  <c r="E170" i="1"/>
  <c r="E159" i="1"/>
  <c r="E158" i="1"/>
  <c r="E155" i="1"/>
  <c r="E154" i="1"/>
  <c r="E149" i="1"/>
  <c r="E148" i="1"/>
  <c r="E147" i="1"/>
  <c r="E146" i="1"/>
  <c r="E134" i="1"/>
  <c r="E133" i="1"/>
  <c r="E132" i="1"/>
  <c r="E130" i="1"/>
  <c r="E129" i="1"/>
  <c r="E128" i="1"/>
  <c r="E126" i="1"/>
  <c r="E125" i="1"/>
  <c r="E124" i="1"/>
  <c r="E123" i="1"/>
  <c r="E122" i="1"/>
  <c r="E120" i="1"/>
  <c r="E119" i="1"/>
  <c r="E118" i="1"/>
  <c r="E117" i="1"/>
  <c r="E116" i="1"/>
  <c r="E115" i="1"/>
  <c r="E114" i="1"/>
  <c r="E113" i="1"/>
  <c r="E112" i="1"/>
  <c r="E110" i="1"/>
  <c r="E109" i="1"/>
  <c r="E108" i="1"/>
  <c r="E107" i="1"/>
  <c r="E106" i="1"/>
  <c r="E104" i="1"/>
  <c r="E103" i="1"/>
  <c r="E102" i="1"/>
  <c r="E101" i="1"/>
  <c r="E97" i="1"/>
  <c r="E96" i="1"/>
  <c r="E95" i="1"/>
  <c r="E92" i="1"/>
  <c r="E91" i="1"/>
  <c r="E90" i="1"/>
  <c r="E89" i="1"/>
  <c r="E88" i="1"/>
  <c r="E87" i="1"/>
  <c r="E86" i="1"/>
  <c r="E85" i="1"/>
  <c r="E84" i="1"/>
  <c r="E82" i="1"/>
  <c r="E81" i="1"/>
  <c r="E80" i="1"/>
  <c r="E79" i="1"/>
  <c r="E78" i="1"/>
  <c r="E70" i="1"/>
  <c r="E69" i="1"/>
  <c r="E68" i="1"/>
  <c r="E67" i="1"/>
  <c r="E65" i="1"/>
  <c r="E64" i="1"/>
  <c r="E63" i="1"/>
  <c r="E62" i="1"/>
  <c r="E61" i="1"/>
  <c r="E59" i="1"/>
  <c r="E58" i="1"/>
  <c r="E57" i="1"/>
  <c r="E55" i="1"/>
  <c r="E54" i="1"/>
  <c r="E53" i="1"/>
  <c r="E52" i="1"/>
  <c r="E50" i="1"/>
  <c r="E49" i="1"/>
  <c r="E48" i="1"/>
  <c r="E46" i="1"/>
  <c r="E45" i="1"/>
  <c r="E44" i="1"/>
  <c r="E43" i="1"/>
  <c r="E41" i="1"/>
  <c r="E37" i="1"/>
  <c r="E36" i="1"/>
  <c r="E35" i="1"/>
  <c r="E34" i="1"/>
  <c r="E31" i="1"/>
  <c r="E30" i="1"/>
  <c r="E29" i="1"/>
  <c r="E28" i="1"/>
  <c r="E26" i="1"/>
  <c r="E25" i="1"/>
  <c r="E23" i="1"/>
  <c r="E22" i="1"/>
  <c r="E21" i="1"/>
  <c r="E20" i="1"/>
  <c r="E18" i="1"/>
  <c r="E17" i="1"/>
  <c r="E16" i="1"/>
  <c r="E14" i="1"/>
  <c r="E13" i="1"/>
  <c r="E12" i="1"/>
  <c r="E10" i="1"/>
  <c r="E9" i="1"/>
  <c r="E8" i="1"/>
  <c r="E7" i="1"/>
  <c r="B286" i="1" l="1"/>
  <c r="B289" i="1"/>
  <c r="B287" i="1"/>
  <c r="E281" i="1"/>
  <c r="B290" i="1"/>
  <c r="E282" i="1" l="1"/>
  <c r="E283" i="1" s="1"/>
</calcChain>
</file>

<file path=xl/sharedStrings.xml><?xml version="1.0" encoding="utf-8"?>
<sst xmlns="http://schemas.openxmlformats.org/spreadsheetml/2006/main" count="617" uniqueCount="399">
  <si>
    <t>90° Elbow</t>
  </si>
  <si>
    <t>Part number</t>
  </si>
  <si>
    <t>HERE</t>
  </si>
  <si>
    <t>PH 800-954-3310</t>
  </si>
  <si>
    <t>QTY</t>
  </si>
  <si>
    <t>LBS</t>
  </si>
  <si>
    <t>TOTAL</t>
  </si>
  <si>
    <t>Pipe</t>
  </si>
  <si>
    <t>SIZE</t>
  </si>
  <si>
    <t>1"</t>
  </si>
  <si>
    <t>1 1/2"</t>
  </si>
  <si>
    <t>PRICE</t>
  </si>
  <si>
    <t>F2000</t>
  </si>
  <si>
    <t>F4000</t>
  </si>
  <si>
    <t>F2022-10</t>
  </si>
  <si>
    <t>F4022-10</t>
  </si>
  <si>
    <t>F0018</t>
  </si>
  <si>
    <t>F0019</t>
  </si>
  <si>
    <t>F0020</t>
  </si>
  <si>
    <t>F2002</t>
  </si>
  <si>
    <t>F4002</t>
  </si>
  <si>
    <t>F4221</t>
  </si>
  <si>
    <t>F2003</t>
  </si>
  <si>
    <t>F4003</t>
  </si>
  <si>
    <t>F2093</t>
  </si>
  <si>
    <t>F2083</t>
  </si>
  <si>
    <t>90° Elbow X 1/2" FEMALE NPT</t>
  </si>
  <si>
    <t>90° Elbow X 3/4" FEMALE NPT</t>
  </si>
  <si>
    <t>REDUCING ELBOW</t>
  </si>
  <si>
    <t>F2005</t>
  </si>
  <si>
    <t>F4005</t>
  </si>
  <si>
    <t>F4207</t>
  </si>
  <si>
    <t>Reduction Tee      1-1/2"                1"</t>
  </si>
  <si>
    <t xml:space="preserve">                           Main Pipe    Drop Female NPT</t>
  </si>
  <si>
    <t>Reduction Tee      1"                  1/2" NPT</t>
  </si>
  <si>
    <t>Reduction Tee      1"                  3/4" NPT</t>
  </si>
  <si>
    <t>Reduction Tee      1-1/2"            1/2" NPT</t>
  </si>
  <si>
    <t>Reduction Tee      1-1/2"            3/4" NPT</t>
  </si>
  <si>
    <t>F2009</t>
  </si>
  <si>
    <t>F2008</t>
  </si>
  <si>
    <t>F4009</t>
  </si>
  <si>
    <t>F4008</t>
  </si>
  <si>
    <t>F2222</t>
  </si>
  <si>
    <t>F4444</t>
  </si>
  <si>
    <t>Union</t>
  </si>
  <si>
    <t>Reduction Union 1-1/2" X 1"</t>
  </si>
  <si>
    <t>Equal Tee</t>
  </si>
  <si>
    <t>Beam Clamp, USE 5/16 OR 3/8 THREADED ROD</t>
  </si>
  <si>
    <t>F2210</t>
  </si>
  <si>
    <t>F4210</t>
  </si>
  <si>
    <t>F2012</t>
  </si>
  <si>
    <t>F2112</t>
  </si>
  <si>
    <t>F4012</t>
  </si>
  <si>
    <t>F4112</t>
  </si>
  <si>
    <t>F2118</t>
  </si>
  <si>
    <t>F2218</t>
  </si>
  <si>
    <t>F4418</t>
  </si>
  <si>
    <t>Threaded Male Adapter   3/4" Male NPT</t>
  </si>
  <si>
    <t>Threaded Male Adapter   1" Male NPT</t>
  </si>
  <si>
    <t>Threaded Male Adapter   1-1/2" Male NPT</t>
  </si>
  <si>
    <t>F2220</t>
  </si>
  <si>
    <t>F4420</t>
  </si>
  <si>
    <t>Threaded Female Adapter   1"  female NPT</t>
  </si>
  <si>
    <t>Threaded Female Adapter   1-1/2" female NPT</t>
  </si>
  <si>
    <t>F2006</t>
  </si>
  <si>
    <t>F4006</t>
  </si>
  <si>
    <t>End Cap</t>
  </si>
  <si>
    <t>F2024</t>
  </si>
  <si>
    <t>F2024V</t>
  </si>
  <si>
    <t>F2024W</t>
  </si>
  <si>
    <t>Outside or Thru Wall Outlet, (1) 1/2" fem npt outlet</t>
  </si>
  <si>
    <t>Wall Outlet, 1" inlet, (2) 1/2" fem npt outlets</t>
  </si>
  <si>
    <t>Wall Outlet w/shutoff, 1" inlet, (2) 1/2" fem npt outlets</t>
  </si>
  <si>
    <t>F0137</t>
  </si>
  <si>
    <t>Tool kit: spanners,deburr, cutter, spray bottle</t>
  </si>
  <si>
    <t>F0138</t>
  </si>
  <si>
    <t>F2020</t>
  </si>
  <si>
    <t>Spanner wrench, 2 required</t>
  </si>
  <si>
    <t>F4020</t>
  </si>
  <si>
    <t>F0142</t>
  </si>
  <si>
    <t>F0141</t>
  </si>
  <si>
    <t>F0140</t>
  </si>
  <si>
    <t>Spray bottle</t>
  </si>
  <si>
    <t>F0139</t>
  </si>
  <si>
    <t>F0043</t>
  </si>
  <si>
    <t>F0044</t>
  </si>
  <si>
    <t>F2076</t>
  </si>
  <si>
    <t>F4076</t>
  </si>
  <si>
    <t>SPARE PARTS</t>
  </si>
  <si>
    <t>3/4"</t>
  </si>
  <si>
    <t>1/2"</t>
  </si>
  <si>
    <t>F0212</t>
  </si>
  <si>
    <t>F0213</t>
  </si>
  <si>
    <t>F0214</t>
  </si>
  <si>
    <t>F0215</t>
  </si>
  <si>
    <t>F0216</t>
  </si>
  <si>
    <t>F0217</t>
  </si>
  <si>
    <t>F0225</t>
  </si>
  <si>
    <t>K93217</t>
  </si>
  <si>
    <t>K93215</t>
  </si>
  <si>
    <t>K93216</t>
  </si>
  <si>
    <t>3/8"</t>
  </si>
  <si>
    <t>K93218</t>
  </si>
  <si>
    <t>F5000</t>
  </si>
  <si>
    <t>F5022-10</t>
  </si>
  <si>
    <t>2"</t>
  </si>
  <si>
    <t>F0024</t>
  </si>
  <si>
    <t>F5002</t>
  </si>
  <si>
    <t>F2004</t>
  </si>
  <si>
    <t>45° Elbow</t>
  </si>
  <si>
    <t>F5005</t>
  </si>
  <si>
    <t>F5555</t>
  </si>
  <si>
    <t>F5210</t>
  </si>
  <si>
    <t>F5012</t>
  </si>
  <si>
    <t>F5112</t>
  </si>
  <si>
    <t>F2018</t>
  </si>
  <si>
    <t>Threaded Male Adapter   1/2" Male NPT</t>
  </si>
  <si>
    <t>F5418</t>
  </si>
  <si>
    <t>F5518</t>
  </si>
  <si>
    <t>Threaded Male Adapter     2" Male NPT</t>
  </si>
  <si>
    <t>F5006</t>
  </si>
  <si>
    <t>Saddle drop drill bit - 1" main pipe (9/16 diam)</t>
  </si>
  <si>
    <t>F5076</t>
  </si>
  <si>
    <t>F5020</t>
  </si>
  <si>
    <t>F0145</t>
  </si>
  <si>
    <t>F5003</t>
  </si>
  <si>
    <t>MAXLINE FLEXIBLE SYSTEM</t>
  </si>
  <si>
    <t>M6026</t>
  </si>
  <si>
    <t>M6027</t>
  </si>
  <si>
    <t>M6030</t>
  </si>
  <si>
    <t>M6031</t>
  </si>
  <si>
    <t>M8002</t>
  </si>
  <si>
    <t>M8005</t>
  </si>
  <si>
    <t>M8003</t>
  </si>
  <si>
    <t>F1022-10</t>
  </si>
  <si>
    <t>F1002</t>
  </si>
  <si>
    <t>F5421</t>
  </si>
  <si>
    <t>Reduction Union 2" X 1-1/2"</t>
  </si>
  <si>
    <t>F1003</t>
  </si>
  <si>
    <t>F4004</t>
  </si>
  <si>
    <t>1-1/2"</t>
  </si>
  <si>
    <t>F5004</t>
  </si>
  <si>
    <t>F1073</t>
  </si>
  <si>
    <t>90° Elbow X 1/4" FEMALE NPT</t>
  </si>
  <si>
    <t>F1093</t>
  </si>
  <si>
    <t>F2073</t>
  </si>
  <si>
    <t>F1005</t>
  </si>
  <si>
    <t>F2121</t>
  </si>
  <si>
    <t>Reduction Union 1" X 3/4"</t>
  </si>
  <si>
    <t>F2107</t>
  </si>
  <si>
    <t>Reduction Tee      1                     3/4"</t>
  </si>
  <si>
    <t>F1007</t>
  </si>
  <si>
    <t>Reduction Tee      1"                  1/4" NPT</t>
  </si>
  <si>
    <t>F1009</t>
  </si>
  <si>
    <t>F2007</t>
  </si>
  <si>
    <t>F1111</t>
  </si>
  <si>
    <t>F4110</t>
  </si>
  <si>
    <t>F5110</t>
  </si>
  <si>
    <t>F2011</t>
  </si>
  <si>
    <t>F4011</t>
  </si>
  <si>
    <t>F5011</t>
  </si>
  <si>
    <t>F1018</t>
  </si>
  <si>
    <t>F1118</t>
  </si>
  <si>
    <t>F1120</t>
  </si>
  <si>
    <t>F1006</t>
  </si>
  <si>
    <t>F1024</t>
  </si>
  <si>
    <t>F1024V</t>
  </si>
  <si>
    <t>F1024W</t>
  </si>
  <si>
    <t>F0136</t>
  </si>
  <si>
    <t>F1020</t>
  </si>
  <si>
    <t>Pipe Deburring Tool 3/4" THRU 2"</t>
  </si>
  <si>
    <t>F1076</t>
  </si>
  <si>
    <t xml:space="preserve">inner parts set oring and ss bite ring </t>
  </si>
  <si>
    <t>inner parts set oring and ss bite ring</t>
  </si>
  <si>
    <t>Blue Aluminum Pipe (19ft 8inch) each   20mm od</t>
  </si>
  <si>
    <t>Blue Aluminum Pipe (19ft 8inch) each   25mm od</t>
  </si>
  <si>
    <t>Blue Aluminum Pipe (19ft 8inch) each   40mm od</t>
  </si>
  <si>
    <t>Blue Aluminum Pipe (19ft 8inch) each   50mm od</t>
  </si>
  <si>
    <t>Threaded Female Adapter   3/4"  female NPT</t>
  </si>
  <si>
    <t>Valve Kit (ball valve + (2) threaded adapters</t>
  </si>
  <si>
    <t>Reduction Tee      3/4"                  1/4" NPT</t>
  </si>
  <si>
    <t>Reduction Tee      3/4"                  1/2" NPT</t>
  </si>
  <si>
    <t>K5226</t>
  </si>
  <si>
    <t>QUICK COUPLER PLUG ASSORTMENT 6 PCS</t>
  </si>
  <si>
    <t>Wall Outlet, 3/4" inlet, (2) 1/2" fem npt outlets</t>
  </si>
  <si>
    <t>Wall Outlet w/shutoff, 3/4" inlet, (2) 1/2" fem npt outlets</t>
  </si>
  <si>
    <t>Pipe Deburring Tool 3/4" and 1"</t>
  </si>
  <si>
    <t>(1) Can Pipe Sealant, (1) roll of Teflon Tape, for pipe threads</t>
  </si>
  <si>
    <t>F5009</t>
  </si>
  <si>
    <t>F5008</t>
  </si>
  <si>
    <t>Reduction Tee         2"               3/4" NPT</t>
  </si>
  <si>
    <t>Reduction Tee         2"               1/2" NPT</t>
  </si>
  <si>
    <t>F4206</t>
  </si>
  <si>
    <t>Reduction Tee      1-1/2"             3/4"</t>
  </si>
  <si>
    <t>Reduction Tee      2"                    3/4"</t>
  </si>
  <si>
    <t>F5206</t>
  </si>
  <si>
    <t>F5207</t>
  </si>
  <si>
    <t>Reduction Tee      2"                     1"</t>
  </si>
  <si>
    <t>3/4-1"</t>
  </si>
  <si>
    <t>for 45° Elbow in 3/4" ,  bend the pipe</t>
  </si>
  <si>
    <t>F2210C</t>
  </si>
  <si>
    <t>F4210C</t>
  </si>
  <si>
    <t>F5210C</t>
  </si>
  <si>
    <t>Saddle drop gasket</t>
  </si>
  <si>
    <t>F0017</t>
  </si>
  <si>
    <t>F0022</t>
  </si>
  <si>
    <t>F0023</t>
  </si>
  <si>
    <t>Clamp for 1-5/8" unistrut, each</t>
  </si>
  <si>
    <t>F0021</t>
  </si>
  <si>
    <t>Cantilever Arm,  12",  1-5/8 unistrut</t>
  </si>
  <si>
    <t>F0025</t>
  </si>
  <si>
    <t>M8201V</t>
  </si>
  <si>
    <t>FI0148</t>
  </si>
  <si>
    <t>Pipe Cutter 2" thru 4"</t>
  </si>
  <si>
    <t>Saddle drop drill bit - 1-1/2", 2", 3" main pipe (3/4 diam)</t>
  </si>
  <si>
    <t>Saddle drop gasket  same for 1-1/2" and 3" saddles</t>
  </si>
  <si>
    <t>Pipe Cutter 3/4" thru 2"</t>
  </si>
  <si>
    <t>SHIPPING</t>
  </si>
  <si>
    <t>SHIPPING - ship rate based on fully commercial delivery/semi access, no added services, freight subject to change</t>
  </si>
  <si>
    <t>K7241</t>
  </si>
  <si>
    <t>Loop Hanger, ACCEPTS 3/8 THREADED ROD  works for 1" or 3/4"</t>
  </si>
  <si>
    <t>Loop Hanger, ACCEPTS 3/8 THREADED ROD</t>
  </si>
  <si>
    <t>F0028</t>
  </si>
  <si>
    <t>F0029</t>
  </si>
  <si>
    <t>3/8-16  HEX NUT,  100/BAG</t>
  </si>
  <si>
    <t>Saddle Drop               1"                  1/4" NPT</t>
  </si>
  <si>
    <t>Saddle Drop               1"                  1/2" NPT</t>
  </si>
  <si>
    <t>Saddle Drop               1"                  3/4" NPT</t>
  </si>
  <si>
    <t>Saddle Drop                       2"               3/4"</t>
  </si>
  <si>
    <t>Saddle Drop                    1-1/2"             1"</t>
  </si>
  <si>
    <t>Saddle Drop                       2"                1"</t>
  </si>
  <si>
    <t>Saddle Drop                    1-1/2"           3/4"</t>
  </si>
  <si>
    <t>Saddle Drop                       1"                1"</t>
  </si>
  <si>
    <t>Saddle Drop            1-1/2"               1/4" NPT</t>
  </si>
  <si>
    <t>Saddle Drop            1-1/2"               1/2" NPT</t>
  </si>
  <si>
    <t>Saddle Drop            1-1/2"               3/4" NPT</t>
  </si>
  <si>
    <t>Saddle Drop               2"                  1/4" NPT</t>
  </si>
  <si>
    <t>Saddle Drop               2"                  1/2" NPT</t>
  </si>
  <si>
    <t>Saddle Drop               2"                  3/4" NPT</t>
  </si>
  <si>
    <t>TOOLS AND MISC.</t>
  </si>
  <si>
    <t>F0615</t>
  </si>
  <si>
    <t>F0616</t>
  </si>
  <si>
    <t>F0617</t>
  </si>
  <si>
    <t>F0221</t>
  </si>
  <si>
    <t>F0226</t>
  </si>
  <si>
    <t>F0227</t>
  </si>
  <si>
    <t>K96075</t>
  </si>
  <si>
    <t>F0238-160</t>
  </si>
  <si>
    <t>F0238-FT</t>
  </si>
  <si>
    <t>F0240</t>
  </si>
  <si>
    <t>F0241</t>
  </si>
  <si>
    <t>F0242</t>
  </si>
  <si>
    <t>F0243</t>
  </si>
  <si>
    <t>F0250-160</t>
  </si>
  <si>
    <t>F0250-FT</t>
  </si>
  <si>
    <t>F0251</t>
  </si>
  <si>
    <t>F0252</t>
  </si>
  <si>
    <t>HOSE REELS</t>
  </si>
  <si>
    <t>END CAPS</t>
  </si>
  <si>
    <t>K7221</t>
  </si>
  <si>
    <t>K7220</t>
  </si>
  <si>
    <t>M8064</t>
  </si>
  <si>
    <t>M8065</t>
  </si>
  <si>
    <t>M8010</t>
  </si>
  <si>
    <t>M8011</t>
  </si>
  <si>
    <t>M8019</t>
  </si>
  <si>
    <t>M8078</t>
  </si>
  <si>
    <t>F0244</t>
  </si>
  <si>
    <t xml:space="preserve">                                                   SADDLES                MAIN PIPE      DROP FEMALE NPT</t>
  </si>
  <si>
    <t>Green Aluminum Pipe (19ft 8inch) each   20mm od</t>
  </si>
  <si>
    <t>Green Aluminum Pipe (19ft 8inch) each   25mm od</t>
  </si>
  <si>
    <t>Green Aluminum Pipe (19ft 8inch) each   40mm od</t>
  </si>
  <si>
    <t>TEE'S</t>
  </si>
  <si>
    <t>UNIONS</t>
  </si>
  <si>
    <t>ELBOWS</t>
  </si>
  <si>
    <t>F1221</t>
  </si>
  <si>
    <t>F2221</t>
  </si>
  <si>
    <t>F2231</t>
  </si>
  <si>
    <t>F4231</t>
  </si>
  <si>
    <t>F4218</t>
  </si>
  <si>
    <t>3/8-16 THREADED ROD,  6 FT LONG</t>
  </si>
  <si>
    <t xml:space="preserve">                            REDUCING TEE'S           MAIN PIPE      DROP PIPE</t>
  </si>
  <si>
    <t xml:space="preserve">                                     ARM</t>
  </si>
  <si>
    <t xml:space="preserve">STRUT CLAMP   </t>
  </si>
  <si>
    <t xml:space="preserve">HANGER       </t>
  </si>
  <si>
    <t xml:space="preserve">                           THREADED ROD    </t>
  </si>
  <si>
    <t>SADDLE DROP REPLACEMENT GASKET</t>
  </si>
  <si>
    <t>F0239</t>
  </si>
  <si>
    <t>F0259</t>
  </si>
  <si>
    <t>1/2" Push on Hose Fitting x 1/2" Female swivel npt</t>
  </si>
  <si>
    <t>MISCELLANEOUS</t>
  </si>
  <si>
    <t xml:space="preserve">                                      REDUCING TEE'S             MAIN PIPE      DROP FEMALE NPT</t>
  </si>
  <si>
    <t xml:space="preserve">     INLINE VALVES</t>
  </si>
  <si>
    <t xml:space="preserve">                         MALE THREADED ADAPTERS</t>
  </si>
  <si>
    <t xml:space="preserve">                           FEMALE THREADED ADAPTERS</t>
  </si>
  <si>
    <t xml:space="preserve">    WALL OUTLETS</t>
  </si>
  <si>
    <t xml:space="preserve">              THRU-WALL OUTLETS</t>
  </si>
  <si>
    <t xml:space="preserve"> </t>
  </si>
  <si>
    <t xml:space="preserve">                               SAFETY COUPLERS - Industrial Style M</t>
  </si>
  <si>
    <t xml:space="preserve">                 RUBBER JUMPER HOSES</t>
  </si>
  <si>
    <t xml:space="preserve">                         BRAIDED STAINLESS STEEL</t>
  </si>
  <si>
    <t xml:space="preserve">             FILTER/REGULATORS</t>
  </si>
  <si>
    <t xml:space="preserve">   PUSH ON HOSE</t>
  </si>
  <si>
    <t>Threaded Female Adapter   1/2"  female NPT</t>
  </si>
  <si>
    <t>Threaded Female Adapter   3/4" female NPT</t>
  </si>
  <si>
    <t xml:space="preserve">100 ft Maxline Tubing   </t>
  </si>
  <si>
    <t xml:space="preserve">300 ft Maxline Tubing </t>
  </si>
  <si>
    <t xml:space="preserve">100 ft Maxline Tubing </t>
  </si>
  <si>
    <t>Straight fitting 3/4" Tubing X 1/2" Male npt</t>
  </si>
  <si>
    <t>Straight fitting 3/4 Tubing X 3/4" Male npt</t>
  </si>
  <si>
    <t>1/2" Pipe clip Maxline 10/pack</t>
  </si>
  <si>
    <t>Equal Tee fitting</t>
  </si>
  <si>
    <t>1/2" Reducing Tee, 1/2" Female npt Drop Leg</t>
  </si>
  <si>
    <t>3/4" Reducing Tee, 1/2" Female npt Drop Leg</t>
  </si>
  <si>
    <t>Dual Port Outlet with Shutoff</t>
  </si>
  <si>
    <t>Jumper Hose Rubber  1/2" npt Male x Fem x 2 FT</t>
  </si>
  <si>
    <t>Jumper Hose Rubber  1/2" npt Male x Fem x 3 FT</t>
  </si>
  <si>
    <t>Jumper Hose Rubber  3/4" npt Male x Fem x 2 FT</t>
  </si>
  <si>
    <t>Jumper Hose Rubber  3/4" npt Male x Fem x 3 FT</t>
  </si>
  <si>
    <t>Jumper Hose Rubber  3/4" npt Male x Fem x 5 FT</t>
  </si>
  <si>
    <t>Jumper Hose Rubber  1" npt Male x Fem x 2 FT</t>
  </si>
  <si>
    <t>Jumper Hose Rubber  1" npt Male x Fem x 3 FT</t>
  </si>
  <si>
    <t xml:space="preserve">  1-1/2 " npt Male x Fem x 18"</t>
  </si>
  <si>
    <t xml:space="preserve">  1-1/2 " npt Male x Fem x 36"</t>
  </si>
  <si>
    <t xml:space="preserve">  2 " npt Male x Fem x 36"</t>
  </si>
  <si>
    <t>Filter Regulator Unit 3/8" Ports</t>
  </si>
  <si>
    <t>Filter Regulator Unit 1/2" Ports</t>
  </si>
  <si>
    <t>Filter Regulator Unit 3/4" Ports</t>
  </si>
  <si>
    <t>Filter Regulator Unit 1" Ports</t>
  </si>
  <si>
    <t>3/8" Push on Hose, 160' Roll</t>
  </si>
  <si>
    <t>3/8" Push on Hose, sold by the foot</t>
  </si>
  <si>
    <t>3/8" Push on Hose Fitting x 1/4" Male npt</t>
  </si>
  <si>
    <t>3/8" Push on Hose Fitting x 3/8" Male npt</t>
  </si>
  <si>
    <t>3/8" Push on Hose Fitting x 1/2" Male npt</t>
  </si>
  <si>
    <t>3/8" Push on Hose Fitting x 1/4" Female swivel npt</t>
  </si>
  <si>
    <t>3/8" Push on Hose Fitting x 1/2" Female swivel npt</t>
  </si>
  <si>
    <t>1/2" Push on Hose, 160' Roll</t>
  </si>
  <si>
    <t>1/2" Push on Hose, sold by the foot</t>
  </si>
  <si>
    <t xml:space="preserve">                                                                    EXPANSION JOINTS  see instructions when needed</t>
  </si>
  <si>
    <t>Expansion Joint FEM x FEM  NPT      (2 F2218's NEEDED)</t>
  </si>
  <si>
    <t>Expansion Joint FEM x FEM  NPT       (2 F4418's NEEDED)</t>
  </si>
  <si>
    <t>Expansion Joint FEM x FEM  NPT      (2 F5518's NEEDED)</t>
  </si>
  <si>
    <t>Vertical Port Filter Regulator Unit 3/4" Ports</t>
  </si>
  <si>
    <t>F1000</t>
  </si>
  <si>
    <t>1/2" Push on Hose Fitting x 1/2" Male npt</t>
  </si>
  <si>
    <t>1/2" Male NPT  Safety Quick Coupler</t>
  </si>
  <si>
    <t>1/4" Male NPT  Safety Quick Coupler</t>
  </si>
  <si>
    <t>1/4" Female NPT  Safety Quick Coupler</t>
  </si>
  <si>
    <t>Parts list for 3/4-2"  (3"-6" also available)</t>
  </si>
  <si>
    <t>WEIGHTS LBS</t>
  </si>
  <si>
    <t>PIPE(20')</t>
  </si>
  <si>
    <t>THREADED ROD</t>
  </si>
  <si>
    <t>FITTINGS</t>
  </si>
  <si>
    <t>R-03050</t>
  </si>
  <si>
    <t>Hose Reel,  3/8 X 50 FT, 1/2" inlet X 1/4" outlet</t>
  </si>
  <si>
    <t>R-03075</t>
  </si>
  <si>
    <t>Hose Reel,  3/8 X 75 FT, 1/2" inlet X 1/4" outlet</t>
  </si>
  <si>
    <t>R-05050</t>
  </si>
  <si>
    <t>Hose Reel,  1/2 X 50 FT, 1/2" inlet X 1/2" NPT outlet</t>
  </si>
  <si>
    <t>R-05100</t>
  </si>
  <si>
    <t>Hose Reel,  1/2 X 100 FT, 1/2" inlet X 1/2" NPT outlet</t>
  </si>
  <si>
    <t>1/2" NPT Hex Nipple (28-214L)  Brass</t>
  </si>
  <si>
    <t xml:space="preserve">                                                                      MOUNTING  - SUPPORT PIPE EVERY 10FT AND ONE SIDE OF FITTING</t>
  </si>
  <si>
    <t xml:space="preserve">    PIPE CLIP</t>
  </si>
  <si>
    <t xml:space="preserve">   BEAM CLAMP                                   </t>
  </si>
  <si>
    <t>Pipe Clip  10 PACK   thru hole, or use 5/16 threaded rod</t>
  </si>
  <si>
    <t xml:space="preserve">3/8  Hose Strain Relief        </t>
  </si>
  <si>
    <t xml:space="preserve">1/2  Hose Strain Relief               </t>
  </si>
  <si>
    <t>F1863</t>
  </si>
  <si>
    <t>F2863</t>
  </si>
  <si>
    <t>F4863</t>
  </si>
  <si>
    <t>Blue Aluminum Pipe (7ft 6inch)  each</t>
  </si>
  <si>
    <t xml:space="preserve">PIPE(7') </t>
  </si>
  <si>
    <r>
      <t xml:space="preserve">Threaded Male Adapter   1" Male NPT    </t>
    </r>
    <r>
      <rPr>
        <b/>
        <sz val="10"/>
        <rFont val="Arial"/>
        <family val="2"/>
      </rPr>
      <t xml:space="preserve">    </t>
    </r>
  </si>
  <si>
    <t>www.rapidairproducts.com</t>
  </si>
  <si>
    <t>info@rapidairproducts.com</t>
  </si>
  <si>
    <t>FASTPIPE RIGID SYSTEM</t>
  </si>
  <si>
    <t>NAME</t>
  </si>
  <si>
    <t>DATE</t>
  </si>
  <si>
    <t>QUOTE FILE NAME</t>
  </si>
  <si>
    <t xml:space="preserve">                              CANTILEVER  </t>
  </si>
  <si>
    <t>GRAND TOTAL</t>
  </si>
  <si>
    <t>Straight fitting 1/2" Tubing X 1/2" male npt</t>
  </si>
  <si>
    <t>M7510W</t>
  </si>
  <si>
    <t>3/4''</t>
  </si>
  <si>
    <t xml:space="preserve">MAXLINE THRU WALL OUTLET </t>
  </si>
  <si>
    <t>Purchases made for these goods subject to Terms &amp; Conditions of Sale/Limited Warranty found @ rapidairproducts.com                                      QUOTE GOOD FOR 30 DAYS.                                                                   Applicable sales tax added at time of purchase</t>
  </si>
  <si>
    <t>10% LARGE ORDER DISCOUNT IF APPLICABLE</t>
  </si>
  <si>
    <t>Cross</t>
  </si>
  <si>
    <t xml:space="preserve">     CROSS        available March 2019</t>
  </si>
  <si>
    <t>F1051</t>
  </si>
  <si>
    <t>F2051</t>
  </si>
  <si>
    <t>F4051</t>
  </si>
  <si>
    <t>F5051</t>
  </si>
  <si>
    <t>F1000Green</t>
  </si>
  <si>
    <t>F2000Green</t>
  </si>
  <si>
    <t>F4000Green</t>
  </si>
  <si>
    <t>F5000Green</t>
  </si>
  <si>
    <t>Green Aluminum Pipe (19ft 8inch) each   50mm 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</si>
</sst>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#\ ####\ ##"/>
    <numFmt numFmtId="165" formatCode="&quot;$&quot;#,##0.00"/>
    <numFmt numFmtId="166" formatCode="0.000"/>
    <numFmt numFmtId="167" formatCode="[$-409]mmmm\ d\,\ yyyy;@"/>
    <numFmt numFmtId="168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69">
    <xf numFmtId="0" fontId="0" fillId="0" borderId="0" xfId="0"/>
    <xf numFmtId="0" fontId="5" fillId="2" borderId="0" xfId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34" xfId="1" applyNumberFormat="1" applyFont="1" applyFill="1" applyBorder="1" applyAlignment="1" applyProtection="1"/>
    <xf numFmtId="0" fontId="1" fillId="0" borderId="0" xfId="0" applyFont="1" applyBorder="1" applyProtection="1"/>
    <xf numFmtId="165" fontId="4" fillId="0" borderId="0" xfId="0" applyNumberFormat="1" applyFont="1" applyBorder="1" applyProtection="1"/>
    <xf numFmtId="165" fontId="4" fillId="0" borderId="11" xfId="0" applyNumberFormat="1" applyFont="1" applyFill="1" applyBorder="1" applyProtection="1"/>
    <xf numFmtId="0" fontId="4" fillId="0" borderId="34" xfId="0" applyFont="1" applyBorder="1" applyAlignment="1" applyProtection="1">
      <alignment horizontal="center"/>
    </xf>
    <xf numFmtId="166" fontId="4" fillId="2" borderId="0" xfId="0" applyNumberFormat="1" applyFont="1" applyFill="1" applyAlignment="1" applyProtection="1">
      <alignment horizontal="center"/>
    </xf>
    <xf numFmtId="166" fontId="4" fillId="0" borderId="0" xfId="0" applyNumberFormat="1" applyFont="1" applyAlignment="1" applyProtection="1">
      <alignment horizontal="center"/>
    </xf>
    <xf numFmtId="0" fontId="4" fillId="0" borderId="0" xfId="0" applyFont="1" applyProtection="1"/>
    <xf numFmtId="167" fontId="4" fillId="0" borderId="0" xfId="0" applyNumberFormat="1" applyFont="1" applyBorder="1" applyAlignment="1" applyProtection="1">
      <alignment horizontal="left"/>
    </xf>
    <xf numFmtId="0" fontId="4" fillId="2" borderId="0" xfId="0" applyFont="1" applyFill="1" applyBorder="1" applyProtection="1"/>
    <xf numFmtId="165" fontId="4" fillId="0" borderId="13" xfId="0" applyNumberFormat="1" applyFont="1" applyFill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10" fontId="4" fillId="0" borderId="0" xfId="0" applyNumberFormat="1" applyFont="1" applyBorder="1" applyProtection="1"/>
    <xf numFmtId="165" fontId="4" fillId="0" borderId="35" xfId="0" applyNumberFormat="1" applyFont="1" applyFill="1" applyBorder="1" applyProtection="1"/>
    <xf numFmtId="165" fontId="4" fillId="0" borderId="9" xfId="0" applyNumberFormat="1" applyFont="1" applyFill="1" applyBorder="1" applyAlignment="1" applyProtection="1">
      <alignment horizontal="center"/>
    </xf>
    <xf numFmtId="0" fontId="4" fillId="0" borderId="9" xfId="0" applyFont="1" applyBorder="1" applyAlignment="1" applyProtection="1">
      <alignment horizontal="right"/>
    </xf>
    <xf numFmtId="165" fontId="4" fillId="0" borderId="0" xfId="0" applyNumberFormat="1" applyFont="1" applyFill="1" applyBorder="1" applyProtection="1"/>
    <xf numFmtId="165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4" fontId="4" fillId="0" borderId="0" xfId="0" applyNumberFormat="1" applyFont="1" applyBorder="1" applyAlignment="1" applyProtection="1">
      <alignment horizontal="center"/>
    </xf>
    <xf numFmtId="4" fontId="6" fillId="0" borderId="0" xfId="0" applyNumberFormat="1" applyFont="1" applyFill="1" applyBorder="1" applyAlignment="1" applyProtection="1">
      <alignment horizontal="center"/>
    </xf>
    <xf numFmtId="0" fontId="6" fillId="0" borderId="9" xfId="0" applyFont="1" applyBorder="1" applyProtection="1"/>
    <xf numFmtId="0" fontId="7" fillId="0" borderId="0" xfId="0" applyFont="1" applyBorder="1" applyProtection="1"/>
    <xf numFmtId="166" fontId="6" fillId="2" borderId="0" xfId="0" applyNumberFormat="1" applyFont="1" applyFill="1" applyAlignment="1" applyProtection="1">
      <alignment horizontal="center"/>
    </xf>
    <xf numFmtId="166" fontId="6" fillId="0" borderId="0" xfId="0" applyNumberFormat="1" applyFont="1" applyAlignment="1" applyProtection="1">
      <alignment horizontal="center"/>
    </xf>
    <xf numFmtId="0" fontId="4" fillId="0" borderId="3" xfId="0" applyFont="1" applyBorder="1" applyProtection="1"/>
    <xf numFmtId="164" fontId="1" fillId="2" borderId="32" xfId="0" applyNumberFormat="1" applyFont="1" applyFill="1" applyBorder="1" applyAlignment="1" applyProtection="1">
      <alignment horizontal="left" vertical="center"/>
    </xf>
    <xf numFmtId="165" fontId="4" fillId="0" borderId="46" xfId="0" applyNumberFormat="1" applyFont="1" applyFill="1" applyBorder="1" applyAlignment="1" applyProtection="1">
      <alignment horizontal="center" vertical="center"/>
    </xf>
    <xf numFmtId="165" fontId="4" fillId="0" borderId="18" xfId="0" applyNumberFormat="1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/>
    </xf>
    <xf numFmtId="0" fontId="4" fillId="0" borderId="20" xfId="0" applyFont="1" applyFill="1" applyBorder="1" applyAlignment="1" applyProtection="1">
      <alignment vertical="center"/>
    </xf>
    <xf numFmtId="166" fontId="4" fillId="2" borderId="2" xfId="0" applyNumberFormat="1" applyFont="1" applyFill="1" applyBorder="1" applyAlignment="1" applyProtection="1">
      <alignment horizontal="center"/>
    </xf>
    <xf numFmtId="166" fontId="4" fillId="0" borderId="1" xfId="0" applyNumberFormat="1" applyFont="1" applyBorder="1" applyAlignment="1" applyProtection="1">
      <alignment horizontal="center"/>
    </xf>
    <xf numFmtId="0" fontId="4" fillId="0" borderId="4" xfId="0" applyFont="1" applyBorder="1" applyProtection="1"/>
    <xf numFmtId="164" fontId="4" fillId="2" borderId="14" xfId="0" applyNumberFormat="1" applyFont="1" applyFill="1" applyBorder="1" applyAlignment="1" applyProtection="1">
      <alignment horizontal="left" vertical="center"/>
    </xf>
    <xf numFmtId="165" fontId="4" fillId="0" borderId="47" xfId="0" applyNumberFormat="1" applyFont="1" applyFill="1" applyBorder="1" applyAlignment="1" applyProtection="1">
      <alignment horizontal="center" vertical="center"/>
    </xf>
    <xf numFmtId="165" fontId="4" fillId="0" borderId="2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/>
    </xf>
    <xf numFmtId="0" fontId="4" fillId="0" borderId="25" xfId="0" applyFont="1" applyFill="1" applyBorder="1" applyAlignment="1" applyProtection="1">
      <alignment vertical="center"/>
    </xf>
    <xf numFmtId="165" fontId="4" fillId="2" borderId="47" xfId="0" applyNumberFormat="1" applyFont="1" applyFill="1" applyBorder="1" applyAlignment="1" applyProtection="1">
      <alignment horizontal="center" vertical="center"/>
    </xf>
    <xf numFmtId="164" fontId="1" fillId="2" borderId="14" xfId="0" applyNumberFormat="1" applyFont="1" applyFill="1" applyBorder="1" applyAlignment="1" applyProtection="1">
      <alignment horizontal="left" vertical="center"/>
    </xf>
    <xf numFmtId="0" fontId="1" fillId="0" borderId="25" xfId="0" applyFont="1" applyFill="1" applyBorder="1" applyAlignment="1" applyProtection="1">
      <alignment vertical="center"/>
    </xf>
    <xf numFmtId="0" fontId="4" fillId="2" borderId="14" xfId="0" applyFont="1" applyFill="1" applyBorder="1" applyProtection="1"/>
    <xf numFmtId="0" fontId="1" fillId="2" borderId="14" xfId="0" applyFont="1" applyFill="1" applyBorder="1" applyProtection="1"/>
    <xf numFmtId="0" fontId="4" fillId="0" borderId="5" xfId="0" applyFont="1" applyBorder="1" applyProtection="1"/>
    <xf numFmtId="0" fontId="1" fillId="2" borderId="33" xfId="0" applyFont="1" applyFill="1" applyBorder="1" applyProtection="1"/>
    <xf numFmtId="165" fontId="4" fillId="0" borderId="48" xfId="0" applyNumberFormat="1" applyFont="1" applyFill="1" applyBorder="1" applyAlignment="1" applyProtection="1">
      <alignment horizontal="center" vertical="center"/>
    </xf>
    <xf numFmtId="165" fontId="4" fillId="0" borderId="23" xfId="0" applyNumberFormat="1" applyFont="1" applyFill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/>
    </xf>
    <xf numFmtId="0" fontId="1" fillId="0" borderId="26" xfId="0" applyFont="1" applyFill="1" applyBorder="1" applyAlignment="1" applyProtection="1">
      <alignment vertical="center"/>
    </xf>
    <xf numFmtId="0" fontId="4" fillId="2" borderId="32" xfId="0" applyFont="1" applyFill="1" applyBorder="1" applyProtection="1"/>
    <xf numFmtId="0" fontId="1" fillId="0" borderId="20" xfId="0" applyFont="1" applyBorder="1" applyProtection="1"/>
    <xf numFmtId="0" fontId="1" fillId="0" borderId="4" xfId="0" applyFont="1" applyBorder="1" applyAlignment="1" applyProtection="1">
      <alignment horizontal="center"/>
    </xf>
    <xf numFmtId="0" fontId="1" fillId="0" borderId="25" xfId="0" applyFont="1" applyBorder="1" applyProtection="1"/>
    <xf numFmtId="0" fontId="4" fillId="0" borderId="25" xfId="0" applyFont="1" applyBorder="1" applyProtection="1"/>
    <xf numFmtId="0" fontId="1" fillId="0" borderId="4" xfId="0" applyFont="1" applyBorder="1" applyAlignment="1" applyProtection="1"/>
    <xf numFmtId="0" fontId="1" fillId="0" borderId="1" xfId="0" applyFont="1" applyBorder="1" applyAlignment="1" applyProtection="1">
      <alignment horizontal="center"/>
    </xf>
    <xf numFmtId="166" fontId="9" fillId="2" borderId="2" xfId="0" applyNumberFormat="1" applyFont="1" applyFill="1" applyBorder="1" applyAlignment="1" applyProtection="1">
      <alignment horizontal="center"/>
    </xf>
    <xf numFmtId="166" fontId="9" fillId="2" borderId="1" xfId="0" applyNumberFormat="1" applyFont="1" applyFill="1" applyBorder="1" applyAlignment="1" applyProtection="1">
      <alignment horizontal="center"/>
    </xf>
    <xf numFmtId="165" fontId="4" fillId="2" borderId="47" xfId="0" applyNumberFormat="1" applyFont="1" applyFill="1" applyBorder="1" applyProtection="1"/>
    <xf numFmtId="165" fontId="4" fillId="0" borderId="2" xfId="0" applyNumberFormat="1" applyFont="1" applyFill="1" applyBorder="1" applyProtection="1"/>
    <xf numFmtId="166" fontId="4" fillId="2" borderId="1" xfId="0" applyNumberFormat="1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center"/>
    </xf>
    <xf numFmtId="0" fontId="1" fillId="0" borderId="4" xfId="0" applyFont="1" applyBorder="1" applyProtection="1"/>
    <xf numFmtId="0" fontId="7" fillId="0" borderId="14" xfId="0" applyFont="1" applyBorder="1" applyAlignment="1" applyProtection="1"/>
    <xf numFmtId="0" fontId="7" fillId="0" borderId="47" xfId="0" applyFont="1" applyBorder="1" applyAlignment="1" applyProtection="1"/>
    <xf numFmtId="0" fontId="7" fillId="0" borderId="2" xfId="0" applyFont="1" applyBorder="1" applyAlignment="1" applyProtection="1"/>
    <xf numFmtId="0" fontId="7" fillId="0" borderId="1" xfId="0" applyFont="1" applyBorder="1" applyAlignment="1" applyProtection="1"/>
    <xf numFmtId="0" fontId="7" fillId="0" borderId="25" xfId="0" applyFont="1" applyBorder="1" applyAlignment="1" applyProtection="1"/>
    <xf numFmtId="0" fontId="4" fillId="2" borderId="33" xfId="0" applyFont="1" applyFill="1" applyBorder="1" applyProtection="1"/>
    <xf numFmtId="0" fontId="4" fillId="0" borderId="26" xfId="0" applyFont="1" applyBorder="1" applyProtection="1"/>
    <xf numFmtId="0" fontId="4" fillId="0" borderId="20" xfId="0" applyFont="1" applyBorder="1" applyProtection="1"/>
    <xf numFmtId="0" fontId="4" fillId="2" borderId="2" xfId="0" applyFont="1" applyFill="1" applyBorder="1" applyProtection="1"/>
    <xf numFmtId="0" fontId="4" fillId="0" borderId="25" xfId="2" applyFont="1" applyBorder="1" applyAlignment="1" applyProtection="1">
      <alignment vertical="center"/>
    </xf>
    <xf numFmtId="165" fontId="4" fillId="0" borderId="7" xfId="0" applyNumberFormat="1" applyFont="1" applyFill="1" applyBorder="1" applyAlignment="1" applyProtection="1">
      <alignment horizontal="center" vertical="center"/>
    </xf>
    <xf numFmtId="0" fontId="7" fillId="0" borderId="21" xfId="2" applyFont="1" applyBorder="1" applyAlignment="1" applyProtection="1">
      <alignment vertical="center"/>
    </xf>
    <xf numFmtId="0" fontId="4" fillId="0" borderId="21" xfId="2" applyFont="1" applyBorder="1" applyAlignment="1" applyProtection="1">
      <alignment vertical="center"/>
    </xf>
    <xf numFmtId="0" fontId="4" fillId="2" borderId="8" xfId="0" applyFont="1" applyFill="1" applyBorder="1" applyProtection="1"/>
    <xf numFmtId="165" fontId="4" fillId="0" borderId="52" xfId="0" applyNumberFormat="1" applyFont="1" applyFill="1" applyBorder="1" applyAlignment="1" applyProtection="1">
      <alignment horizontal="center" vertical="center"/>
    </xf>
    <xf numFmtId="165" fontId="4" fillId="0" borderId="8" xfId="0" applyNumberFormat="1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/>
    </xf>
    <xf numFmtId="0" fontId="4" fillId="0" borderId="31" xfId="2" applyFont="1" applyBorder="1" applyAlignment="1" applyProtection="1">
      <alignment vertical="center"/>
    </xf>
    <xf numFmtId="0" fontId="4" fillId="2" borderId="7" xfId="0" applyFont="1" applyFill="1" applyBorder="1" applyProtection="1"/>
    <xf numFmtId="165" fontId="4" fillId="0" borderId="53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/>
    </xf>
    <xf numFmtId="0" fontId="4" fillId="0" borderId="27" xfId="2" applyFont="1" applyBorder="1" applyAlignment="1" applyProtection="1">
      <alignment vertical="center"/>
    </xf>
    <xf numFmtId="165" fontId="4" fillId="0" borderId="17" xfId="0" applyNumberFormat="1" applyFont="1" applyFill="1" applyBorder="1" applyAlignment="1" applyProtection="1">
      <alignment horizontal="center" vertical="center"/>
    </xf>
    <xf numFmtId="0" fontId="4" fillId="0" borderId="30" xfId="2" applyFont="1" applyBorder="1" applyAlignment="1" applyProtection="1">
      <alignment vertical="center"/>
    </xf>
    <xf numFmtId="0" fontId="4" fillId="0" borderId="13" xfId="0" applyFont="1" applyBorder="1" applyProtection="1"/>
    <xf numFmtId="0" fontId="4" fillId="0" borderId="57" xfId="2" applyFont="1" applyBorder="1" applyAlignment="1" applyProtection="1">
      <alignment vertical="center"/>
    </xf>
    <xf numFmtId="165" fontId="4" fillId="0" borderId="1" xfId="0" applyNumberFormat="1" applyFont="1" applyFill="1" applyBorder="1" applyAlignment="1" applyProtection="1">
      <alignment horizontal="center" vertical="center"/>
    </xf>
    <xf numFmtId="165" fontId="4" fillId="0" borderId="24" xfId="0" applyNumberFormat="1" applyFont="1" applyFill="1" applyBorder="1" applyAlignment="1" applyProtection="1">
      <alignment horizontal="center" vertical="center"/>
    </xf>
    <xf numFmtId="0" fontId="4" fillId="0" borderId="26" xfId="2" applyFont="1" applyBorder="1" applyAlignment="1" applyProtection="1">
      <alignment vertical="center"/>
    </xf>
    <xf numFmtId="0" fontId="4" fillId="2" borderId="28" xfId="0" applyFont="1" applyFill="1" applyBorder="1" applyProtection="1"/>
    <xf numFmtId="165" fontId="4" fillId="0" borderId="15" xfId="0" applyNumberFormat="1" applyFont="1" applyFill="1" applyBorder="1" applyAlignment="1" applyProtection="1">
      <alignment horizontal="center" vertical="center"/>
    </xf>
    <xf numFmtId="3" fontId="4" fillId="4" borderId="15" xfId="0" applyNumberFormat="1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/>
    </xf>
    <xf numFmtId="0" fontId="7" fillId="0" borderId="29" xfId="2" applyFont="1" applyBorder="1" applyAlignment="1" applyProtection="1">
      <alignment vertical="center"/>
    </xf>
    <xf numFmtId="165" fontId="4" fillId="0" borderId="58" xfId="0" applyNumberFormat="1" applyFont="1" applyFill="1" applyBorder="1" applyAlignment="1" applyProtection="1">
      <alignment horizontal="center" vertical="center"/>
    </xf>
    <xf numFmtId="0" fontId="4" fillId="0" borderId="59" xfId="2" applyFont="1" applyBorder="1" applyAlignment="1" applyProtection="1">
      <alignment vertical="center"/>
    </xf>
    <xf numFmtId="0" fontId="4" fillId="0" borderId="22" xfId="2" applyFont="1" applyBorder="1" applyAlignment="1" applyProtection="1">
      <alignment vertical="center"/>
    </xf>
    <xf numFmtId="0" fontId="7" fillId="0" borderId="32" xfId="0" applyFont="1" applyBorder="1" applyAlignment="1" applyProtection="1">
      <alignment horizontal="center" vertical="top"/>
    </xf>
    <xf numFmtId="0" fontId="7" fillId="0" borderId="46" xfId="0" applyFont="1" applyBorder="1" applyAlignment="1" applyProtection="1">
      <alignment horizontal="center" vertical="top"/>
    </xf>
    <xf numFmtId="0" fontId="7" fillId="0" borderId="18" xfId="0" applyFont="1" applyBorder="1" applyAlignment="1" applyProtection="1">
      <alignment horizontal="center" vertical="top"/>
    </xf>
    <xf numFmtId="0" fontId="7" fillId="0" borderId="19" xfId="0" applyFont="1" applyBorder="1" applyAlignment="1" applyProtection="1">
      <alignment horizontal="center" vertical="top"/>
    </xf>
    <xf numFmtId="0" fontId="7" fillId="0" borderId="20" xfId="0" applyFont="1" applyBorder="1" applyAlignment="1" applyProtection="1">
      <alignment horizontal="center" vertical="top"/>
    </xf>
    <xf numFmtId="0" fontId="1" fillId="0" borderId="25" xfId="2" applyFont="1" applyBorder="1" applyAlignment="1" applyProtection="1">
      <alignment vertical="center"/>
    </xf>
    <xf numFmtId="0" fontId="1" fillId="2" borderId="37" xfId="0" applyFont="1" applyFill="1" applyBorder="1" applyProtection="1"/>
    <xf numFmtId="165" fontId="4" fillId="2" borderId="52" xfId="0" applyNumberFormat="1" applyFont="1" applyFill="1" applyBorder="1" applyAlignment="1" applyProtection="1">
      <alignment horizontal="center" vertical="center"/>
    </xf>
    <xf numFmtId="0" fontId="1" fillId="0" borderId="31" xfId="2" applyFont="1" applyBorder="1" applyAlignment="1" applyProtection="1">
      <alignment vertical="center"/>
    </xf>
    <xf numFmtId="166" fontId="4" fillId="2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0" fontId="4" fillId="0" borderId="20" xfId="2" applyFont="1" applyBorder="1" applyAlignment="1" applyProtection="1">
      <alignment vertical="center"/>
    </xf>
    <xf numFmtId="165" fontId="4" fillId="2" borderId="48" xfId="0" applyNumberFormat="1" applyFont="1" applyFill="1" applyBorder="1" applyAlignment="1" applyProtection="1">
      <alignment horizontal="center" vertical="center"/>
    </xf>
    <xf numFmtId="0" fontId="4" fillId="2" borderId="18" xfId="0" applyFont="1" applyFill="1" applyBorder="1" applyProtection="1"/>
    <xf numFmtId="0" fontId="1" fillId="0" borderId="20" xfId="2" applyFont="1" applyBorder="1" applyAlignment="1" applyProtection="1">
      <alignment vertical="center"/>
    </xf>
    <xf numFmtId="166" fontId="4" fillId="2" borderId="7" xfId="0" applyNumberFormat="1" applyFont="1" applyFill="1" applyBorder="1" applyAlignment="1" applyProtection="1">
      <alignment horizontal="center"/>
    </xf>
    <xf numFmtId="166" fontId="4" fillId="0" borderId="6" xfId="0" applyNumberFormat="1" applyFont="1" applyBorder="1" applyAlignment="1" applyProtection="1">
      <alignment horizontal="center"/>
    </xf>
    <xf numFmtId="0" fontId="1" fillId="0" borderId="21" xfId="2" applyFont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7" fillId="0" borderId="22" xfId="2" applyFont="1" applyBorder="1" applyAlignment="1" applyProtection="1">
      <alignment vertical="center"/>
    </xf>
    <xf numFmtId="0" fontId="1" fillId="0" borderId="30" xfId="2" applyFont="1" applyBorder="1" applyAlignment="1" applyProtection="1">
      <alignment vertical="center"/>
    </xf>
    <xf numFmtId="0" fontId="4" fillId="0" borderId="4" xfId="0" applyFont="1" applyFill="1" applyBorder="1" applyProtection="1"/>
    <xf numFmtId="0" fontId="1" fillId="0" borderId="14" xfId="0" applyFont="1" applyFill="1" applyBorder="1" applyProtection="1"/>
    <xf numFmtId="0" fontId="4" fillId="2" borderId="37" xfId="0" applyFont="1" applyFill="1" applyBorder="1" applyProtection="1"/>
    <xf numFmtId="0" fontId="4" fillId="0" borderId="35" xfId="0" applyFont="1" applyBorder="1" applyProtection="1"/>
    <xf numFmtId="166" fontId="10" fillId="2" borderId="2" xfId="0" applyNumberFormat="1" applyFont="1" applyFill="1" applyBorder="1" applyAlignment="1" applyProtection="1">
      <alignment horizontal="center"/>
    </xf>
    <xf numFmtId="166" fontId="10" fillId="2" borderId="8" xfId="0" applyNumberFormat="1" applyFont="1" applyFill="1" applyBorder="1" applyAlignment="1" applyProtection="1">
      <alignment horizontal="center"/>
    </xf>
    <xf numFmtId="0" fontId="7" fillId="0" borderId="14" xfId="2" applyFont="1" applyBorder="1" applyAlignment="1" applyProtection="1">
      <alignment horizontal="center" vertical="center"/>
    </xf>
    <xf numFmtId="0" fontId="7" fillId="0" borderId="47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1" xfId="2" applyFont="1" applyBorder="1" applyAlignment="1" applyProtection="1">
      <alignment horizontal="center" vertical="center"/>
    </xf>
    <xf numFmtId="0" fontId="7" fillId="0" borderId="25" xfId="2" applyFont="1" applyBorder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vertical="center"/>
    </xf>
    <xf numFmtId="166" fontId="10" fillId="2" borderId="1" xfId="0" applyNumberFormat="1" applyFont="1" applyFill="1" applyBorder="1" applyAlignment="1" applyProtection="1">
      <alignment horizontal="center"/>
    </xf>
    <xf numFmtId="165" fontId="1" fillId="0" borderId="2" xfId="0" applyNumberFormat="1" applyFont="1" applyFill="1" applyBorder="1" applyAlignment="1" applyProtection="1">
      <alignment horizontal="center" vertical="center"/>
    </xf>
    <xf numFmtId="0" fontId="1" fillId="2" borderId="32" xfId="0" applyFont="1" applyFill="1" applyBorder="1" applyProtection="1"/>
    <xf numFmtId="0" fontId="1" fillId="0" borderId="20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166" fontId="4" fillId="2" borderId="8" xfId="0" applyNumberFormat="1" applyFont="1" applyFill="1" applyBorder="1" applyAlignment="1" applyProtection="1">
      <alignment horizontal="center"/>
    </xf>
    <xf numFmtId="166" fontId="4" fillId="0" borderId="10" xfId="0" applyNumberFormat="1" applyFont="1" applyBorder="1" applyAlignment="1" applyProtection="1">
      <alignment horizontal="center"/>
    </xf>
    <xf numFmtId="164" fontId="4" fillId="2" borderId="32" xfId="0" applyNumberFormat="1" applyFont="1" applyFill="1" applyBorder="1" applyAlignment="1" applyProtection="1">
      <alignment horizontal="left" vertical="center"/>
    </xf>
    <xf numFmtId="165" fontId="4" fillId="0" borderId="46" xfId="0" applyNumberFormat="1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vertical="center"/>
    </xf>
    <xf numFmtId="165" fontId="4" fillId="0" borderId="47" xfId="0" applyNumberFormat="1" applyFont="1" applyBorder="1" applyAlignment="1" applyProtection="1">
      <alignment horizontal="center" vertical="center"/>
    </xf>
    <xf numFmtId="164" fontId="4" fillId="2" borderId="33" xfId="0" applyNumberFormat="1" applyFont="1" applyFill="1" applyBorder="1" applyAlignment="1" applyProtection="1">
      <alignment horizontal="left" vertical="center"/>
    </xf>
    <xf numFmtId="165" fontId="4" fillId="0" borderId="48" xfId="0" applyNumberFormat="1" applyFont="1" applyBorder="1" applyAlignment="1" applyProtection="1">
      <alignment horizontal="center" vertical="center"/>
    </xf>
    <xf numFmtId="16" fontId="1" fillId="0" borderId="25" xfId="0" applyNumberFormat="1" applyFont="1" applyBorder="1" applyAlignment="1" applyProtection="1">
      <alignment horizontal="left" vertical="center"/>
    </xf>
    <xf numFmtId="164" fontId="4" fillId="2" borderId="37" xfId="0" applyNumberFormat="1" applyFont="1" applyFill="1" applyBorder="1" applyAlignment="1" applyProtection="1">
      <alignment horizontal="left" vertical="center"/>
    </xf>
    <xf numFmtId="165" fontId="4" fillId="0" borderId="52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vertical="center"/>
    </xf>
    <xf numFmtId="0" fontId="4" fillId="2" borderId="45" xfId="0" applyFont="1" applyFill="1" applyBorder="1" applyProtection="1"/>
    <xf numFmtId="0" fontId="1" fillId="0" borderId="27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vertical="center"/>
    </xf>
    <xf numFmtId="0" fontId="1" fillId="2" borderId="2" xfId="0" applyFont="1" applyFill="1" applyBorder="1" applyProtection="1"/>
    <xf numFmtId="0" fontId="1" fillId="2" borderId="18" xfId="0" applyFont="1" applyFill="1" applyBorder="1" applyProtection="1"/>
    <xf numFmtId="0" fontId="1" fillId="0" borderId="20" xfId="0" applyFont="1" applyBorder="1" applyAlignment="1" applyProtection="1">
      <alignment vertical="center" shrinkToFit="1"/>
    </xf>
    <xf numFmtId="0" fontId="1" fillId="0" borderId="25" xfId="0" applyFont="1" applyBorder="1" applyAlignment="1" applyProtection="1">
      <alignment vertical="center" shrinkToFit="1"/>
    </xf>
    <xf numFmtId="0" fontId="1" fillId="2" borderId="23" xfId="0" applyFont="1" applyFill="1" applyBorder="1" applyProtection="1"/>
    <xf numFmtId="0" fontId="1" fillId="0" borderId="18" xfId="0" applyFont="1" applyFill="1" applyBorder="1" applyProtection="1"/>
    <xf numFmtId="0" fontId="1" fillId="0" borderId="19" xfId="0" applyFont="1" applyBorder="1" applyAlignment="1" applyProtection="1">
      <alignment horizontal="center"/>
    </xf>
    <xf numFmtId="0" fontId="1" fillId="0" borderId="23" xfId="0" applyFont="1" applyFill="1" applyBorder="1" applyProtection="1"/>
    <xf numFmtId="0" fontId="1" fillId="0" borderId="26" xfId="0" applyFont="1" applyBorder="1" applyProtection="1"/>
    <xf numFmtId="0" fontId="7" fillId="0" borderId="32" xfId="2" applyFont="1" applyBorder="1" applyAlignment="1" applyProtection="1">
      <alignment horizontal="center" vertical="center"/>
    </xf>
    <xf numFmtId="0" fontId="7" fillId="0" borderId="46" xfId="2" applyFont="1" applyBorder="1" applyAlignment="1" applyProtection="1">
      <alignment horizontal="center" vertical="center"/>
    </xf>
    <xf numFmtId="0" fontId="7" fillId="0" borderId="18" xfId="2" applyFont="1" applyBorder="1" applyAlignment="1" applyProtection="1">
      <alignment horizontal="center" vertical="center"/>
    </xf>
    <xf numFmtId="0" fontId="7" fillId="0" borderId="19" xfId="2" applyFont="1" applyBorder="1" applyAlignment="1" applyProtection="1">
      <alignment horizontal="center" vertical="center"/>
    </xf>
    <xf numFmtId="0" fontId="7" fillId="0" borderId="20" xfId="2" applyFont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left"/>
    </xf>
    <xf numFmtId="0" fontId="4" fillId="0" borderId="27" xfId="0" applyFont="1" applyBorder="1" applyAlignment="1" applyProtection="1">
      <alignment vertical="center"/>
    </xf>
    <xf numFmtId="0" fontId="4" fillId="2" borderId="33" xfId="0" applyFont="1" applyFill="1" applyBorder="1" applyAlignment="1" applyProtection="1">
      <alignment horizontal="left"/>
    </xf>
    <xf numFmtId="0" fontId="4" fillId="0" borderId="12" xfId="0" applyFont="1" applyBorder="1" applyAlignment="1" applyProtection="1">
      <alignment horizontal="right"/>
    </xf>
    <xf numFmtId="0" fontId="1" fillId="2" borderId="16" xfId="0" applyFont="1" applyFill="1" applyBorder="1" applyProtection="1"/>
    <xf numFmtId="3" fontId="4" fillId="4" borderId="17" xfId="0" applyNumberFormat="1" applyFont="1" applyFill="1" applyBorder="1" applyAlignment="1" applyProtection="1">
      <alignment horizontal="center" vertical="center"/>
    </xf>
    <xf numFmtId="165" fontId="4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vertical="center" wrapText="1"/>
    </xf>
    <xf numFmtId="166" fontId="4" fillId="2" borderId="6" xfId="0" applyNumberFormat="1" applyFont="1" applyFill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/>
    </xf>
    <xf numFmtId="166" fontId="4" fillId="2" borderId="47" xfId="0" applyNumberFormat="1" applyFont="1" applyFill="1" applyBorder="1" applyAlignment="1" applyProtection="1">
      <alignment horizontal="left"/>
    </xf>
    <xf numFmtId="165" fontId="1" fillId="0" borderId="28" xfId="0" applyNumberFormat="1" applyFont="1" applyBorder="1" applyAlignment="1" applyProtection="1">
      <alignment horizontal="right"/>
    </xf>
    <xf numFmtId="165" fontId="4" fillId="0" borderId="15" xfId="0" applyNumberFormat="1" applyFont="1" applyFill="1" applyBorder="1" applyAlignment="1" applyProtection="1">
      <alignment horizontal="center"/>
    </xf>
    <xf numFmtId="165" fontId="4" fillId="0" borderId="29" xfId="0" applyNumberFormat="1" applyFont="1" applyFill="1" applyBorder="1" applyProtection="1"/>
    <xf numFmtId="0" fontId="4" fillId="0" borderId="2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vertical="center" wrapText="1"/>
    </xf>
    <xf numFmtId="166" fontId="4" fillId="2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166" fontId="4" fillId="0" borderId="0" xfId="0" applyNumberFormat="1" applyFont="1" applyFill="1" applyBorder="1" applyProtection="1"/>
    <xf numFmtId="165" fontId="7" fillId="0" borderId="28" xfId="0" applyNumberFormat="1" applyFont="1" applyFill="1" applyBorder="1" applyAlignment="1" applyProtection="1">
      <alignment horizontal="left"/>
    </xf>
    <xf numFmtId="165" fontId="4" fillId="0" borderId="15" xfId="0" applyNumberFormat="1" applyFont="1" applyFill="1" applyBorder="1" applyProtection="1"/>
    <xf numFmtId="0" fontId="4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 applyProtection="1">
      <alignment horizontal="right"/>
    </xf>
    <xf numFmtId="0" fontId="10" fillId="0" borderId="1" xfId="0" applyFont="1" applyBorder="1" applyAlignment="1" applyProtection="1">
      <alignment horizontal="right"/>
    </xf>
    <xf numFmtId="168" fontId="10" fillId="2" borderId="1" xfId="0" applyNumberFormat="1" applyFont="1" applyFill="1" applyBorder="1" applyProtection="1"/>
    <xf numFmtId="0" fontId="4" fillId="0" borderId="0" xfId="0" applyFont="1" applyAlignment="1" applyProtection="1">
      <alignment horizontal="center"/>
    </xf>
    <xf numFmtId="168" fontId="10" fillId="2" borderId="10" xfId="0" applyNumberFormat="1" applyFont="1" applyFill="1" applyBorder="1" applyProtection="1"/>
    <xf numFmtId="0" fontId="10" fillId="0" borderId="47" xfId="0" applyFont="1" applyBorder="1" applyAlignment="1" applyProtection="1">
      <alignment horizontal="right"/>
    </xf>
    <xf numFmtId="168" fontId="10" fillId="2" borderId="54" xfId="0" applyNumberFormat="1" applyFont="1" applyFill="1" applyBorder="1" applyProtection="1"/>
    <xf numFmtId="0" fontId="4" fillId="2" borderId="0" xfId="0" applyFont="1" applyFill="1" applyProtection="1"/>
    <xf numFmtId="164" fontId="4" fillId="2" borderId="18" xfId="0" applyNumberFormat="1" applyFont="1" applyFill="1" applyBorder="1" applyAlignment="1" applyProtection="1">
      <alignment horizontal="left" vertical="center"/>
    </xf>
    <xf numFmtId="164" fontId="4" fillId="2" borderId="2" xfId="0" applyNumberFormat="1" applyFont="1" applyFill="1" applyBorder="1" applyAlignment="1" applyProtection="1">
      <alignment horizontal="left" vertical="center"/>
    </xf>
    <xf numFmtId="164" fontId="4" fillId="2" borderId="23" xfId="0" applyNumberFormat="1" applyFont="1" applyFill="1" applyBorder="1" applyAlignment="1" applyProtection="1">
      <alignment horizontal="left" vertical="center"/>
    </xf>
    <xf numFmtId="0" fontId="4" fillId="2" borderId="23" xfId="0" applyFont="1" applyFill="1" applyBorder="1" applyProtection="1"/>
    <xf numFmtId="0" fontId="1" fillId="2" borderId="38" xfId="0" applyFont="1" applyFill="1" applyBorder="1" applyAlignment="1" applyProtection="1">
      <alignment horizontal="left"/>
      <protection locked="0"/>
    </xf>
    <xf numFmtId="14" fontId="1" fillId="2" borderId="56" xfId="0" applyNumberFormat="1" applyFont="1" applyFill="1" applyBorder="1" applyAlignment="1" applyProtection="1">
      <alignment horizontal="left"/>
      <protection locked="0"/>
    </xf>
    <xf numFmtId="0" fontId="1" fillId="3" borderId="36" xfId="0" applyFont="1" applyFill="1" applyBorder="1" applyAlignment="1" applyProtection="1">
      <alignment horizontal="left"/>
      <protection locked="0"/>
    </xf>
    <xf numFmtId="3" fontId="4" fillId="4" borderId="49" xfId="0" applyNumberFormat="1" applyFont="1" applyFill="1" applyBorder="1" applyAlignment="1" applyProtection="1">
      <alignment horizontal="center" vertical="center"/>
      <protection locked="0"/>
    </xf>
    <xf numFmtId="3" fontId="4" fillId="4" borderId="50" xfId="0" applyNumberFormat="1" applyFont="1" applyFill="1" applyBorder="1" applyAlignment="1" applyProtection="1">
      <alignment horizontal="center" vertical="center"/>
      <protection locked="0"/>
    </xf>
    <xf numFmtId="3" fontId="4" fillId="4" borderId="51" xfId="0" applyNumberFormat="1" applyFont="1" applyFill="1" applyBorder="1" applyAlignment="1" applyProtection="1">
      <alignment horizontal="center" vertical="center"/>
      <protection locked="0"/>
    </xf>
    <xf numFmtId="165" fontId="4" fillId="4" borderId="50" xfId="0" applyNumberFormat="1" applyFont="1" applyFill="1" applyBorder="1" applyProtection="1">
      <protection locked="0"/>
    </xf>
    <xf numFmtId="0" fontId="7" fillId="4" borderId="50" xfId="0" applyFont="1" applyFill="1" applyBorder="1" applyAlignment="1" applyProtection="1">
      <protection locked="0"/>
    </xf>
    <xf numFmtId="3" fontId="1" fillId="4" borderId="50" xfId="0" applyNumberFormat="1" applyFont="1" applyFill="1" applyBorder="1" applyAlignment="1" applyProtection="1">
      <alignment horizontal="center"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/>
      <protection locked="0"/>
    </xf>
    <xf numFmtId="3" fontId="4" fillId="4" borderId="24" xfId="0" applyNumberFormat="1" applyFont="1" applyFill="1" applyBorder="1" applyAlignment="1" applyProtection="1">
      <alignment horizontal="center" vertical="center"/>
      <protection locked="0"/>
    </xf>
    <xf numFmtId="0" fontId="7" fillId="4" borderId="49" xfId="0" applyFont="1" applyFill="1" applyBorder="1" applyAlignment="1" applyProtection="1">
      <alignment horizontal="center" vertical="top"/>
      <protection locked="0"/>
    </xf>
    <xf numFmtId="3" fontId="4" fillId="4" borderId="55" xfId="0" applyNumberFormat="1" applyFont="1" applyFill="1" applyBorder="1" applyAlignment="1" applyProtection="1">
      <alignment horizontal="center" vertical="center"/>
      <protection locked="0"/>
    </xf>
    <xf numFmtId="0" fontId="7" fillId="4" borderId="50" xfId="2" applyFont="1" applyFill="1" applyBorder="1" applyAlignment="1" applyProtection="1">
      <alignment horizontal="center" vertical="center"/>
      <protection locked="0"/>
    </xf>
    <xf numFmtId="0" fontId="7" fillId="4" borderId="49" xfId="2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35" xfId="2" applyFont="1" applyBorder="1" applyAlignment="1" applyProtection="1">
      <alignment horizontal="center" vertical="center"/>
    </xf>
    <xf numFmtId="0" fontId="7" fillId="0" borderId="9" xfId="2" applyFont="1" applyBorder="1" applyAlignment="1" applyProtection="1">
      <alignment horizontal="center" vertical="center"/>
    </xf>
    <xf numFmtId="0" fontId="7" fillId="0" borderId="36" xfId="2" applyFont="1" applyBorder="1" applyAlignment="1" applyProtection="1">
      <alignment horizontal="center" vertical="center"/>
    </xf>
    <xf numFmtId="0" fontId="7" fillId="0" borderId="28" xfId="2" applyFont="1" applyBorder="1" applyAlignment="1" applyProtection="1">
      <alignment horizontal="center" vertical="center"/>
    </xf>
    <xf numFmtId="0" fontId="7" fillId="0" borderId="15" xfId="2" applyFont="1" applyBorder="1" applyAlignment="1" applyProtection="1">
      <alignment horizontal="center" vertical="center"/>
    </xf>
    <xf numFmtId="0" fontId="7" fillId="0" borderId="29" xfId="2" applyFont="1" applyBorder="1" applyAlignment="1" applyProtection="1">
      <alignment horizontal="center" vertical="center"/>
    </xf>
    <xf numFmtId="0" fontId="7" fillId="0" borderId="34" xfId="2" applyFont="1" applyBorder="1" applyAlignment="1" applyProtection="1">
      <alignment horizontal="center" vertical="center"/>
    </xf>
    <xf numFmtId="0" fontId="7" fillId="0" borderId="38" xfId="2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2" borderId="28" xfId="0" applyFont="1" applyFill="1" applyBorder="1" applyAlignment="1" applyProtection="1">
      <alignment horizontal="center"/>
    </xf>
    <xf numFmtId="0" fontId="7" fillId="2" borderId="15" xfId="0" applyFont="1" applyFill="1" applyBorder="1" applyAlignment="1" applyProtection="1">
      <alignment horizontal="center"/>
    </xf>
    <xf numFmtId="0" fontId="7" fillId="2" borderId="29" xfId="0" applyFont="1" applyFill="1" applyBorder="1" applyAlignment="1" applyProtection="1">
      <alignment horizontal="center"/>
    </xf>
    <xf numFmtId="0" fontId="7" fillId="0" borderId="35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6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39" xfId="2" applyFont="1" applyBorder="1" applyAlignment="1" applyProtection="1">
      <alignment horizontal="center" vertical="center"/>
    </xf>
    <xf numFmtId="0" fontId="7" fillId="0" borderId="40" xfId="2" applyFont="1" applyBorder="1" applyAlignment="1" applyProtection="1">
      <alignment horizontal="center" vertical="center"/>
    </xf>
    <xf numFmtId="0" fontId="7" fillId="0" borderId="41" xfId="2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top"/>
    </xf>
    <xf numFmtId="0" fontId="7" fillId="0" borderId="40" xfId="0" applyFont="1" applyBorder="1" applyAlignment="1" applyProtection="1">
      <alignment horizontal="center" vertical="top"/>
    </xf>
    <xf numFmtId="0" fontId="7" fillId="0" borderId="41" xfId="0" applyFont="1" applyBorder="1" applyAlignment="1" applyProtection="1">
      <alignment horizontal="center" vertical="top"/>
    </xf>
    <xf numFmtId="0" fontId="7" fillId="0" borderId="9" xfId="0" applyFont="1" applyBorder="1" applyAlignment="1" applyProtection="1">
      <alignment horizontal="center" vertical="top"/>
    </xf>
    <xf numFmtId="0" fontId="7" fillId="0" borderId="36" xfId="0" applyFont="1" applyBorder="1" applyAlignment="1" applyProtection="1">
      <alignment horizontal="center" vertical="top"/>
    </xf>
    <xf numFmtId="0" fontId="7" fillId="2" borderId="34" xfId="0" applyFont="1" applyFill="1" applyBorder="1" applyAlignment="1" applyProtection="1">
      <alignment horizontal="center"/>
    </xf>
    <xf numFmtId="0" fontId="7" fillId="0" borderId="11" xfId="2" applyFont="1" applyBorder="1" applyAlignment="1" applyProtection="1">
      <alignment horizontal="center" vertical="center"/>
    </xf>
    <xf numFmtId="0" fontId="7" fillId="0" borderId="42" xfId="2" applyFont="1" applyBorder="1" applyAlignment="1" applyProtection="1">
      <alignment horizontal="center" vertical="center"/>
    </xf>
    <xf numFmtId="0" fontId="7" fillId="0" borderId="43" xfId="2" applyFont="1" applyBorder="1" applyAlignment="1" applyProtection="1">
      <alignment horizontal="center" vertical="center"/>
    </xf>
    <xf numFmtId="0" fontId="7" fillId="0" borderId="44" xfId="2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0" fontId="7" fillId="0" borderId="41" xfId="0" applyFont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197672</xdr:colOff>
      <xdr:row>257</xdr:row>
      <xdr:rowOff>103050</xdr:rowOff>
    </xdr:from>
    <xdr:to>
      <xdr:col>0</xdr:col>
      <xdr:colOff>1611585</xdr:colOff>
      <xdr:row>262</xdr:row>
      <xdr:rowOff>25215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A044386-7271-40D2-8523-EBDF51E06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559" b="7536"/>
        <a:stretch/>
      </xdr:blipFill>
      <xdr:spPr>
        <a:xfrm rot="1525675">
          <a:off x="197672" y="38965050"/>
          <a:ext cx="1413913" cy="717783"/>
        </a:xfrm>
        <a:prstGeom prst="ellipse">
          <a:avLst/>
        </a:prstGeom>
      </xdr:spPr>
    </xdr:pic>
    <xdr:clientData/>
  </xdr:twoCellAnchor>
  <xdr:twoCellAnchor editAs="oneCell">
    <xdr:from>
      <xdr:col>0</xdr:col>
      <xdr:colOff>268937</xdr:colOff>
      <xdr:row>176</xdr:row>
      <xdr:rowOff>134468</xdr:rowOff>
    </xdr:from>
    <xdr:to>
      <xdr:col>0</xdr:col>
      <xdr:colOff>1764926</xdr:colOff>
      <xdr:row>183</xdr:row>
      <xdr:rowOff>33618</xdr:rowOff>
    </xdr:to>
    <xdr:pic>
      <xdr:nvPicPr>
        <xdr:cNvPr id="36" name="Picture 35" descr="FASTPIPE 045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8937" y="24204703"/>
          <a:ext cx="1495989" cy="997326"/>
        </a:xfrm>
        <a:prstGeom prst="rect">
          <a:avLst/>
        </a:prstGeom>
      </xdr:spPr>
    </xdr:pic>
    <xdr:clientData/>
  </xdr:twoCellAnchor>
  <xdr:twoCellAnchor editAs="oneCell">
    <xdr:from>
      <xdr:col>0</xdr:col>
      <xdr:colOff>392206</xdr:colOff>
      <xdr:row>189</xdr:row>
      <xdr:rowOff>78443</xdr:rowOff>
    </xdr:from>
    <xdr:to>
      <xdr:col>0</xdr:col>
      <xdr:colOff>1677148</xdr:colOff>
      <xdr:row>194</xdr:row>
      <xdr:rowOff>56030</xdr:rowOff>
    </xdr:to>
    <xdr:pic>
      <xdr:nvPicPr>
        <xdr:cNvPr id="37" name="Picture 36" descr="FASTPIPE 042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2206" y="28418119"/>
          <a:ext cx="1284942" cy="761999"/>
        </a:xfrm>
        <a:prstGeom prst="rect">
          <a:avLst/>
        </a:prstGeom>
      </xdr:spPr>
    </xdr:pic>
    <xdr:clientData/>
  </xdr:twoCellAnchor>
  <xdr:twoCellAnchor editAs="oneCell">
    <xdr:from>
      <xdr:col>0</xdr:col>
      <xdr:colOff>852204</xdr:colOff>
      <xdr:row>53</xdr:row>
      <xdr:rowOff>106455</xdr:rowOff>
    </xdr:from>
    <xdr:to>
      <xdr:col>0</xdr:col>
      <xdr:colOff>1927413</xdr:colOff>
      <xdr:row>58</xdr:row>
      <xdr:rowOff>98583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204" y="7995396"/>
          <a:ext cx="1075209" cy="776540"/>
        </a:xfrm>
        <a:prstGeom prst="rect">
          <a:avLst/>
        </a:prstGeom>
      </xdr:spPr>
    </xdr:pic>
    <xdr:clientData/>
  </xdr:twoCellAnchor>
  <xdr:twoCellAnchor editAs="oneCell">
    <xdr:from>
      <xdr:col>0</xdr:col>
      <xdr:colOff>238912</xdr:colOff>
      <xdr:row>152</xdr:row>
      <xdr:rowOff>22413</xdr:rowOff>
    </xdr:from>
    <xdr:to>
      <xdr:col>0</xdr:col>
      <xdr:colOff>878992</xdr:colOff>
      <xdr:row>160</xdr:row>
      <xdr:rowOff>64250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6ABEB23-E51A-4B92-AFF5-92C281E67C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238912" y="22490207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1019735</xdr:colOff>
      <xdr:row>153</xdr:row>
      <xdr:rowOff>43218</xdr:rowOff>
    </xdr:from>
    <xdr:to>
      <xdr:col>0</xdr:col>
      <xdr:colOff>1825971</xdr:colOff>
      <xdr:row>161</xdr:row>
      <xdr:rowOff>156884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2783D7E-7648-4DA5-BB93-E101990960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19735" y="22679100"/>
          <a:ext cx="806236" cy="1368725"/>
        </a:xfrm>
        <a:prstGeom prst="rect">
          <a:avLst/>
        </a:prstGeom>
      </xdr:spPr>
    </xdr:pic>
    <xdr:clientData/>
  </xdr:twoCellAnchor>
  <xdr:twoCellAnchor editAs="oneCell">
    <xdr:from>
      <xdr:col>0</xdr:col>
      <xdr:colOff>1098177</xdr:colOff>
      <xdr:row>168</xdr:row>
      <xdr:rowOff>44823</xdr:rowOff>
    </xdr:from>
    <xdr:to>
      <xdr:col>0</xdr:col>
      <xdr:colOff>1646817</xdr:colOff>
      <xdr:row>174</xdr:row>
      <xdr:rowOff>33617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7952EFA4-68FC-44F9-98ED-692C0717AF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 rot="10800000">
          <a:off x="1098177" y="25056352"/>
          <a:ext cx="548640" cy="941294"/>
        </a:xfrm>
        <a:prstGeom prst="rect">
          <a:avLst/>
        </a:prstGeom>
      </xdr:spPr>
    </xdr:pic>
    <xdr:clientData/>
  </xdr:twoCellAnchor>
  <xdr:oneCellAnchor>
    <xdr:from>
      <xdr:col>0</xdr:col>
      <xdr:colOff>123265</xdr:colOff>
      <xdr:row>205</xdr:row>
      <xdr:rowOff>44825</xdr:rowOff>
    </xdr:from>
    <xdr:ext cx="1228725" cy="819150"/>
    <xdr:pic>
      <xdr:nvPicPr>
        <xdr:cNvPr id="35" name="Picture 34" descr="PIC FOR MAXLINE  TUBING.jpg">
          <a:extLst>
            <a:ext uri="{FF2B5EF4-FFF2-40B4-BE49-F238E27FC236}">
              <a16:creationId xmlns:a16="http://schemas.microsoft.com/office/drawing/2014/main" id="{BB7DF667-6484-4EEB-A63B-EF6EE229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3265" y="26681207"/>
          <a:ext cx="1228725" cy="819150"/>
        </a:xfrm>
        <a:prstGeom prst="rect">
          <a:avLst/>
        </a:prstGeom>
      </xdr:spPr>
    </xdr:pic>
    <xdr:clientData/>
  </xdr:oneCellAnchor>
  <xdr:oneCellAnchor>
    <xdr:from>
      <xdr:col>0</xdr:col>
      <xdr:colOff>235325</xdr:colOff>
      <xdr:row>224</xdr:row>
      <xdr:rowOff>156882</xdr:rowOff>
    </xdr:from>
    <xdr:ext cx="1210235" cy="806823"/>
    <xdr:pic>
      <xdr:nvPicPr>
        <xdr:cNvPr id="34" name="Picture 33" descr="FASTPIPE 047.jpg">
          <a:extLst>
            <a:ext uri="{FF2B5EF4-FFF2-40B4-BE49-F238E27FC236}">
              <a16:creationId xmlns:a16="http://schemas.microsoft.com/office/drawing/2014/main" id="{0E3C51F4-3140-470E-B59C-DF744853A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35325" y="33909000"/>
          <a:ext cx="1210235" cy="806823"/>
        </a:xfrm>
        <a:prstGeom prst="rect">
          <a:avLst/>
        </a:prstGeom>
      </xdr:spPr>
    </xdr:pic>
    <xdr:clientData/>
  </xdr:oneCellAnchor>
  <xdr:oneCellAnchor>
    <xdr:from>
      <xdr:col>0</xdr:col>
      <xdr:colOff>712070</xdr:colOff>
      <xdr:row>231</xdr:row>
      <xdr:rowOff>44824</xdr:rowOff>
    </xdr:from>
    <xdr:ext cx="688665" cy="680057"/>
    <xdr:pic>
      <xdr:nvPicPr>
        <xdr:cNvPr id="40" name="Picture 39">
          <a:extLst>
            <a:ext uri="{FF2B5EF4-FFF2-40B4-BE49-F238E27FC236}">
              <a16:creationId xmlns:a16="http://schemas.microsoft.com/office/drawing/2014/main" id="{6C1D4801-9910-4BFE-A551-CA5C8B16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070" y="34906324"/>
          <a:ext cx="688665" cy="680057"/>
        </a:xfrm>
        <a:prstGeom prst="rect">
          <a:avLst/>
        </a:prstGeom>
      </xdr:spPr>
    </xdr:pic>
    <xdr:clientData/>
  </xdr:oneCellAnchor>
  <xdr:twoCellAnchor editAs="oneCell">
    <xdr:from>
      <xdr:col>0</xdr:col>
      <xdr:colOff>986116</xdr:colOff>
      <xdr:row>241</xdr:row>
      <xdr:rowOff>77136</xdr:rowOff>
    </xdr:from>
    <xdr:to>
      <xdr:col>0</xdr:col>
      <xdr:colOff>1983440</xdr:colOff>
      <xdr:row>247</xdr:row>
      <xdr:rowOff>142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6B779515-7114-413B-96AD-230EADEAC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116" y="38596236"/>
          <a:ext cx="997324" cy="891381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201707</xdr:colOff>
      <xdr:row>248</xdr:row>
      <xdr:rowOff>125659</xdr:rowOff>
    </xdr:from>
    <xdr:to>
      <xdr:col>0</xdr:col>
      <xdr:colOff>1267286</xdr:colOff>
      <xdr:row>253</xdr:row>
      <xdr:rowOff>24504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EBEE6F54-8FC1-4814-88DB-3B54A9D60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201707" y="37553306"/>
          <a:ext cx="1065579" cy="694463"/>
        </a:xfrm>
        <a:prstGeom prst="rect">
          <a:avLst/>
        </a:prstGeom>
      </xdr:spPr>
    </xdr:pic>
    <xdr:clientData/>
  </xdr:twoCellAnchor>
  <xdr:twoCellAnchor editAs="oneCell">
    <xdr:from>
      <xdr:col>0</xdr:col>
      <xdr:colOff>1002013</xdr:colOff>
      <xdr:row>215</xdr:row>
      <xdr:rowOff>56029</xdr:rowOff>
    </xdr:from>
    <xdr:to>
      <xdr:col>0</xdr:col>
      <xdr:colOff>1996758</xdr:colOff>
      <xdr:row>223</xdr:row>
      <xdr:rowOff>121942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E6A671EC-3EB0-4152-8F9A-A9EF5CB14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13" y="32385000"/>
          <a:ext cx="994745" cy="1320971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217</xdr:row>
      <xdr:rowOff>92059</xdr:rowOff>
    </xdr:from>
    <xdr:to>
      <xdr:col>0</xdr:col>
      <xdr:colOff>1030942</xdr:colOff>
      <xdr:row>221</xdr:row>
      <xdr:rowOff>121941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29FE4BA5-964E-410A-8C86-E4F667196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32734794"/>
          <a:ext cx="986118" cy="657412"/>
        </a:xfrm>
        <a:prstGeom prst="rect">
          <a:avLst/>
        </a:prstGeom>
      </xdr:spPr>
    </xdr:pic>
    <xdr:clientData/>
  </xdr:twoCellAnchor>
  <xdr:twoCellAnchor editAs="oneCell">
    <xdr:from>
      <xdr:col>0</xdr:col>
      <xdr:colOff>33619</xdr:colOff>
      <xdr:row>31</xdr:row>
      <xdr:rowOff>145676</xdr:rowOff>
    </xdr:from>
    <xdr:to>
      <xdr:col>0</xdr:col>
      <xdr:colOff>990882</xdr:colOff>
      <xdr:row>35</xdr:row>
      <xdr:rowOff>156321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A3A2969-A3DB-4418-AC34-D1AAFF7BD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19" y="4885764"/>
          <a:ext cx="957263" cy="6381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179294</xdr:colOff>
      <xdr:row>35</xdr:row>
      <xdr:rowOff>145676</xdr:rowOff>
    </xdr:from>
    <xdr:to>
      <xdr:col>0</xdr:col>
      <xdr:colOff>957407</xdr:colOff>
      <xdr:row>39</xdr:row>
      <xdr:rowOff>108177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441115C5-C427-497D-A275-2F9AB0096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79294" y="5513294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123265</xdr:colOff>
      <xdr:row>10</xdr:row>
      <xdr:rowOff>67236</xdr:rowOff>
    </xdr:from>
    <xdr:to>
      <xdr:col>0</xdr:col>
      <xdr:colOff>1456766</xdr:colOff>
      <xdr:row>15</xdr:row>
      <xdr:rowOff>148072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5351F1A-9576-41C3-B41E-10BDF2F6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1490383"/>
          <a:ext cx="1333501" cy="8652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1030941</xdr:colOff>
      <xdr:row>26</xdr:row>
      <xdr:rowOff>11206</xdr:rowOff>
    </xdr:from>
    <xdr:to>
      <xdr:col>0</xdr:col>
      <xdr:colOff>1873903</xdr:colOff>
      <xdr:row>29</xdr:row>
      <xdr:rowOff>88246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DA5FC08-40C7-4D8C-B924-4BBDC7581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3966882"/>
          <a:ext cx="842962" cy="547688"/>
        </a:xfrm>
        <a:prstGeom prst="rect">
          <a:avLst/>
        </a:prstGeom>
      </xdr:spPr>
    </xdr:pic>
    <xdr:clientData/>
  </xdr:twoCellAnchor>
  <xdr:twoCellAnchor editAs="oneCell">
    <xdr:from>
      <xdr:col>0</xdr:col>
      <xdr:colOff>73228</xdr:colOff>
      <xdr:row>28</xdr:row>
      <xdr:rowOff>100853</xdr:rowOff>
    </xdr:from>
    <xdr:to>
      <xdr:col>0</xdr:col>
      <xdr:colOff>899593</xdr:colOff>
      <xdr:row>32</xdr:row>
      <xdr:rowOff>9946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92BCFE8-202B-4ED2-9067-B169D897F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73228" y="4370294"/>
          <a:ext cx="826365" cy="536623"/>
        </a:xfrm>
        <a:prstGeom prst="ellipse">
          <a:avLst/>
        </a:prstGeom>
      </xdr:spPr>
    </xdr:pic>
    <xdr:clientData/>
  </xdr:twoCellAnchor>
  <xdr:twoCellAnchor editAs="oneCell">
    <xdr:from>
      <xdr:col>0</xdr:col>
      <xdr:colOff>941294</xdr:colOff>
      <xdr:row>42</xdr:row>
      <xdr:rowOff>78441</xdr:rowOff>
    </xdr:from>
    <xdr:to>
      <xdr:col>0</xdr:col>
      <xdr:colOff>1885388</xdr:colOff>
      <xdr:row>46</xdr:row>
      <xdr:rowOff>80308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AA9489E1-68A3-4758-9FD4-675D5819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94" y="6252882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201706</xdr:colOff>
      <xdr:row>45</xdr:row>
      <xdr:rowOff>112059</xdr:rowOff>
    </xdr:from>
    <xdr:to>
      <xdr:col>0</xdr:col>
      <xdr:colOff>1123252</xdr:colOff>
      <xdr:row>49</xdr:row>
      <xdr:rowOff>84606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185B0AFB-9517-43F2-B980-CC9863679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6757147"/>
          <a:ext cx="921546" cy="600077"/>
        </a:xfrm>
        <a:prstGeom prst="rect">
          <a:avLst/>
        </a:prstGeom>
      </xdr:spPr>
    </xdr:pic>
    <xdr:clientData/>
  </xdr:twoCellAnchor>
  <xdr:twoCellAnchor editAs="oneCell">
    <xdr:from>
      <xdr:col>0</xdr:col>
      <xdr:colOff>201706</xdr:colOff>
      <xdr:row>50</xdr:row>
      <xdr:rowOff>134469</xdr:rowOff>
    </xdr:from>
    <xdr:to>
      <xdr:col>0</xdr:col>
      <xdr:colOff>1111623</xdr:colOff>
      <xdr:row>54</xdr:row>
      <xdr:rowOff>102345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7583A3EC-5521-4565-A2AE-FF86355D9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7575175"/>
          <a:ext cx="909917" cy="606611"/>
        </a:xfrm>
        <a:prstGeom prst="ellipse">
          <a:avLst/>
        </a:prstGeom>
      </xdr:spPr>
    </xdr:pic>
    <xdr:clientData/>
  </xdr:twoCellAnchor>
  <xdr:oneCellAnchor>
    <xdr:from>
      <xdr:col>0</xdr:col>
      <xdr:colOff>190501</xdr:colOff>
      <xdr:row>59</xdr:row>
      <xdr:rowOff>134470</xdr:rowOff>
    </xdr:from>
    <xdr:ext cx="1199029" cy="782345"/>
    <xdr:pic>
      <xdr:nvPicPr>
        <xdr:cNvPr id="61" name="Picture 60">
          <a:extLst>
            <a:ext uri="{FF2B5EF4-FFF2-40B4-BE49-F238E27FC236}">
              <a16:creationId xmlns:a16="http://schemas.microsoft.com/office/drawing/2014/main" id="{9BE26595-B9AC-46AF-AF8E-2B75F7E4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9009529"/>
          <a:ext cx="1199029" cy="782345"/>
        </a:xfrm>
        <a:prstGeom prst="rect">
          <a:avLst/>
        </a:prstGeom>
      </xdr:spPr>
    </xdr:pic>
    <xdr:clientData/>
  </xdr:oneCellAnchor>
  <xdr:oneCellAnchor>
    <xdr:from>
      <xdr:col>0</xdr:col>
      <xdr:colOff>683558</xdr:colOff>
      <xdr:row>65</xdr:row>
      <xdr:rowOff>112057</xdr:rowOff>
    </xdr:from>
    <xdr:ext cx="1064560" cy="709707"/>
    <xdr:pic>
      <xdr:nvPicPr>
        <xdr:cNvPr id="62" name="Picture 61">
          <a:extLst>
            <a:ext uri="{FF2B5EF4-FFF2-40B4-BE49-F238E27FC236}">
              <a16:creationId xmlns:a16="http://schemas.microsoft.com/office/drawing/2014/main" id="{89B2A532-D402-4C24-AB1F-9FF1CBFEC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558" y="9950822"/>
          <a:ext cx="1064560" cy="709707"/>
        </a:xfrm>
        <a:prstGeom prst="ellipse">
          <a:avLst/>
        </a:prstGeom>
      </xdr:spPr>
    </xdr:pic>
    <xdr:clientData/>
  </xdr:oneCellAnchor>
  <xdr:oneCellAnchor>
    <xdr:from>
      <xdr:col>0</xdr:col>
      <xdr:colOff>448236</xdr:colOff>
      <xdr:row>77</xdr:row>
      <xdr:rowOff>56031</xdr:rowOff>
    </xdr:from>
    <xdr:ext cx="1143000" cy="745787"/>
    <xdr:pic>
      <xdr:nvPicPr>
        <xdr:cNvPr id="63" name="Picture 62">
          <a:extLst>
            <a:ext uri="{FF2B5EF4-FFF2-40B4-BE49-F238E27FC236}">
              <a16:creationId xmlns:a16="http://schemas.microsoft.com/office/drawing/2014/main" id="{97342BDC-488F-4DD1-AD49-0696D027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36" y="10869707"/>
          <a:ext cx="1143000" cy="745787"/>
        </a:xfrm>
        <a:prstGeom prst="rect">
          <a:avLst/>
        </a:prstGeom>
      </xdr:spPr>
    </xdr:pic>
    <xdr:clientData/>
  </xdr:oneCellAnchor>
  <xdr:oneCellAnchor>
    <xdr:from>
      <xdr:col>0</xdr:col>
      <xdr:colOff>224118</xdr:colOff>
      <xdr:row>83</xdr:row>
      <xdr:rowOff>134470</xdr:rowOff>
    </xdr:from>
    <xdr:ext cx="1467970" cy="978647"/>
    <xdr:pic>
      <xdr:nvPicPr>
        <xdr:cNvPr id="64" name="Picture 63">
          <a:extLst>
            <a:ext uri="{FF2B5EF4-FFF2-40B4-BE49-F238E27FC236}">
              <a16:creationId xmlns:a16="http://schemas.microsoft.com/office/drawing/2014/main" id="{AFE66DBD-DC02-483E-8DE2-98BAA9F0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18" y="11911852"/>
          <a:ext cx="1467970" cy="978647"/>
        </a:xfrm>
        <a:prstGeom prst="ellipse">
          <a:avLst/>
        </a:prstGeom>
      </xdr:spPr>
    </xdr:pic>
    <xdr:clientData/>
  </xdr:oneCellAnchor>
  <xdr:oneCellAnchor>
    <xdr:from>
      <xdr:col>0</xdr:col>
      <xdr:colOff>168088</xdr:colOff>
      <xdr:row>92</xdr:row>
      <xdr:rowOff>100854</xdr:rowOff>
    </xdr:from>
    <xdr:ext cx="1528701" cy="806823"/>
    <xdr:pic>
      <xdr:nvPicPr>
        <xdr:cNvPr id="65" name="Picture 64">
          <a:extLst>
            <a:ext uri="{FF2B5EF4-FFF2-40B4-BE49-F238E27FC236}">
              <a16:creationId xmlns:a16="http://schemas.microsoft.com/office/drawing/2014/main" id="{9FD4CF3B-27A4-4D45-ABD3-0AD10225D8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168088" y="13301383"/>
          <a:ext cx="1528701" cy="806823"/>
        </a:xfrm>
        <a:prstGeom prst="rect">
          <a:avLst/>
        </a:prstGeom>
      </xdr:spPr>
    </xdr:pic>
    <xdr:clientData/>
  </xdr:oneCellAnchor>
  <xdr:oneCellAnchor>
    <xdr:from>
      <xdr:col>0</xdr:col>
      <xdr:colOff>435348</xdr:colOff>
      <xdr:row>100</xdr:row>
      <xdr:rowOff>49306</xdr:rowOff>
    </xdr:from>
    <xdr:ext cx="1143000" cy="747712"/>
    <xdr:pic>
      <xdr:nvPicPr>
        <xdr:cNvPr id="66" name="Picture 65">
          <a:extLst>
            <a:ext uri="{FF2B5EF4-FFF2-40B4-BE49-F238E27FC236}">
              <a16:creationId xmlns:a16="http://schemas.microsoft.com/office/drawing/2014/main" id="{C5DF44B9-040F-46F2-BB7A-F7D7BEB97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48" y="16451356"/>
          <a:ext cx="1143000" cy="747712"/>
        </a:xfrm>
        <a:prstGeom prst="rect">
          <a:avLst/>
        </a:prstGeom>
      </xdr:spPr>
    </xdr:pic>
    <xdr:clientData/>
  </xdr:oneCellAnchor>
  <xdr:oneCellAnchor>
    <xdr:from>
      <xdr:col>0</xdr:col>
      <xdr:colOff>582706</xdr:colOff>
      <xdr:row>105</xdr:row>
      <xdr:rowOff>33617</xdr:rowOff>
    </xdr:from>
    <xdr:ext cx="1166813" cy="758825"/>
    <xdr:pic>
      <xdr:nvPicPr>
        <xdr:cNvPr id="68" name="Picture 67">
          <a:extLst>
            <a:ext uri="{FF2B5EF4-FFF2-40B4-BE49-F238E27FC236}">
              <a16:creationId xmlns:a16="http://schemas.microsoft.com/office/drawing/2014/main" id="{AAC54F0B-7EE0-4B0F-93AD-05DAB54E9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15183970"/>
          <a:ext cx="1166813" cy="758825"/>
        </a:xfrm>
        <a:prstGeom prst="rect">
          <a:avLst/>
        </a:prstGeom>
      </xdr:spPr>
    </xdr:pic>
    <xdr:clientData/>
  </xdr:oneCellAnchor>
  <xdr:oneCellAnchor>
    <xdr:from>
      <xdr:col>0</xdr:col>
      <xdr:colOff>212912</xdr:colOff>
      <xdr:row>112</xdr:row>
      <xdr:rowOff>22414</xdr:rowOff>
    </xdr:from>
    <xdr:ext cx="1568823" cy="1015712"/>
    <xdr:pic>
      <xdr:nvPicPr>
        <xdr:cNvPr id="69" name="Picture 68">
          <a:extLst>
            <a:ext uri="{FF2B5EF4-FFF2-40B4-BE49-F238E27FC236}">
              <a16:creationId xmlns:a16="http://schemas.microsoft.com/office/drawing/2014/main" id="{CABDCDA6-D844-48D9-B9B3-EA2962144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12" y="16270943"/>
          <a:ext cx="1568823" cy="1015712"/>
        </a:xfrm>
        <a:prstGeom prst="rect">
          <a:avLst/>
        </a:prstGeom>
      </xdr:spPr>
    </xdr:pic>
    <xdr:clientData/>
  </xdr:oneCellAnchor>
  <xdr:oneCellAnchor>
    <xdr:from>
      <xdr:col>0</xdr:col>
      <xdr:colOff>156882</xdr:colOff>
      <xdr:row>121</xdr:row>
      <xdr:rowOff>123266</xdr:rowOff>
    </xdr:from>
    <xdr:ext cx="1674864" cy="1086970"/>
    <xdr:pic>
      <xdr:nvPicPr>
        <xdr:cNvPr id="71" name="Picture 70">
          <a:extLst>
            <a:ext uri="{FF2B5EF4-FFF2-40B4-BE49-F238E27FC236}">
              <a16:creationId xmlns:a16="http://schemas.microsoft.com/office/drawing/2014/main" id="{1EB40DA9-7F77-482C-9502-00CE0D33D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7806148"/>
          <a:ext cx="1674864" cy="1086970"/>
        </a:xfrm>
        <a:prstGeom prst="rect">
          <a:avLst/>
        </a:prstGeom>
      </xdr:spPr>
    </xdr:pic>
    <xdr:clientData/>
  </xdr:oneCellAnchor>
  <xdr:oneCellAnchor>
    <xdr:from>
      <xdr:col>0</xdr:col>
      <xdr:colOff>481854</xdr:colOff>
      <xdr:row>144</xdr:row>
      <xdr:rowOff>67235</xdr:rowOff>
    </xdr:from>
    <xdr:ext cx="1185863" cy="771526"/>
    <xdr:pic>
      <xdr:nvPicPr>
        <xdr:cNvPr id="73" name="Picture 72">
          <a:extLst>
            <a:ext uri="{FF2B5EF4-FFF2-40B4-BE49-F238E27FC236}">
              <a16:creationId xmlns:a16="http://schemas.microsoft.com/office/drawing/2014/main" id="{C66F1EF0-4473-45B0-8345-EC2908C0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4" y="21392029"/>
          <a:ext cx="1185863" cy="771526"/>
        </a:xfrm>
        <a:prstGeom prst="ellipse">
          <a:avLst/>
        </a:prstGeom>
      </xdr:spPr>
    </xdr:pic>
    <xdr:clientData/>
  </xdr:oneCellAnchor>
  <xdr:oneCellAnchor>
    <xdr:from>
      <xdr:col>0</xdr:col>
      <xdr:colOff>661147</xdr:colOff>
      <xdr:row>130</xdr:row>
      <xdr:rowOff>67236</xdr:rowOff>
    </xdr:from>
    <xdr:ext cx="976313" cy="636589"/>
    <xdr:pic>
      <xdr:nvPicPr>
        <xdr:cNvPr id="74" name="Picture 73">
          <a:extLst>
            <a:ext uri="{FF2B5EF4-FFF2-40B4-BE49-F238E27FC236}">
              <a16:creationId xmlns:a16="http://schemas.microsoft.com/office/drawing/2014/main" id="{11B416B9-FDBB-4642-80D5-F24F07B5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147" y="19173265"/>
          <a:ext cx="976313" cy="636589"/>
        </a:xfrm>
        <a:prstGeom prst="ellipse">
          <a:avLst/>
        </a:prstGeom>
      </xdr:spPr>
    </xdr:pic>
    <xdr:clientData/>
  </xdr:oneCellAnchor>
  <xdr:oneCellAnchor>
    <xdr:from>
      <xdr:col>0</xdr:col>
      <xdr:colOff>404313</xdr:colOff>
      <xdr:row>135</xdr:row>
      <xdr:rowOff>104821</xdr:rowOff>
    </xdr:from>
    <xdr:ext cx="1123066" cy="1127022"/>
    <xdr:pic>
      <xdr:nvPicPr>
        <xdr:cNvPr id="76" name="Picture 75">
          <a:extLst>
            <a:ext uri="{FF2B5EF4-FFF2-40B4-BE49-F238E27FC236}">
              <a16:creationId xmlns:a16="http://schemas.microsoft.com/office/drawing/2014/main" id="{75F9B0AA-5279-405B-B603-5631251BA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402335" y="20019652"/>
          <a:ext cx="1127022" cy="1123066"/>
        </a:xfrm>
        <a:prstGeom prst="ellipse">
          <a:avLst/>
        </a:prstGeom>
      </xdr:spPr>
    </xdr:pic>
    <xdr:clientData/>
  </xdr:oneCellAnchor>
  <xdr:oneCellAnchor>
    <xdr:from>
      <xdr:col>0</xdr:col>
      <xdr:colOff>560296</xdr:colOff>
      <xdr:row>162</xdr:row>
      <xdr:rowOff>112059</xdr:rowOff>
    </xdr:from>
    <xdr:ext cx="958558" cy="784412"/>
    <xdr:pic>
      <xdr:nvPicPr>
        <xdr:cNvPr id="80" name="Picture 79">
          <a:extLst>
            <a:ext uri="{FF2B5EF4-FFF2-40B4-BE49-F238E27FC236}">
              <a16:creationId xmlns:a16="http://schemas.microsoft.com/office/drawing/2014/main" id="{2E8C8E87-8C77-4DB9-B446-B4CFDCB094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560296" y="24171088"/>
          <a:ext cx="958558" cy="784412"/>
        </a:xfrm>
        <a:prstGeom prst="rect">
          <a:avLst/>
        </a:prstGeom>
      </xdr:spPr>
    </xdr:pic>
    <xdr:clientData/>
  </xdr:oneCellAnchor>
  <xdr:twoCellAnchor editAs="oneCell">
    <xdr:from>
      <xdr:col>0</xdr:col>
      <xdr:colOff>50000</xdr:colOff>
      <xdr:row>171</xdr:row>
      <xdr:rowOff>67233</xdr:rowOff>
    </xdr:from>
    <xdr:to>
      <xdr:col>0</xdr:col>
      <xdr:colOff>868080</xdr:colOff>
      <xdr:row>174</xdr:row>
      <xdr:rowOff>79297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AA55CFF4-2982-40A9-AF63-65A374AB92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217684" y="25392931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593912</xdr:colOff>
      <xdr:row>195</xdr:row>
      <xdr:rowOff>123265</xdr:rowOff>
    </xdr:from>
    <xdr:to>
      <xdr:col>0</xdr:col>
      <xdr:colOff>1546412</xdr:colOff>
      <xdr:row>199</xdr:row>
      <xdr:rowOff>100853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3BC52BD3-BBD7-479A-BA5D-E97215E3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29247353"/>
          <a:ext cx="952500" cy="616323"/>
        </a:xfrm>
        <a:prstGeom prst="rect">
          <a:avLst/>
        </a:prstGeom>
      </xdr:spPr>
    </xdr:pic>
    <xdr:clientData/>
  </xdr:twoCellAnchor>
  <xdr:twoCellAnchor editAs="oneCell">
    <xdr:from>
      <xdr:col>0</xdr:col>
      <xdr:colOff>689162</xdr:colOff>
      <xdr:row>200</xdr:row>
      <xdr:rowOff>35301</xdr:rowOff>
    </xdr:from>
    <xdr:to>
      <xdr:col>0</xdr:col>
      <xdr:colOff>1419225</xdr:colOff>
      <xdr:row>203</xdr:row>
      <xdr:rowOff>118363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088C03A-4CEC-421E-80DB-EE0B3C047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62" y="32820351"/>
          <a:ext cx="730063" cy="578362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236</xdr:row>
      <xdr:rowOff>56030</xdr:rowOff>
    </xdr:from>
    <xdr:to>
      <xdr:col>0</xdr:col>
      <xdr:colOff>946617</xdr:colOff>
      <xdr:row>244</xdr:row>
      <xdr:rowOff>92309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563AADEB-2A47-47AA-8354-8FC8CBAFD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35713148"/>
          <a:ext cx="890588" cy="1302544"/>
        </a:xfrm>
        <a:prstGeom prst="rect">
          <a:avLst/>
        </a:prstGeom>
      </xdr:spPr>
    </xdr:pic>
    <xdr:clientData/>
  </xdr:twoCellAnchor>
  <xdr:twoCellAnchor editAs="oneCell">
    <xdr:from>
      <xdr:col>0</xdr:col>
      <xdr:colOff>1109383</xdr:colOff>
      <xdr:row>209</xdr:row>
      <xdr:rowOff>100853</xdr:rowOff>
    </xdr:from>
    <xdr:to>
      <xdr:col>0</xdr:col>
      <xdr:colOff>2042833</xdr:colOff>
      <xdr:row>213</xdr:row>
      <xdr:rowOff>108323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683BF6BC-04C0-41DE-BC16-0B6FB4DD9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83" y="31488529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214</xdr:row>
      <xdr:rowOff>11207</xdr:rowOff>
    </xdr:from>
    <xdr:to>
      <xdr:col>0</xdr:col>
      <xdr:colOff>1041868</xdr:colOff>
      <xdr:row>218</xdr:row>
      <xdr:rowOff>21853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DC1F430E-F7BB-45F3-86AD-6C9168D4F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2183295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918883</xdr:colOff>
      <xdr:row>253</xdr:row>
      <xdr:rowOff>56028</xdr:rowOff>
    </xdr:from>
    <xdr:to>
      <xdr:col>0</xdr:col>
      <xdr:colOff>1890433</xdr:colOff>
      <xdr:row>257</xdr:row>
      <xdr:rowOff>76000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65FDBC89-7983-4852-B726-8BB81220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883" y="38279293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537883</xdr:colOff>
      <xdr:row>6</xdr:row>
      <xdr:rowOff>44823</xdr:rowOff>
    </xdr:from>
    <xdr:to>
      <xdr:col>0</xdr:col>
      <xdr:colOff>1871383</xdr:colOff>
      <xdr:row>11</xdr:row>
      <xdr:rowOff>149412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583E799-E986-4EDE-AF91-8E0DCA1E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3" y="840441"/>
          <a:ext cx="1333500" cy="889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333375</xdr:colOff>
      <xdr:row>264</xdr:row>
      <xdr:rowOff>66675</xdr:rowOff>
    </xdr:from>
    <xdr:to>
      <xdr:col>0</xdr:col>
      <xdr:colOff>1514476</xdr:colOff>
      <xdr:row>270</xdr:row>
      <xdr:rowOff>95250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B515E80-0360-4F31-B498-9199B9982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33375" y="41214675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19</xdr:row>
      <xdr:rowOff>66675</xdr:rowOff>
    </xdr:from>
    <xdr:to>
      <xdr:col>0</xdr:col>
      <xdr:colOff>1009650</xdr:colOff>
      <xdr:row>22</xdr:row>
      <xdr:rowOff>152154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834A6A5C-6DC8-4B66-8DBE-2B35FEF2D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009900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1228725</xdr:colOff>
      <xdr:row>18</xdr:row>
      <xdr:rowOff>38100</xdr:rowOff>
    </xdr:from>
    <xdr:to>
      <xdr:col>0</xdr:col>
      <xdr:colOff>1809750</xdr:colOff>
      <xdr:row>24</xdr:row>
      <xdr:rowOff>4697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ED25AEC4-B781-4AD9-ACC4-93D298F9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809875"/>
          <a:ext cx="581025" cy="947672"/>
        </a:xfrm>
        <a:prstGeom prst="rect">
          <a:avLst/>
        </a:prstGeom>
      </xdr:spPr>
    </xdr:pic>
    <xdr:clientData/>
  </xdr:twoCellAnchor>
  <xdr:twoCellAnchor editAs="oneCell">
    <xdr:from>
      <xdr:col>0</xdr:col>
      <xdr:colOff>203522</xdr:colOff>
      <xdr:row>23</xdr:row>
      <xdr:rowOff>7365</xdr:rowOff>
    </xdr:from>
    <xdr:to>
      <xdr:col>0</xdr:col>
      <xdr:colOff>816240</xdr:colOff>
      <xdr:row>26</xdr:row>
      <xdr:rowOff>88498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A99ED84-CBB9-4F06-8E69-CEA0C76F4C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4222127">
          <a:off x="226427" y="3575385"/>
          <a:ext cx="566908" cy="612718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71</xdr:row>
      <xdr:rowOff>9525</xdr:rowOff>
    </xdr:from>
    <xdr:to>
      <xdr:col>0</xdr:col>
      <xdr:colOff>1695450</xdr:colOff>
      <xdr:row>75</xdr:row>
      <xdr:rowOff>139700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2A9F4D0-F72F-46D9-B7B8-CDFA1A16C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11630025"/>
          <a:ext cx="11811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0"/>
  <sheetViews>
    <sheetView tabSelected="1" zoomScaleNormal="100" workbookViewId="0">
      <pane ySplit="6" topLeftCell="A7" activePane="bottomLeft" state="frozen"/>
      <selection pane="bottomLeft" activeCell="G3" sqref="G3"/>
    </sheetView>
  </sheetViews>
  <sheetFormatPr defaultColWidth="9.140625" defaultRowHeight="12.75" x14ac:dyDescent="0.2"/>
  <cols>
    <col min="1" max="1" width="30.7109375" style="10" customWidth="1"/>
    <col min="2" max="2" width="11.140625" style="214" customWidth="1"/>
    <col min="3" max="3" width="11" style="5" customWidth="1"/>
    <col min="4" max="4" width="5.7109375" style="20" customWidth="1"/>
    <col min="5" max="5" width="10.140625" style="20" customWidth="1"/>
    <col min="6" max="6" width="5.5703125" style="210" customWidth="1"/>
    <col min="7" max="7" width="60.85546875" style="10" customWidth="1"/>
    <col min="8" max="8" width="6.5703125" style="8" hidden="1" customWidth="1"/>
    <col min="9" max="9" width="6.7109375" style="9" hidden="1" customWidth="1"/>
    <col min="10" max="16384" width="9.140625" style="10"/>
  </cols>
  <sheetData>
    <row r="1" spans="1:9" x14ac:dyDescent="0.2">
      <c r="A1" s="4" t="s">
        <v>376</v>
      </c>
      <c r="B1" s="1"/>
      <c r="D1" s="6"/>
      <c r="E1" s="3"/>
      <c r="F1" s="7" t="s">
        <v>377</v>
      </c>
      <c r="G1" s="219"/>
    </row>
    <row r="2" spans="1:9" x14ac:dyDescent="0.2">
      <c r="A2" s="11" t="s">
        <v>374</v>
      </c>
      <c r="B2" s="12"/>
      <c r="D2" s="13"/>
      <c r="E2" s="2"/>
      <c r="F2" s="14" t="s">
        <v>378</v>
      </c>
      <c r="G2" s="220">
        <v>43497</v>
      </c>
    </row>
    <row r="3" spans="1:9" ht="13.5" thickBot="1" x14ac:dyDescent="0.25">
      <c r="A3" s="15" t="s">
        <v>375</v>
      </c>
      <c r="B3" s="12"/>
      <c r="C3" s="16"/>
      <c r="D3" s="17"/>
      <c r="E3" s="18"/>
      <c r="F3" s="19" t="s">
        <v>379</v>
      </c>
      <c r="G3" s="221"/>
    </row>
    <row r="4" spans="1:9" x14ac:dyDescent="0.2">
      <c r="A4" s="15" t="s">
        <v>3</v>
      </c>
      <c r="B4" s="12"/>
      <c r="C4" s="16"/>
      <c r="E4" s="21"/>
      <c r="F4" s="22"/>
      <c r="G4" s="23"/>
    </row>
    <row r="5" spans="1:9" x14ac:dyDescent="0.2">
      <c r="A5" s="15"/>
      <c r="B5" s="1"/>
      <c r="C5" s="24"/>
      <c r="D5" s="25" t="s">
        <v>4</v>
      </c>
      <c r="E5" s="21"/>
      <c r="F5" s="14" t="s">
        <v>7</v>
      </c>
      <c r="G5" s="4" t="s">
        <v>348</v>
      </c>
    </row>
    <row r="6" spans="1:9" ht="13.5" thickBot="1" x14ac:dyDescent="0.25">
      <c r="A6" s="26"/>
      <c r="B6" s="12" t="s">
        <v>1</v>
      </c>
      <c r="C6" s="24" t="s">
        <v>11</v>
      </c>
      <c r="D6" s="21" t="s">
        <v>2</v>
      </c>
      <c r="E6" s="21" t="s">
        <v>6</v>
      </c>
      <c r="F6" s="14" t="s">
        <v>8</v>
      </c>
      <c r="G6" s="27"/>
      <c r="H6" s="28" t="s">
        <v>5</v>
      </c>
      <c r="I6" s="29" t="s">
        <v>6</v>
      </c>
    </row>
    <row r="7" spans="1:9" x14ac:dyDescent="0.2">
      <c r="A7" s="30"/>
      <c r="B7" s="31" t="s">
        <v>343</v>
      </c>
      <c r="C7" s="32">
        <v>32.99</v>
      </c>
      <c r="D7" s="222"/>
      <c r="E7" s="33">
        <f>C7*D7</f>
        <v>0</v>
      </c>
      <c r="F7" s="34" t="s">
        <v>89</v>
      </c>
      <c r="G7" s="35" t="s">
        <v>174</v>
      </c>
      <c r="H7" s="36">
        <v>3</v>
      </c>
      <c r="I7" s="37">
        <f>H7*D7</f>
        <v>0</v>
      </c>
    </row>
    <row r="8" spans="1:9" x14ac:dyDescent="0.2">
      <c r="A8" s="38"/>
      <c r="B8" s="39" t="s">
        <v>12</v>
      </c>
      <c r="C8" s="40">
        <v>52.99</v>
      </c>
      <c r="D8" s="223"/>
      <c r="E8" s="41">
        <f>C8*D8</f>
        <v>0</v>
      </c>
      <c r="F8" s="42" t="s">
        <v>9</v>
      </c>
      <c r="G8" s="43" t="s">
        <v>175</v>
      </c>
      <c r="H8" s="36">
        <v>4.2</v>
      </c>
      <c r="I8" s="37">
        <f>H8*D8</f>
        <v>0</v>
      </c>
    </row>
    <row r="9" spans="1:9" x14ac:dyDescent="0.2">
      <c r="A9" s="38"/>
      <c r="B9" s="39" t="s">
        <v>13</v>
      </c>
      <c r="C9" s="44">
        <v>77.989999999999995</v>
      </c>
      <c r="D9" s="223"/>
      <c r="E9" s="41">
        <f>C9*D9</f>
        <v>0</v>
      </c>
      <c r="F9" s="42" t="s">
        <v>10</v>
      </c>
      <c r="G9" s="43" t="s">
        <v>176</v>
      </c>
      <c r="H9" s="36">
        <v>8.8000000000000007</v>
      </c>
      <c r="I9" s="37">
        <f>H9*D9</f>
        <v>0</v>
      </c>
    </row>
    <row r="10" spans="1:9" x14ac:dyDescent="0.2">
      <c r="A10" s="38"/>
      <c r="B10" s="39" t="s">
        <v>103</v>
      </c>
      <c r="C10" s="40">
        <v>99.99</v>
      </c>
      <c r="D10" s="223"/>
      <c r="E10" s="41">
        <f>C10*D10</f>
        <v>0</v>
      </c>
      <c r="F10" s="42" t="s">
        <v>105</v>
      </c>
      <c r="G10" s="43" t="s">
        <v>177</v>
      </c>
      <c r="H10" s="36">
        <v>10.5</v>
      </c>
      <c r="I10" s="37">
        <f>H10*D10</f>
        <v>0</v>
      </c>
    </row>
    <row r="11" spans="1:9" x14ac:dyDescent="0.2">
      <c r="A11" s="38"/>
      <c r="B11" s="39"/>
      <c r="C11" s="40"/>
      <c r="D11" s="223"/>
      <c r="E11" s="41"/>
      <c r="F11" s="42"/>
      <c r="G11" s="43"/>
      <c r="H11" s="36"/>
      <c r="I11" s="37"/>
    </row>
    <row r="12" spans="1:9" x14ac:dyDescent="0.2">
      <c r="A12" s="38"/>
      <c r="B12" s="45" t="s">
        <v>394</v>
      </c>
      <c r="C12" s="40">
        <v>32.99</v>
      </c>
      <c r="D12" s="223"/>
      <c r="E12" s="41">
        <f>C12*D12</f>
        <v>0</v>
      </c>
      <c r="F12" s="42" t="s">
        <v>89</v>
      </c>
      <c r="G12" s="46" t="s">
        <v>269</v>
      </c>
      <c r="H12" s="36">
        <v>3</v>
      </c>
      <c r="I12" s="37">
        <f>H12*D12</f>
        <v>0</v>
      </c>
    </row>
    <row r="13" spans="1:9" x14ac:dyDescent="0.2">
      <c r="A13" s="38"/>
      <c r="B13" s="45" t="s">
        <v>395</v>
      </c>
      <c r="C13" s="40">
        <v>52.99</v>
      </c>
      <c r="D13" s="223"/>
      <c r="E13" s="41">
        <f>C13*D13</f>
        <v>0</v>
      </c>
      <c r="F13" s="42" t="s">
        <v>9</v>
      </c>
      <c r="G13" s="46" t="s">
        <v>270</v>
      </c>
      <c r="H13" s="36">
        <v>4.2</v>
      </c>
      <c r="I13" s="37">
        <f>H13*D13</f>
        <v>0</v>
      </c>
    </row>
    <row r="14" spans="1:9" x14ac:dyDescent="0.2">
      <c r="A14" s="38"/>
      <c r="B14" s="45" t="s">
        <v>396</v>
      </c>
      <c r="C14" s="44">
        <v>77.989999999999995</v>
      </c>
      <c r="D14" s="223"/>
      <c r="E14" s="41">
        <f>C14*D14</f>
        <v>0</v>
      </c>
      <c r="F14" s="42" t="s">
        <v>10</v>
      </c>
      <c r="G14" s="46" t="s">
        <v>271</v>
      </c>
      <c r="H14" s="36">
        <v>8.8000000000000007</v>
      </c>
      <c r="I14" s="37">
        <f>H14*D14</f>
        <v>0</v>
      </c>
    </row>
    <row r="15" spans="1:9" x14ac:dyDescent="0.2">
      <c r="A15" s="38"/>
      <c r="B15" s="45" t="s">
        <v>397</v>
      </c>
      <c r="C15" s="40">
        <v>99.99</v>
      </c>
      <c r="D15" s="223"/>
      <c r="E15" s="41">
        <f>C15*D15</f>
        <v>0</v>
      </c>
      <c r="F15" s="42" t="s">
        <v>105</v>
      </c>
      <c r="G15" s="46" t="s">
        <v>398</v>
      </c>
      <c r="H15" s="36">
        <v>10.5</v>
      </c>
      <c r="I15" s="37">
        <f>H15*D15</f>
        <v>0</v>
      </c>
    </row>
    <row r="16" spans="1:9" x14ac:dyDescent="0.2">
      <c r="A16" s="38"/>
      <c r="B16" s="48" t="s">
        <v>368</v>
      </c>
      <c r="C16" s="40">
        <v>16.989999999999998</v>
      </c>
      <c r="D16" s="223"/>
      <c r="E16" s="41">
        <f>C16*D16</f>
        <v>0</v>
      </c>
      <c r="F16" s="42" t="s">
        <v>89</v>
      </c>
      <c r="G16" s="46" t="s">
        <v>371</v>
      </c>
      <c r="H16" s="36">
        <v>1.4</v>
      </c>
      <c r="I16" s="37">
        <f t="shared" ref="I16:I23" si="0">H16*D16</f>
        <v>0</v>
      </c>
    </row>
    <row r="17" spans="1:9" x14ac:dyDescent="0.2">
      <c r="A17" s="38"/>
      <c r="B17" s="48" t="s">
        <v>369</v>
      </c>
      <c r="C17" s="40">
        <v>25.99</v>
      </c>
      <c r="D17" s="223"/>
      <c r="E17" s="41">
        <f>C17*D17</f>
        <v>0</v>
      </c>
      <c r="F17" s="42" t="s">
        <v>9</v>
      </c>
      <c r="G17" s="46" t="s">
        <v>371</v>
      </c>
      <c r="H17" s="36">
        <v>2</v>
      </c>
      <c r="I17" s="37">
        <f t="shared" si="0"/>
        <v>0</v>
      </c>
    </row>
    <row r="18" spans="1:9" ht="13.5" thickBot="1" x14ac:dyDescent="0.25">
      <c r="A18" s="49"/>
      <c r="B18" s="50" t="s">
        <v>370</v>
      </c>
      <c r="C18" s="51">
        <v>39.99</v>
      </c>
      <c r="D18" s="224"/>
      <c r="E18" s="52">
        <f>C18*D18</f>
        <v>0</v>
      </c>
      <c r="F18" s="53" t="s">
        <v>10</v>
      </c>
      <c r="G18" s="54" t="s">
        <v>371</v>
      </c>
      <c r="H18" s="36">
        <v>5</v>
      </c>
      <c r="I18" s="37">
        <f t="shared" si="0"/>
        <v>0</v>
      </c>
    </row>
    <row r="19" spans="1:9" ht="13.5" thickBot="1" x14ac:dyDescent="0.25">
      <c r="A19" s="30" t="s">
        <v>363</v>
      </c>
      <c r="B19" s="245" t="s">
        <v>362</v>
      </c>
      <c r="C19" s="246"/>
      <c r="D19" s="246"/>
      <c r="E19" s="246"/>
      <c r="F19" s="246"/>
      <c r="G19" s="247"/>
      <c r="H19" s="36"/>
      <c r="I19" s="37">
        <f t="shared" si="0"/>
        <v>0</v>
      </c>
    </row>
    <row r="20" spans="1:9" x14ac:dyDescent="0.2">
      <c r="A20" s="38"/>
      <c r="B20" s="55" t="s">
        <v>134</v>
      </c>
      <c r="C20" s="32">
        <v>14.99</v>
      </c>
      <c r="D20" s="222"/>
      <c r="E20" s="33">
        <f>C20*D20</f>
        <v>0</v>
      </c>
      <c r="F20" s="34" t="s">
        <v>89</v>
      </c>
      <c r="G20" s="56" t="s">
        <v>365</v>
      </c>
      <c r="H20" s="36">
        <v>0.44</v>
      </c>
      <c r="I20" s="37">
        <f t="shared" si="0"/>
        <v>0</v>
      </c>
    </row>
    <row r="21" spans="1:9" x14ac:dyDescent="0.2">
      <c r="A21" s="57"/>
      <c r="B21" s="47" t="s">
        <v>14</v>
      </c>
      <c r="C21" s="40">
        <v>17.989999999999998</v>
      </c>
      <c r="D21" s="223"/>
      <c r="E21" s="41">
        <f>C21*D21</f>
        <v>0</v>
      </c>
      <c r="F21" s="42" t="s">
        <v>9</v>
      </c>
      <c r="G21" s="58" t="s">
        <v>365</v>
      </c>
      <c r="H21" s="36">
        <v>1</v>
      </c>
      <c r="I21" s="37">
        <f t="shared" si="0"/>
        <v>0</v>
      </c>
    </row>
    <row r="22" spans="1:9" x14ac:dyDescent="0.2">
      <c r="A22" s="38"/>
      <c r="B22" s="47" t="s">
        <v>15</v>
      </c>
      <c r="C22" s="40">
        <v>27.99</v>
      </c>
      <c r="D22" s="223"/>
      <c r="E22" s="41">
        <f>C22*D22</f>
        <v>0</v>
      </c>
      <c r="F22" s="42" t="s">
        <v>10</v>
      </c>
      <c r="G22" s="58" t="s">
        <v>365</v>
      </c>
      <c r="H22" s="36">
        <v>2</v>
      </c>
      <c r="I22" s="37">
        <f t="shared" si="0"/>
        <v>0</v>
      </c>
    </row>
    <row r="23" spans="1:9" x14ac:dyDescent="0.2">
      <c r="A23" s="38"/>
      <c r="B23" s="47" t="s">
        <v>104</v>
      </c>
      <c r="C23" s="40">
        <v>34.99</v>
      </c>
      <c r="D23" s="223"/>
      <c r="E23" s="41">
        <f>C23*D23</f>
        <v>0</v>
      </c>
      <c r="F23" s="42" t="s">
        <v>105</v>
      </c>
      <c r="G23" s="58" t="s">
        <v>365</v>
      </c>
      <c r="H23" s="36">
        <v>2.5</v>
      </c>
      <c r="I23" s="37">
        <f t="shared" si="0"/>
        <v>0</v>
      </c>
    </row>
    <row r="24" spans="1:9" x14ac:dyDescent="0.2">
      <c r="A24" s="38"/>
      <c r="B24" s="47"/>
      <c r="C24" s="40"/>
      <c r="D24" s="223"/>
      <c r="E24" s="41"/>
      <c r="F24" s="42"/>
      <c r="G24" s="59"/>
      <c r="H24" s="36"/>
      <c r="I24" s="37"/>
    </row>
    <row r="25" spans="1:9" x14ac:dyDescent="0.2">
      <c r="A25" s="60" t="s">
        <v>285</v>
      </c>
      <c r="B25" s="48" t="s">
        <v>222</v>
      </c>
      <c r="C25" s="44">
        <v>5.59</v>
      </c>
      <c r="D25" s="223"/>
      <c r="E25" s="41">
        <f>C25*D25</f>
        <v>0</v>
      </c>
      <c r="F25" s="61" t="s">
        <v>101</v>
      </c>
      <c r="G25" s="58" t="s">
        <v>280</v>
      </c>
      <c r="H25" s="62">
        <v>1</v>
      </c>
      <c r="I25" s="63">
        <f>H25*D25</f>
        <v>0</v>
      </c>
    </row>
    <row r="26" spans="1:9" x14ac:dyDescent="0.2">
      <c r="A26" s="38"/>
      <c r="B26" s="48" t="s">
        <v>223</v>
      </c>
      <c r="C26" s="44">
        <v>8.99</v>
      </c>
      <c r="D26" s="223"/>
      <c r="E26" s="41">
        <f>C26*D26</f>
        <v>0</v>
      </c>
      <c r="F26" s="61" t="s">
        <v>101</v>
      </c>
      <c r="G26" s="59" t="s">
        <v>224</v>
      </c>
      <c r="H26" s="62">
        <v>0.1</v>
      </c>
      <c r="I26" s="63">
        <f>H26*D26</f>
        <v>0</v>
      </c>
    </row>
    <row r="27" spans="1:9" x14ac:dyDescent="0.2">
      <c r="A27" s="38"/>
      <c r="B27" s="47"/>
      <c r="C27" s="64"/>
      <c r="D27" s="225"/>
      <c r="E27" s="65"/>
      <c r="F27" s="42"/>
      <c r="G27" s="59"/>
      <c r="H27" s="36"/>
      <c r="I27" s="66"/>
    </row>
    <row r="28" spans="1:9" x14ac:dyDescent="0.2">
      <c r="A28" s="57" t="s">
        <v>364</v>
      </c>
      <c r="B28" s="47" t="s">
        <v>16</v>
      </c>
      <c r="C28" s="40">
        <v>3.09</v>
      </c>
      <c r="D28" s="223"/>
      <c r="E28" s="41">
        <f>C28*D28</f>
        <v>0</v>
      </c>
      <c r="F28" s="42"/>
      <c r="G28" s="59" t="s">
        <v>47</v>
      </c>
      <c r="H28" s="36">
        <v>0.2</v>
      </c>
      <c r="I28" s="66">
        <f>H28*D28</f>
        <v>0</v>
      </c>
    </row>
    <row r="29" spans="1:9" x14ac:dyDescent="0.2">
      <c r="A29" s="38"/>
      <c r="B29" s="47" t="s">
        <v>17</v>
      </c>
      <c r="C29" s="40">
        <v>1.19</v>
      </c>
      <c r="D29" s="223"/>
      <c r="E29" s="41">
        <f>C29*D29</f>
        <v>0</v>
      </c>
      <c r="F29" s="42" t="s">
        <v>198</v>
      </c>
      <c r="G29" s="59" t="s">
        <v>220</v>
      </c>
      <c r="H29" s="36">
        <v>0.1</v>
      </c>
      <c r="I29" s="37">
        <f>H29*D29</f>
        <v>0</v>
      </c>
    </row>
    <row r="30" spans="1:9" x14ac:dyDescent="0.2">
      <c r="A30" s="38"/>
      <c r="B30" s="47" t="s">
        <v>18</v>
      </c>
      <c r="C30" s="40">
        <v>1.49</v>
      </c>
      <c r="D30" s="223"/>
      <c r="E30" s="41">
        <f>C30*D30</f>
        <v>0</v>
      </c>
      <c r="F30" s="42" t="s">
        <v>10</v>
      </c>
      <c r="G30" s="59" t="s">
        <v>221</v>
      </c>
      <c r="H30" s="36">
        <v>0.15</v>
      </c>
      <c r="I30" s="37">
        <f>H30*D30</f>
        <v>0</v>
      </c>
    </row>
    <row r="31" spans="1:9" x14ac:dyDescent="0.2">
      <c r="A31" s="67" t="s">
        <v>284</v>
      </c>
      <c r="B31" s="47" t="s">
        <v>106</v>
      </c>
      <c r="C31" s="44">
        <v>1.69</v>
      </c>
      <c r="D31" s="223"/>
      <c r="E31" s="41">
        <f>C31*D31</f>
        <v>0</v>
      </c>
      <c r="F31" s="42" t="s">
        <v>105</v>
      </c>
      <c r="G31" s="59" t="s">
        <v>221</v>
      </c>
      <c r="H31" s="36">
        <v>0.2</v>
      </c>
      <c r="I31" s="37">
        <f>H31*D31</f>
        <v>0</v>
      </c>
    </row>
    <row r="32" spans="1:9" x14ac:dyDescent="0.2">
      <c r="A32" s="38"/>
      <c r="B32" s="48"/>
      <c r="C32" s="44"/>
      <c r="D32" s="223"/>
      <c r="E32" s="41"/>
      <c r="F32" s="42"/>
      <c r="G32" s="59"/>
      <c r="H32" s="36">
        <v>0.25</v>
      </c>
      <c r="I32" s="37">
        <f>H32*D32</f>
        <v>0</v>
      </c>
    </row>
    <row r="33" spans="1:9" x14ac:dyDescent="0.2">
      <c r="A33" s="38"/>
      <c r="B33" s="47"/>
      <c r="C33" s="44"/>
      <c r="D33" s="223"/>
      <c r="E33" s="41"/>
      <c r="F33" s="42"/>
      <c r="G33" s="59"/>
      <c r="H33" s="36"/>
      <c r="I33" s="37"/>
    </row>
    <row r="34" spans="1:9" x14ac:dyDescent="0.2">
      <c r="A34" s="38"/>
      <c r="B34" s="47" t="s">
        <v>204</v>
      </c>
      <c r="C34" s="40">
        <v>2.19</v>
      </c>
      <c r="D34" s="223"/>
      <c r="E34" s="41">
        <f>C34*D34</f>
        <v>0</v>
      </c>
      <c r="F34" s="42" t="s">
        <v>89</v>
      </c>
      <c r="G34" s="59" t="s">
        <v>207</v>
      </c>
      <c r="H34" s="36">
        <v>0.2</v>
      </c>
      <c r="I34" s="37">
        <f>H34*D34</f>
        <v>0</v>
      </c>
    </row>
    <row r="35" spans="1:9" x14ac:dyDescent="0.2">
      <c r="A35" s="67" t="s">
        <v>283</v>
      </c>
      <c r="B35" s="47" t="s">
        <v>205</v>
      </c>
      <c r="C35" s="40">
        <v>2.4900000000000002</v>
      </c>
      <c r="D35" s="223"/>
      <c r="E35" s="41">
        <f>C35*D35</f>
        <v>0</v>
      </c>
      <c r="F35" s="42" t="s">
        <v>9</v>
      </c>
      <c r="G35" s="59" t="s">
        <v>207</v>
      </c>
      <c r="H35" s="36">
        <v>0.3</v>
      </c>
      <c r="I35" s="37">
        <f>H35*D35</f>
        <v>0</v>
      </c>
    </row>
    <row r="36" spans="1:9" x14ac:dyDescent="0.2">
      <c r="A36" s="68"/>
      <c r="B36" s="47" t="s">
        <v>206</v>
      </c>
      <c r="C36" s="40">
        <v>3.09</v>
      </c>
      <c r="D36" s="223"/>
      <c r="E36" s="41">
        <f>C36*D36</f>
        <v>0</v>
      </c>
      <c r="F36" s="42" t="s">
        <v>10</v>
      </c>
      <c r="G36" s="59" t="s">
        <v>207</v>
      </c>
      <c r="H36" s="36">
        <v>0.4</v>
      </c>
      <c r="I36" s="37">
        <f>H36*D36</f>
        <v>0</v>
      </c>
    </row>
    <row r="37" spans="1:9" x14ac:dyDescent="0.2">
      <c r="A37" s="38"/>
      <c r="B37" s="47" t="s">
        <v>210</v>
      </c>
      <c r="C37" s="40">
        <v>3.89</v>
      </c>
      <c r="D37" s="223"/>
      <c r="E37" s="41">
        <f>C37*D37</f>
        <v>0</v>
      </c>
      <c r="F37" s="42" t="s">
        <v>105</v>
      </c>
      <c r="G37" s="58" t="s">
        <v>207</v>
      </c>
      <c r="H37" s="36">
        <v>0.5</v>
      </c>
      <c r="I37" s="37">
        <f>H37*D37</f>
        <v>0</v>
      </c>
    </row>
    <row r="38" spans="1:9" x14ac:dyDescent="0.2">
      <c r="A38" s="38"/>
      <c r="B38" s="47"/>
      <c r="C38" s="40"/>
      <c r="D38" s="223"/>
      <c r="E38" s="41"/>
      <c r="F38" s="42"/>
      <c r="G38" s="58"/>
      <c r="H38" s="36"/>
      <c r="I38" s="37"/>
    </row>
    <row r="39" spans="1:9" x14ac:dyDescent="0.2">
      <c r="A39" s="38"/>
      <c r="B39" s="47"/>
      <c r="C39" s="40"/>
      <c r="D39" s="223"/>
      <c r="E39" s="41"/>
      <c r="F39" s="42"/>
      <c r="G39" s="58"/>
      <c r="H39" s="36"/>
      <c r="I39" s="37"/>
    </row>
    <row r="40" spans="1:9" x14ac:dyDescent="0.2">
      <c r="A40" s="69" t="s">
        <v>380</v>
      </c>
      <c r="B40" s="70"/>
      <c r="C40" s="71"/>
      <c r="D40" s="226"/>
      <c r="E40" s="72"/>
      <c r="F40" s="73"/>
      <c r="G40" s="74"/>
      <c r="H40" s="36"/>
      <c r="I40" s="37"/>
    </row>
    <row r="41" spans="1:9" ht="13.5" thickBot="1" x14ac:dyDescent="0.25">
      <c r="A41" s="69" t="s">
        <v>282</v>
      </c>
      <c r="B41" s="75" t="s">
        <v>208</v>
      </c>
      <c r="C41" s="51">
        <v>14.49</v>
      </c>
      <c r="D41" s="224"/>
      <c r="E41" s="52">
        <f>C41*D41</f>
        <v>0</v>
      </c>
      <c r="F41" s="53"/>
      <c r="G41" s="76" t="s">
        <v>209</v>
      </c>
      <c r="H41" s="36">
        <v>3</v>
      </c>
      <c r="I41" s="37">
        <f>H41*D41</f>
        <v>0</v>
      </c>
    </row>
    <row r="42" spans="1:9" ht="13.5" thickBot="1" x14ac:dyDescent="0.25">
      <c r="A42" s="49"/>
      <c r="B42" s="248" t="s">
        <v>273</v>
      </c>
      <c r="C42" s="249"/>
      <c r="D42" s="250"/>
      <c r="E42" s="249"/>
      <c r="F42" s="249"/>
      <c r="G42" s="251"/>
      <c r="H42" s="66"/>
      <c r="I42" s="37"/>
    </row>
    <row r="43" spans="1:9" x14ac:dyDescent="0.2">
      <c r="A43" s="30"/>
      <c r="B43" s="55" t="s">
        <v>135</v>
      </c>
      <c r="C43" s="32">
        <v>10.99</v>
      </c>
      <c r="D43" s="222"/>
      <c r="E43" s="33">
        <f>C43*D43</f>
        <v>0</v>
      </c>
      <c r="F43" s="34" t="s">
        <v>89</v>
      </c>
      <c r="G43" s="77" t="s">
        <v>44</v>
      </c>
      <c r="H43" s="36">
        <v>0.17</v>
      </c>
      <c r="I43" s="37">
        <f>H43*D43</f>
        <v>0</v>
      </c>
    </row>
    <row r="44" spans="1:9" x14ac:dyDescent="0.2">
      <c r="A44" s="38"/>
      <c r="B44" s="47" t="s">
        <v>19</v>
      </c>
      <c r="C44" s="40">
        <v>17.59</v>
      </c>
      <c r="D44" s="223"/>
      <c r="E44" s="41">
        <f>C44*D44</f>
        <v>0</v>
      </c>
      <c r="F44" s="42" t="s">
        <v>9</v>
      </c>
      <c r="G44" s="59" t="s">
        <v>44</v>
      </c>
      <c r="H44" s="36">
        <v>0.4</v>
      </c>
      <c r="I44" s="37">
        <f>H44*D44</f>
        <v>0</v>
      </c>
    </row>
    <row r="45" spans="1:9" x14ac:dyDescent="0.2">
      <c r="A45" s="38"/>
      <c r="B45" s="47" t="s">
        <v>20</v>
      </c>
      <c r="C45" s="40">
        <v>27.99</v>
      </c>
      <c r="D45" s="223"/>
      <c r="E45" s="41">
        <f>C45*D45</f>
        <v>0</v>
      </c>
      <c r="F45" s="42" t="s">
        <v>10</v>
      </c>
      <c r="G45" s="59" t="s">
        <v>44</v>
      </c>
      <c r="H45" s="36">
        <v>1</v>
      </c>
      <c r="I45" s="37">
        <f>H45*D45</f>
        <v>0</v>
      </c>
    </row>
    <row r="46" spans="1:9" x14ac:dyDescent="0.2">
      <c r="A46" s="38"/>
      <c r="B46" s="47" t="s">
        <v>107</v>
      </c>
      <c r="C46" s="40">
        <v>33.99</v>
      </c>
      <c r="D46" s="223"/>
      <c r="E46" s="41">
        <f>C46*D46</f>
        <v>0</v>
      </c>
      <c r="F46" s="42" t="s">
        <v>105</v>
      </c>
      <c r="G46" s="59" t="s">
        <v>44</v>
      </c>
      <c r="H46" s="36">
        <v>2</v>
      </c>
      <c r="I46" s="37">
        <f>H46*D46</f>
        <v>0</v>
      </c>
    </row>
    <row r="47" spans="1:9" x14ac:dyDescent="0.2">
      <c r="A47" s="38"/>
      <c r="B47" s="47"/>
      <c r="C47" s="40"/>
      <c r="D47" s="223"/>
      <c r="E47" s="41"/>
      <c r="F47" s="42"/>
      <c r="G47" s="59"/>
      <c r="H47" s="36"/>
      <c r="I47" s="37"/>
    </row>
    <row r="48" spans="1:9" x14ac:dyDescent="0.2">
      <c r="A48" s="38"/>
      <c r="B48" s="47" t="s">
        <v>147</v>
      </c>
      <c r="C48" s="40">
        <v>17.989999999999998</v>
      </c>
      <c r="D48" s="223"/>
      <c r="E48" s="41">
        <f>C48*D48</f>
        <v>0</v>
      </c>
      <c r="F48" s="42" t="s">
        <v>9</v>
      </c>
      <c r="G48" s="59" t="s">
        <v>148</v>
      </c>
      <c r="H48" s="36">
        <v>0.27</v>
      </c>
      <c r="I48" s="37">
        <f>H48*D48</f>
        <v>0</v>
      </c>
    </row>
    <row r="49" spans="1:9" x14ac:dyDescent="0.2">
      <c r="A49" s="38"/>
      <c r="B49" s="47" t="s">
        <v>21</v>
      </c>
      <c r="C49" s="40">
        <v>26.99</v>
      </c>
      <c r="D49" s="223"/>
      <c r="E49" s="41">
        <f>C49*D49</f>
        <v>0</v>
      </c>
      <c r="F49" s="42" t="s">
        <v>10</v>
      </c>
      <c r="G49" s="59" t="s">
        <v>45</v>
      </c>
      <c r="H49" s="36">
        <v>0.8</v>
      </c>
      <c r="I49" s="37">
        <f>H49*D49</f>
        <v>0</v>
      </c>
    </row>
    <row r="50" spans="1:9" ht="13.5" thickBot="1" x14ac:dyDescent="0.25">
      <c r="A50" s="49"/>
      <c r="B50" s="75" t="s">
        <v>136</v>
      </c>
      <c r="C50" s="51">
        <v>36.99</v>
      </c>
      <c r="D50" s="224"/>
      <c r="E50" s="52">
        <f>C50*D50</f>
        <v>0</v>
      </c>
      <c r="F50" s="53" t="s">
        <v>105</v>
      </c>
      <c r="G50" s="76" t="s">
        <v>137</v>
      </c>
      <c r="H50" s="36">
        <v>1.6</v>
      </c>
      <c r="I50" s="37">
        <f>H50*D50</f>
        <v>0</v>
      </c>
    </row>
    <row r="51" spans="1:9" ht="13.5" thickBot="1" x14ac:dyDescent="0.25">
      <c r="A51" s="30"/>
      <c r="B51" s="252" t="s">
        <v>274</v>
      </c>
      <c r="C51" s="243"/>
      <c r="D51" s="249"/>
      <c r="E51" s="243"/>
      <c r="F51" s="243"/>
      <c r="G51" s="244"/>
      <c r="H51" s="36"/>
      <c r="I51" s="37"/>
    </row>
    <row r="52" spans="1:9" x14ac:dyDescent="0.2">
      <c r="A52" s="38"/>
      <c r="B52" s="78" t="s">
        <v>138</v>
      </c>
      <c r="C52" s="40">
        <v>11.99</v>
      </c>
      <c r="D52" s="222"/>
      <c r="E52" s="41">
        <f>C52*D52</f>
        <v>0</v>
      </c>
      <c r="F52" s="42" t="s">
        <v>89</v>
      </c>
      <c r="G52" s="79" t="s">
        <v>0</v>
      </c>
      <c r="H52" s="36">
        <v>0.19</v>
      </c>
      <c r="I52" s="37">
        <f>H52*D52</f>
        <v>0</v>
      </c>
    </row>
    <row r="53" spans="1:9" x14ac:dyDescent="0.2">
      <c r="A53" s="38"/>
      <c r="B53" s="78" t="s">
        <v>22</v>
      </c>
      <c r="C53" s="40">
        <v>18.690000000000001</v>
      </c>
      <c r="D53" s="223"/>
      <c r="E53" s="41">
        <f>C53*D53</f>
        <v>0</v>
      </c>
      <c r="F53" s="42" t="s">
        <v>9</v>
      </c>
      <c r="G53" s="79" t="s">
        <v>0</v>
      </c>
      <c r="H53" s="36">
        <v>0.4</v>
      </c>
      <c r="I53" s="37">
        <f>H53*D53</f>
        <v>0</v>
      </c>
    </row>
    <row r="54" spans="1:9" x14ac:dyDescent="0.2">
      <c r="A54" s="38"/>
      <c r="B54" s="78" t="s">
        <v>23</v>
      </c>
      <c r="C54" s="40">
        <v>28.99</v>
      </c>
      <c r="D54" s="223"/>
      <c r="E54" s="41">
        <f>C54*D54</f>
        <v>0</v>
      </c>
      <c r="F54" s="42" t="s">
        <v>10</v>
      </c>
      <c r="G54" s="79" t="s">
        <v>0</v>
      </c>
      <c r="H54" s="36">
        <v>1.4</v>
      </c>
      <c r="I54" s="37">
        <f>H54*D54</f>
        <v>0</v>
      </c>
    </row>
    <row r="55" spans="1:9" x14ac:dyDescent="0.2">
      <c r="A55" s="38"/>
      <c r="B55" s="78" t="s">
        <v>125</v>
      </c>
      <c r="C55" s="40">
        <v>39.99</v>
      </c>
      <c r="D55" s="223"/>
      <c r="E55" s="41">
        <f>C55*D55</f>
        <v>0</v>
      </c>
      <c r="F55" s="42" t="s">
        <v>105</v>
      </c>
      <c r="G55" s="79" t="s">
        <v>0</v>
      </c>
      <c r="H55" s="36">
        <v>2.5</v>
      </c>
      <c r="I55" s="37">
        <f>H55*D55</f>
        <v>0</v>
      </c>
    </row>
    <row r="56" spans="1:9" x14ac:dyDescent="0.2">
      <c r="A56" s="38"/>
      <c r="B56" s="78"/>
      <c r="C56" s="40"/>
      <c r="D56" s="223"/>
      <c r="E56" s="80"/>
      <c r="F56" s="42" t="s">
        <v>89</v>
      </c>
      <c r="G56" s="81" t="s">
        <v>199</v>
      </c>
      <c r="H56" s="36"/>
      <c r="I56" s="37"/>
    </row>
    <row r="57" spans="1:9" x14ac:dyDescent="0.2">
      <c r="A57" s="38"/>
      <c r="B57" s="78" t="s">
        <v>108</v>
      </c>
      <c r="C57" s="40">
        <v>18.989999999999998</v>
      </c>
      <c r="D57" s="223"/>
      <c r="E57" s="80">
        <f>C57*D57</f>
        <v>0</v>
      </c>
      <c r="F57" s="42" t="s">
        <v>9</v>
      </c>
      <c r="G57" s="82" t="s">
        <v>109</v>
      </c>
      <c r="H57" s="36">
        <v>0.4</v>
      </c>
      <c r="I57" s="37">
        <f t="shared" ref="I57:I70" si="1">H57*D57</f>
        <v>0</v>
      </c>
    </row>
    <row r="58" spans="1:9" x14ac:dyDescent="0.2">
      <c r="A58" s="38"/>
      <c r="B58" s="78" t="s">
        <v>139</v>
      </c>
      <c r="C58" s="40">
        <v>33.99</v>
      </c>
      <c r="D58" s="223"/>
      <c r="E58" s="80">
        <f>C58*D58</f>
        <v>0</v>
      </c>
      <c r="F58" s="42" t="s">
        <v>140</v>
      </c>
      <c r="G58" s="82" t="s">
        <v>109</v>
      </c>
      <c r="H58" s="36">
        <v>1.2</v>
      </c>
      <c r="I58" s="37">
        <f t="shared" si="1"/>
        <v>0</v>
      </c>
    </row>
    <row r="59" spans="1:9" ht="13.5" thickBot="1" x14ac:dyDescent="0.25">
      <c r="A59" s="38"/>
      <c r="B59" s="83" t="s">
        <v>141</v>
      </c>
      <c r="C59" s="84">
        <v>44.99</v>
      </c>
      <c r="D59" s="224"/>
      <c r="E59" s="85">
        <f>C59*D59</f>
        <v>0</v>
      </c>
      <c r="F59" s="86" t="s">
        <v>105</v>
      </c>
      <c r="G59" s="87" t="s">
        <v>109</v>
      </c>
      <c r="H59" s="36">
        <v>2.2000000000000002</v>
      </c>
      <c r="I59" s="37">
        <f t="shared" si="1"/>
        <v>0</v>
      </c>
    </row>
    <row r="60" spans="1:9" ht="13.5" thickBot="1" x14ac:dyDescent="0.25">
      <c r="A60" s="38"/>
      <c r="B60" s="252" t="s">
        <v>28</v>
      </c>
      <c r="C60" s="243"/>
      <c r="D60" s="243"/>
      <c r="E60" s="243"/>
      <c r="F60" s="243"/>
      <c r="G60" s="244"/>
      <c r="H60" s="36"/>
      <c r="I60" s="37">
        <f t="shared" si="1"/>
        <v>0</v>
      </c>
    </row>
    <row r="61" spans="1:9" x14ac:dyDescent="0.2">
      <c r="A61" s="38"/>
      <c r="B61" s="88" t="s">
        <v>142</v>
      </c>
      <c r="C61" s="89">
        <v>23.9</v>
      </c>
      <c r="D61" s="222"/>
      <c r="E61" s="80">
        <f>C61*D61</f>
        <v>0</v>
      </c>
      <c r="F61" s="90" t="s">
        <v>89</v>
      </c>
      <c r="G61" s="91" t="s">
        <v>143</v>
      </c>
      <c r="H61" s="36">
        <v>0.54</v>
      </c>
      <c r="I61" s="37">
        <f t="shared" si="1"/>
        <v>0</v>
      </c>
    </row>
    <row r="62" spans="1:9" x14ac:dyDescent="0.2">
      <c r="A62" s="38"/>
      <c r="B62" s="78" t="s">
        <v>144</v>
      </c>
      <c r="C62" s="40">
        <v>24.95</v>
      </c>
      <c r="D62" s="227"/>
      <c r="E62" s="41">
        <f>C62*D62</f>
        <v>0</v>
      </c>
      <c r="F62" s="42" t="s">
        <v>89</v>
      </c>
      <c r="G62" s="79" t="s">
        <v>26</v>
      </c>
      <c r="H62" s="36">
        <v>0.47</v>
      </c>
      <c r="I62" s="37">
        <f t="shared" si="1"/>
        <v>0</v>
      </c>
    </row>
    <row r="63" spans="1:9" x14ac:dyDescent="0.2">
      <c r="A63" s="38"/>
      <c r="B63" s="78" t="s">
        <v>145</v>
      </c>
      <c r="C63" s="40">
        <v>29.9</v>
      </c>
      <c r="D63" s="227"/>
      <c r="E63" s="80">
        <f>C63*D63</f>
        <v>0</v>
      </c>
      <c r="F63" s="42" t="s">
        <v>9</v>
      </c>
      <c r="G63" s="79" t="s">
        <v>143</v>
      </c>
      <c r="H63" s="36">
        <v>1</v>
      </c>
      <c r="I63" s="37">
        <f t="shared" si="1"/>
        <v>0</v>
      </c>
    </row>
    <row r="64" spans="1:9" x14ac:dyDescent="0.2">
      <c r="A64" s="38"/>
      <c r="B64" s="78" t="s">
        <v>24</v>
      </c>
      <c r="C64" s="40">
        <v>29.95</v>
      </c>
      <c r="D64" s="223"/>
      <c r="E64" s="80">
        <f>C64*D64</f>
        <v>0</v>
      </c>
      <c r="F64" s="42" t="s">
        <v>9</v>
      </c>
      <c r="G64" s="82" t="s">
        <v>26</v>
      </c>
      <c r="H64" s="36">
        <v>1</v>
      </c>
      <c r="I64" s="37">
        <f t="shared" si="1"/>
        <v>0</v>
      </c>
    </row>
    <row r="65" spans="1:9" ht="13.5" thickBot="1" x14ac:dyDescent="0.25">
      <c r="A65" s="49"/>
      <c r="B65" s="83" t="s">
        <v>25</v>
      </c>
      <c r="C65" s="84">
        <v>29.99</v>
      </c>
      <c r="D65" s="224"/>
      <c r="E65" s="92">
        <f>C65*D65</f>
        <v>0</v>
      </c>
      <c r="F65" s="86" t="s">
        <v>9</v>
      </c>
      <c r="G65" s="93" t="s">
        <v>27</v>
      </c>
      <c r="H65" s="36">
        <v>2</v>
      </c>
      <c r="I65" s="37">
        <f t="shared" si="1"/>
        <v>0</v>
      </c>
    </row>
    <row r="66" spans="1:9" ht="13.5" thickBot="1" x14ac:dyDescent="0.25">
      <c r="A66" s="30"/>
      <c r="B66" s="252" t="s">
        <v>272</v>
      </c>
      <c r="C66" s="243"/>
      <c r="D66" s="243"/>
      <c r="E66" s="243"/>
      <c r="F66" s="243"/>
      <c r="G66" s="244"/>
      <c r="H66" s="36"/>
      <c r="I66" s="37">
        <f t="shared" si="1"/>
        <v>0</v>
      </c>
    </row>
    <row r="67" spans="1:9" x14ac:dyDescent="0.2">
      <c r="A67" s="94"/>
      <c r="B67" s="55" t="s">
        <v>146</v>
      </c>
      <c r="C67" s="32">
        <v>14.99</v>
      </c>
      <c r="D67" s="222"/>
      <c r="E67" s="33">
        <f>C67*D67</f>
        <v>0</v>
      </c>
      <c r="F67" s="34" t="s">
        <v>89</v>
      </c>
      <c r="G67" s="95" t="s">
        <v>46</v>
      </c>
      <c r="H67" s="36">
        <v>0.28000000000000003</v>
      </c>
      <c r="I67" s="37">
        <f t="shared" si="1"/>
        <v>0</v>
      </c>
    </row>
    <row r="68" spans="1:9" x14ac:dyDescent="0.2">
      <c r="A68" s="94"/>
      <c r="B68" s="47" t="s">
        <v>29</v>
      </c>
      <c r="C68" s="40">
        <v>21.99</v>
      </c>
      <c r="D68" s="223"/>
      <c r="E68" s="80">
        <f>C68*D68</f>
        <v>0</v>
      </c>
      <c r="F68" s="42" t="s">
        <v>9</v>
      </c>
      <c r="G68" s="82" t="s">
        <v>46</v>
      </c>
      <c r="H68" s="36">
        <v>0.6</v>
      </c>
      <c r="I68" s="37">
        <f t="shared" si="1"/>
        <v>0</v>
      </c>
    </row>
    <row r="69" spans="1:9" x14ac:dyDescent="0.2">
      <c r="A69" s="94"/>
      <c r="B69" s="47" t="s">
        <v>30</v>
      </c>
      <c r="C69" s="40">
        <v>43.99</v>
      </c>
      <c r="D69" s="223"/>
      <c r="E69" s="80">
        <f>C69*D69</f>
        <v>0</v>
      </c>
      <c r="F69" s="42" t="s">
        <v>10</v>
      </c>
      <c r="G69" s="82" t="s">
        <v>46</v>
      </c>
      <c r="H69" s="36">
        <v>2</v>
      </c>
      <c r="I69" s="37">
        <f t="shared" si="1"/>
        <v>0</v>
      </c>
    </row>
    <row r="70" spans="1:9" x14ac:dyDescent="0.2">
      <c r="A70" s="94"/>
      <c r="B70" s="47" t="s">
        <v>110</v>
      </c>
      <c r="C70" s="96">
        <v>54.99</v>
      </c>
      <c r="D70" s="228"/>
      <c r="E70" s="96">
        <f>C70*D70</f>
        <v>0</v>
      </c>
      <c r="F70" s="42" t="s">
        <v>105</v>
      </c>
      <c r="G70" s="79" t="s">
        <v>46</v>
      </c>
      <c r="H70" s="36">
        <v>3.375</v>
      </c>
      <c r="I70" s="37">
        <f t="shared" si="1"/>
        <v>0</v>
      </c>
    </row>
    <row r="71" spans="1:9" ht="13.5" thickBot="1" x14ac:dyDescent="0.25">
      <c r="A71" s="94"/>
      <c r="B71" s="75"/>
      <c r="C71" s="97"/>
      <c r="D71" s="229"/>
      <c r="E71" s="97"/>
      <c r="F71" s="53"/>
      <c r="G71" s="98"/>
      <c r="H71" s="36"/>
      <c r="I71" s="37"/>
    </row>
    <row r="72" spans="1:9" ht="13.5" thickBot="1" x14ac:dyDescent="0.25">
      <c r="A72" s="30"/>
      <c r="B72" s="99"/>
      <c r="C72" s="100"/>
      <c r="D72" s="101"/>
      <c r="E72" s="100"/>
      <c r="F72" s="102"/>
      <c r="G72" s="103" t="s">
        <v>389</v>
      </c>
      <c r="H72" s="36"/>
      <c r="I72" s="37"/>
    </row>
    <row r="73" spans="1:9" x14ac:dyDescent="0.2">
      <c r="A73" s="38"/>
      <c r="B73" s="143" t="s">
        <v>390</v>
      </c>
      <c r="C73" s="32">
        <v>15.99</v>
      </c>
      <c r="D73" s="222"/>
      <c r="E73" s="33">
        <f>C73*D73</f>
        <v>0</v>
      </c>
      <c r="F73" s="34" t="s">
        <v>89</v>
      </c>
      <c r="G73" s="95" t="s">
        <v>388</v>
      </c>
      <c r="H73" s="36">
        <v>0.28000000000000003</v>
      </c>
      <c r="I73" s="37">
        <f t="shared" ref="I73:I76" si="2">H73*D73</f>
        <v>0</v>
      </c>
    </row>
    <row r="74" spans="1:9" x14ac:dyDescent="0.2">
      <c r="A74" s="38"/>
      <c r="B74" s="48" t="s">
        <v>391</v>
      </c>
      <c r="C74" s="40">
        <v>24.99</v>
      </c>
      <c r="D74" s="223"/>
      <c r="E74" s="80">
        <f>C74*D74</f>
        <v>0</v>
      </c>
      <c r="F74" s="42" t="s">
        <v>9</v>
      </c>
      <c r="G74" s="82" t="s">
        <v>388</v>
      </c>
      <c r="H74" s="36">
        <v>0.6</v>
      </c>
      <c r="I74" s="37">
        <f t="shared" si="2"/>
        <v>0</v>
      </c>
    </row>
    <row r="75" spans="1:9" x14ac:dyDescent="0.2">
      <c r="A75" s="38"/>
      <c r="B75" s="48" t="s">
        <v>392</v>
      </c>
      <c r="C75" s="40">
        <v>49.99</v>
      </c>
      <c r="D75" s="223"/>
      <c r="E75" s="80">
        <f>C75*D75</f>
        <v>0</v>
      </c>
      <c r="F75" s="42" t="s">
        <v>10</v>
      </c>
      <c r="G75" s="82" t="s">
        <v>388</v>
      </c>
      <c r="H75" s="36">
        <v>2</v>
      </c>
      <c r="I75" s="37">
        <f t="shared" si="2"/>
        <v>0</v>
      </c>
    </row>
    <row r="76" spans="1:9" ht="13.5" thickBot="1" x14ac:dyDescent="0.25">
      <c r="A76" s="49"/>
      <c r="B76" s="50" t="s">
        <v>393</v>
      </c>
      <c r="C76" s="51">
        <v>64.989999999999995</v>
      </c>
      <c r="D76" s="224"/>
      <c r="E76" s="104">
        <f>C76*D76</f>
        <v>0</v>
      </c>
      <c r="F76" s="53" t="s">
        <v>105</v>
      </c>
      <c r="G76" s="105" t="s">
        <v>388</v>
      </c>
      <c r="H76" s="36">
        <v>3.375</v>
      </c>
      <c r="I76" s="37">
        <f t="shared" si="2"/>
        <v>0</v>
      </c>
    </row>
    <row r="77" spans="1:9" ht="13.5" thickBot="1" x14ac:dyDescent="0.25">
      <c r="A77" s="49"/>
      <c r="B77" s="245" t="s">
        <v>281</v>
      </c>
      <c r="C77" s="246"/>
      <c r="D77" s="246"/>
      <c r="E77" s="246"/>
      <c r="F77" s="246"/>
      <c r="G77" s="247"/>
      <c r="H77" s="36"/>
      <c r="I77" s="37"/>
    </row>
    <row r="78" spans="1:9" x14ac:dyDescent="0.2">
      <c r="A78" s="30"/>
      <c r="B78" s="88" t="s">
        <v>149</v>
      </c>
      <c r="C78" s="89">
        <v>21.99</v>
      </c>
      <c r="D78" s="222"/>
      <c r="E78" s="80">
        <f>C78*D78</f>
        <v>0</v>
      </c>
      <c r="F78" s="90" t="s">
        <v>9</v>
      </c>
      <c r="G78" s="106" t="s">
        <v>150</v>
      </c>
      <c r="H78" s="36">
        <v>0.44</v>
      </c>
      <c r="I78" s="37">
        <f t="shared" ref="I78:I92" si="3">H78*D78</f>
        <v>0</v>
      </c>
    </row>
    <row r="79" spans="1:9" x14ac:dyDescent="0.2">
      <c r="A79" s="38"/>
      <c r="B79" s="78" t="s">
        <v>192</v>
      </c>
      <c r="C79" s="40">
        <v>41.99</v>
      </c>
      <c r="D79" s="223"/>
      <c r="E79" s="80">
        <f>C79*D79</f>
        <v>0</v>
      </c>
      <c r="F79" s="42" t="s">
        <v>10</v>
      </c>
      <c r="G79" s="82" t="s">
        <v>193</v>
      </c>
      <c r="H79" s="36">
        <v>2</v>
      </c>
      <c r="I79" s="37">
        <f t="shared" si="3"/>
        <v>0</v>
      </c>
    </row>
    <row r="80" spans="1:9" x14ac:dyDescent="0.2">
      <c r="A80" s="38"/>
      <c r="B80" s="78" t="s">
        <v>31</v>
      </c>
      <c r="C80" s="40">
        <v>42.99</v>
      </c>
      <c r="D80" s="223"/>
      <c r="E80" s="41">
        <f>C80*D80</f>
        <v>0</v>
      </c>
      <c r="F80" s="42" t="s">
        <v>10</v>
      </c>
      <c r="G80" s="79" t="s">
        <v>32</v>
      </c>
      <c r="H80" s="36">
        <v>2</v>
      </c>
      <c r="I80" s="37">
        <f t="shared" si="3"/>
        <v>0</v>
      </c>
    </row>
    <row r="81" spans="1:9" x14ac:dyDescent="0.2">
      <c r="A81" s="38"/>
      <c r="B81" s="78" t="s">
        <v>195</v>
      </c>
      <c r="C81" s="40">
        <v>53.99</v>
      </c>
      <c r="D81" s="223"/>
      <c r="E81" s="41">
        <f>C81*D81</f>
        <v>0</v>
      </c>
      <c r="F81" s="42" t="s">
        <v>105</v>
      </c>
      <c r="G81" s="79" t="s">
        <v>194</v>
      </c>
      <c r="H81" s="36">
        <v>2.5</v>
      </c>
      <c r="I81" s="37">
        <f t="shared" si="3"/>
        <v>0</v>
      </c>
    </row>
    <row r="82" spans="1:9" ht="13.5" thickBot="1" x14ac:dyDescent="0.25">
      <c r="A82" s="38"/>
      <c r="B82" s="83" t="s">
        <v>196</v>
      </c>
      <c r="C82" s="84">
        <v>54.99</v>
      </c>
      <c r="D82" s="224"/>
      <c r="E82" s="85">
        <f>C82*D82</f>
        <v>0</v>
      </c>
      <c r="F82" s="86" t="s">
        <v>105</v>
      </c>
      <c r="G82" s="87" t="s">
        <v>197</v>
      </c>
      <c r="H82" s="36">
        <v>2.5</v>
      </c>
      <c r="I82" s="37">
        <f t="shared" si="3"/>
        <v>0</v>
      </c>
    </row>
    <row r="83" spans="1:9" ht="13.5" thickBot="1" x14ac:dyDescent="0.25">
      <c r="A83" s="49"/>
      <c r="B83" s="245" t="s">
        <v>291</v>
      </c>
      <c r="C83" s="246"/>
      <c r="D83" s="246"/>
      <c r="E83" s="246"/>
      <c r="F83" s="246"/>
      <c r="G83" s="247"/>
      <c r="H83" s="36"/>
      <c r="I83" s="37">
        <f t="shared" si="3"/>
        <v>0</v>
      </c>
    </row>
    <row r="84" spans="1:9" x14ac:dyDescent="0.2">
      <c r="A84" s="38"/>
      <c r="B84" s="88" t="s">
        <v>151</v>
      </c>
      <c r="C84" s="89">
        <v>26.9</v>
      </c>
      <c r="D84" s="222"/>
      <c r="E84" s="80">
        <f t="shared" ref="E84:E92" si="4">C84*D84</f>
        <v>0</v>
      </c>
      <c r="F84" s="90" t="s">
        <v>89</v>
      </c>
      <c r="G84" s="91" t="s">
        <v>180</v>
      </c>
      <c r="H84" s="36">
        <v>0.63</v>
      </c>
      <c r="I84" s="37">
        <f t="shared" si="3"/>
        <v>0</v>
      </c>
    </row>
    <row r="85" spans="1:9" x14ac:dyDescent="0.2">
      <c r="A85" s="38"/>
      <c r="B85" s="78" t="s">
        <v>153</v>
      </c>
      <c r="C85" s="40">
        <v>26.95</v>
      </c>
      <c r="D85" s="223"/>
      <c r="E85" s="41">
        <f t="shared" si="4"/>
        <v>0</v>
      </c>
      <c r="F85" s="42" t="s">
        <v>89</v>
      </c>
      <c r="G85" s="79" t="s">
        <v>181</v>
      </c>
      <c r="H85" s="36">
        <v>0.56000000000000005</v>
      </c>
      <c r="I85" s="37">
        <f t="shared" si="3"/>
        <v>0</v>
      </c>
    </row>
    <row r="86" spans="1:9" x14ac:dyDescent="0.2">
      <c r="A86" s="38"/>
      <c r="B86" s="78" t="s">
        <v>154</v>
      </c>
      <c r="C86" s="40">
        <v>32.9</v>
      </c>
      <c r="D86" s="223"/>
      <c r="E86" s="41">
        <f t="shared" si="4"/>
        <v>0</v>
      </c>
      <c r="F86" s="42" t="s">
        <v>9</v>
      </c>
      <c r="G86" s="79" t="s">
        <v>152</v>
      </c>
      <c r="H86" s="36">
        <v>1.19</v>
      </c>
      <c r="I86" s="37">
        <f t="shared" si="3"/>
        <v>0</v>
      </c>
    </row>
    <row r="87" spans="1:9" x14ac:dyDescent="0.2">
      <c r="A87" s="38"/>
      <c r="B87" s="78" t="s">
        <v>38</v>
      </c>
      <c r="C87" s="40">
        <v>32.950000000000003</v>
      </c>
      <c r="D87" s="223"/>
      <c r="E87" s="41">
        <f t="shared" si="4"/>
        <v>0</v>
      </c>
      <c r="F87" s="42" t="s">
        <v>9</v>
      </c>
      <c r="G87" s="79" t="s">
        <v>34</v>
      </c>
      <c r="H87" s="36">
        <v>1.2</v>
      </c>
      <c r="I87" s="37">
        <f t="shared" si="3"/>
        <v>0</v>
      </c>
    </row>
    <row r="88" spans="1:9" x14ac:dyDescent="0.2">
      <c r="A88" s="38"/>
      <c r="B88" s="78" t="s">
        <v>39</v>
      </c>
      <c r="C88" s="40">
        <v>32.99</v>
      </c>
      <c r="D88" s="223"/>
      <c r="E88" s="41">
        <f t="shared" si="4"/>
        <v>0</v>
      </c>
      <c r="F88" s="42" t="s">
        <v>9</v>
      </c>
      <c r="G88" s="79" t="s">
        <v>35</v>
      </c>
      <c r="H88" s="36">
        <v>1.2</v>
      </c>
      <c r="I88" s="37">
        <f t="shared" si="3"/>
        <v>0</v>
      </c>
    </row>
    <row r="89" spans="1:9" x14ac:dyDescent="0.2">
      <c r="A89" s="38"/>
      <c r="B89" s="78" t="s">
        <v>40</v>
      </c>
      <c r="C89" s="40">
        <v>46.95</v>
      </c>
      <c r="D89" s="223"/>
      <c r="E89" s="41">
        <f t="shared" si="4"/>
        <v>0</v>
      </c>
      <c r="F89" s="42" t="s">
        <v>10</v>
      </c>
      <c r="G89" s="79" t="s">
        <v>36</v>
      </c>
      <c r="H89" s="36">
        <v>2</v>
      </c>
      <c r="I89" s="37">
        <f t="shared" si="3"/>
        <v>0</v>
      </c>
    </row>
    <row r="90" spans="1:9" x14ac:dyDescent="0.2">
      <c r="A90" s="38"/>
      <c r="B90" s="78" t="s">
        <v>41</v>
      </c>
      <c r="C90" s="40">
        <v>46.99</v>
      </c>
      <c r="D90" s="223"/>
      <c r="E90" s="80">
        <f t="shared" si="4"/>
        <v>0</v>
      </c>
      <c r="F90" s="42" t="s">
        <v>10</v>
      </c>
      <c r="G90" s="82" t="s">
        <v>37</v>
      </c>
      <c r="H90" s="36">
        <v>2</v>
      </c>
      <c r="I90" s="37">
        <f t="shared" si="3"/>
        <v>0</v>
      </c>
    </row>
    <row r="91" spans="1:9" x14ac:dyDescent="0.2">
      <c r="A91" s="38"/>
      <c r="B91" s="78" t="s">
        <v>188</v>
      </c>
      <c r="C91" s="40">
        <v>53.95</v>
      </c>
      <c r="D91" s="223"/>
      <c r="E91" s="80">
        <f t="shared" si="4"/>
        <v>0</v>
      </c>
      <c r="F91" s="42" t="s">
        <v>105</v>
      </c>
      <c r="G91" s="82" t="s">
        <v>191</v>
      </c>
      <c r="H91" s="36">
        <v>3</v>
      </c>
      <c r="I91" s="37">
        <f t="shared" si="3"/>
        <v>0</v>
      </c>
    </row>
    <row r="92" spans="1:9" ht="13.5" thickBot="1" x14ac:dyDescent="0.25">
      <c r="A92" s="49"/>
      <c r="B92" s="83" t="s">
        <v>189</v>
      </c>
      <c r="C92" s="84">
        <v>53.99</v>
      </c>
      <c r="D92" s="224"/>
      <c r="E92" s="85">
        <f t="shared" si="4"/>
        <v>0</v>
      </c>
      <c r="F92" s="86" t="s">
        <v>105</v>
      </c>
      <c r="G92" s="87" t="s">
        <v>190</v>
      </c>
      <c r="H92" s="36">
        <v>3</v>
      </c>
      <c r="I92" s="37">
        <f t="shared" si="3"/>
        <v>0</v>
      </c>
    </row>
    <row r="93" spans="1:9" ht="13.5" thickBot="1" x14ac:dyDescent="0.25">
      <c r="A93" s="30"/>
      <c r="B93" s="256" t="s">
        <v>338</v>
      </c>
      <c r="C93" s="257"/>
      <c r="D93" s="257"/>
      <c r="E93" s="257"/>
      <c r="F93" s="257"/>
      <c r="G93" s="258"/>
      <c r="H93" s="36"/>
      <c r="I93" s="37"/>
    </row>
    <row r="94" spans="1:9" x14ac:dyDescent="0.2">
      <c r="A94" s="38"/>
      <c r="B94" s="107"/>
      <c r="C94" s="108"/>
      <c r="D94" s="230"/>
      <c r="E94" s="109"/>
      <c r="F94" s="110"/>
      <c r="G94" s="111"/>
      <c r="H94" s="36"/>
      <c r="I94" s="37"/>
    </row>
    <row r="95" spans="1:9" x14ac:dyDescent="0.2">
      <c r="A95" s="38"/>
      <c r="B95" s="48" t="s">
        <v>240</v>
      </c>
      <c r="C95" s="40">
        <v>44.99</v>
      </c>
      <c r="D95" s="223"/>
      <c r="E95" s="41">
        <f>C95*D95</f>
        <v>0</v>
      </c>
      <c r="F95" s="42" t="s">
        <v>9</v>
      </c>
      <c r="G95" s="112" t="s">
        <v>339</v>
      </c>
      <c r="H95" s="36">
        <v>2</v>
      </c>
      <c r="I95" s="37">
        <f>H95*D95</f>
        <v>0</v>
      </c>
    </row>
    <row r="96" spans="1:9" x14ac:dyDescent="0.2">
      <c r="A96" s="38"/>
      <c r="B96" s="48" t="s">
        <v>241</v>
      </c>
      <c r="C96" s="40">
        <v>66.989999999999995</v>
      </c>
      <c r="D96" s="223"/>
      <c r="E96" s="41">
        <f>C96*D96</f>
        <v>0</v>
      </c>
      <c r="F96" s="42" t="s">
        <v>10</v>
      </c>
      <c r="G96" s="112" t="s">
        <v>340</v>
      </c>
      <c r="H96" s="36">
        <v>5</v>
      </c>
      <c r="I96" s="37">
        <f>H96*D96</f>
        <v>0</v>
      </c>
    </row>
    <row r="97" spans="1:9" x14ac:dyDescent="0.2">
      <c r="A97" s="38"/>
      <c r="B97" s="48" t="s">
        <v>242</v>
      </c>
      <c r="C97" s="44">
        <v>77.989999999999995</v>
      </c>
      <c r="D97" s="223"/>
      <c r="E97" s="41">
        <f>C97*D97</f>
        <v>0</v>
      </c>
      <c r="F97" s="42" t="s">
        <v>105</v>
      </c>
      <c r="G97" s="112" t="s">
        <v>341</v>
      </c>
      <c r="H97" s="36">
        <v>7.2</v>
      </c>
      <c r="I97" s="37">
        <f>H97*D97</f>
        <v>0</v>
      </c>
    </row>
    <row r="98" spans="1:9" x14ac:dyDescent="0.2">
      <c r="A98" s="38"/>
      <c r="B98" s="113"/>
      <c r="C98" s="114"/>
      <c r="D98" s="231"/>
      <c r="E98" s="85"/>
      <c r="F98" s="86"/>
      <c r="G98" s="115"/>
      <c r="H98" s="36"/>
      <c r="I98" s="37"/>
    </row>
    <row r="99" spans="1:9" ht="13.5" thickBot="1" x14ac:dyDescent="0.25">
      <c r="A99" s="49"/>
      <c r="B99" s="75"/>
      <c r="C99" s="51"/>
      <c r="D99" s="224"/>
      <c r="E99" s="52"/>
      <c r="F99" s="53"/>
      <c r="G99" s="98"/>
      <c r="H99" s="36"/>
      <c r="I99" s="37"/>
    </row>
    <row r="100" spans="1:9" ht="13.5" thickBot="1" x14ac:dyDescent="0.25">
      <c r="A100" s="15"/>
      <c r="B100" s="259" t="s">
        <v>292</v>
      </c>
      <c r="C100" s="259"/>
      <c r="D100" s="259"/>
      <c r="E100" s="259"/>
      <c r="F100" s="259"/>
      <c r="G100" s="260"/>
      <c r="H100" s="116"/>
      <c r="I100" s="117"/>
    </row>
    <row r="101" spans="1:9" x14ac:dyDescent="0.2">
      <c r="A101" s="30"/>
      <c r="B101" s="120" t="s">
        <v>155</v>
      </c>
      <c r="C101" s="32">
        <v>49.99</v>
      </c>
      <c r="D101" s="222"/>
      <c r="E101" s="33">
        <f>C101*D101</f>
        <v>0</v>
      </c>
      <c r="F101" s="34" t="s">
        <v>89</v>
      </c>
      <c r="G101" s="118" t="s">
        <v>179</v>
      </c>
      <c r="H101" s="36">
        <v>1.07</v>
      </c>
      <c r="I101" s="37">
        <f>H101*D101</f>
        <v>0</v>
      </c>
    </row>
    <row r="102" spans="1:9" x14ac:dyDescent="0.2">
      <c r="A102" s="38"/>
      <c r="B102" s="78" t="s">
        <v>42</v>
      </c>
      <c r="C102" s="40">
        <v>62.99</v>
      </c>
      <c r="D102" s="223"/>
      <c r="E102" s="41">
        <f>C102*D102</f>
        <v>0</v>
      </c>
      <c r="F102" s="42" t="s">
        <v>9</v>
      </c>
      <c r="G102" s="79" t="s">
        <v>179</v>
      </c>
      <c r="H102" s="36">
        <v>2</v>
      </c>
      <c r="I102" s="37">
        <f>H102*D102</f>
        <v>0</v>
      </c>
    </row>
    <row r="103" spans="1:9" x14ac:dyDescent="0.2">
      <c r="A103" s="38"/>
      <c r="B103" s="78" t="s">
        <v>43</v>
      </c>
      <c r="C103" s="40">
        <v>134.99</v>
      </c>
      <c r="D103" s="223"/>
      <c r="E103" s="41">
        <f>C103*D103</f>
        <v>0</v>
      </c>
      <c r="F103" s="42" t="s">
        <v>10</v>
      </c>
      <c r="G103" s="79" t="s">
        <v>179</v>
      </c>
      <c r="H103" s="36">
        <v>5</v>
      </c>
      <c r="I103" s="37">
        <f>H103*D103</f>
        <v>0</v>
      </c>
    </row>
    <row r="104" spans="1:9" ht="13.5" thickBot="1" x14ac:dyDescent="0.25">
      <c r="A104" s="38"/>
      <c r="B104" s="218" t="s">
        <v>111</v>
      </c>
      <c r="C104" s="119">
        <v>199.99</v>
      </c>
      <c r="D104" s="224"/>
      <c r="E104" s="52">
        <f>C104*D104</f>
        <v>0</v>
      </c>
      <c r="F104" s="53" t="s">
        <v>105</v>
      </c>
      <c r="G104" s="98" t="s">
        <v>179</v>
      </c>
      <c r="H104" s="36">
        <v>7.2</v>
      </c>
      <c r="I104" s="37">
        <f>H104*D104</f>
        <v>0</v>
      </c>
    </row>
    <row r="105" spans="1:9" ht="13.5" thickBot="1" x14ac:dyDescent="0.25">
      <c r="A105" s="49"/>
      <c r="B105" s="246" t="s">
        <v>268</v>
      </c>
      <c r="C105" s="246"/>
      <c r="D105" s="261"/>
      <c r="E105" s="246"/>
      <c r="F105" s="246"/>
      <c r="G105" s="247"/>
      <c r="H105" s="116"/>
      <c r="I105" s="117"/>
    </row>
    <row r="106" spans="1:9" x14ac:dyDescent="0.2">
      <c r="A106" s="30"/>
      <c r="B106" s="120" t="s">
        <v>48</v>
      </c>
      <c r="C106" s="32">
        <v>25.99</v>
      </c>
      <c r="D106" s="222"/>
      <c r="E106" s="33">
        <f>C106*D106</f>
        <v>0</v>
      </c>
      <c r="F106" s="34" t="s">
        <v>9</v>
      </c>
      <c r="G106" s="121" t="s">
        <v>232</v>
      </c>
      <c r="H106" s="122">
        <v>0.7</v>
      </c>
      <c r="I106" s="123">
        <f t="shared" ref="I106:I120" si="5">H106*D106</f>
        <v>0</v>
      </c>
    </row>
    <row r="107" spans="1:9" x14ac:dyDescent="0.2">
      <c r="A107" s="38"/>
      <c r="B107" s="78" t="s">
        <v>156</v>
      </c>
      <c r="C107" s="40">
        <v>31.99</v>
      </c>
      <c r="D107" s="223"/>
      <c r="E107" s="80">
        <f>C107*D107</f>
        <v>0</v>
      </c>
      <c r="F107" s="42" t="s">
        <v>10</v>
      </c>
      <c r="G107" s="124" t="s">
        <v>231</v>
      </c>
      <c r="H107" s="36">
        <v>0.5</v>
      </c>
      <c r="I107" s="37">
        <f t="shared" si="5"/>
        <v>0</v>
      </c>
    </row>
    <row r="108" spans="1:9" x14ac:dyDescent="0.2">
      <c r="A108" s="38"/>
      <c r="B108" s="78" t="s">
        <v>49</v>
      </c>
      <c r="C108" s="40">
        <v>32.090000000000003</v>
      </c>
      <c r="D108" s="223"/>
      <c r="E108" s="80">
        <f>C108*D108</f>
        <v>0</v>
      </c>
      <c r="F108" s="42" t="s">
        <v>10</v>
      </c>
      <c r="G108" s="124" t="s">
        <v>229</v>
      </c>
      <c r="H108" s="36">
        <v>0.8</v>
      </c>
      <c r="I108" s="37">
        <f t="shared" si="5"/>
        <v>0</v>
      </c>
    </row>
    <row r="109" spans="1:9" x14ac:dyDescent="0.2">
      <c r="A109" s="38"/>
      <c r="B109" s="78" t="s">
        <v>157</v>
      </c>
      <c r="C109" s="40">
        <v>32.99</v>
      </c>
      <c r="D109" s="223"/>
      <c r="E109" s="80">
        <f>C109*D109</f>
        <v>0</v>
      </c>
      <c r="F109" s="42" t="s">
        <v>105</v>
      </c>
      <c r="G109" s="124" t="s">
        <v>228</v>
      </c>
      <c r="H109" s="36">
        <v>0.88</v>
      </c>
      <c r="I109" s="37">
        <f t="shared" si="5"/>
        <v>0</v>
      </c>
    </row>
    <row r="110" spans="1:9" x14ac:dyDescent="0.2">
      <c r="A110" s="38"/>
      <c r="B110" s="78" t="s">
        <v>112</v>
      </c>
      <c r="C110" s="40">
        <v>33.090000000000003</v>
      </c>
      <c r="D110" s="223"/>
      <c r="E110" s="80">
        <f>C110*D110</f>
        <v>0</v>
      </c>
      <c r="F110" s="42" t="s">
        <v>105</v>
      </c>
      <c r="G110" s="124" t="s">
        <v>230</v>
      </c>
      <c r="H110" s="36">
        <v>1</v>
      </c>
      <c r="I110" s="37">
        <f t="shared" si="5"/>
        <v>0</v>
      </c>
    </row>
    <row r="111" spans="1:9" x14ac:dyDescent="0.2">
      <c r="A111" s="38"/>
      <c r="B111" s="12"/>
      <c r="D111" s="225"/>
      <c r="E111" s="125"/>
      <c r="F111" s="14"/>
      <c r="G111" s="126" t="s">
        <v>33</v>
      </c>
      <c r="H111" s="36"/>
      <c r="I111" s="37">
        <f t="shared" si="5"/>
        <v>0</v>
      </c>
    </row>
    <row r="112" spans="1:9" x14ac:dyDescent="0.2">
      <c r="A112" s="38"/>
      <c r="B112" s="78" t="s">
        <v>158</v>
      </c>
      <c r="C112" s="40">
        <v>31.9</v>
      </c>
      <c r="D112" s="223"/>
      <c r="E112" s="41">
        <f t="shared" ref="E112:E120" si="6">C112*D112</f>
        <v>0</v>
      </c>
      <c r="F112" s="42" t="s">
        <v>9</v>
      </c>
      <c r="G112" s="124" t="s">
        <v>225</v>
      </c>
      <c r="H112" s="36">
        <v>1.25</v>
      </c>
      <c r="I112" s="37">
        <f t="shared" si="5"/>
        <v>0</v>
      </c>
    </row>
    <row r="113" spans="1:9" x14ac:dyDescent="0.2">
      <c r="A113" s="38"/>
      <c r="B113" s="78" t="s">
        <v>50</v>
      </c>
      <c r="C113" s="40">
        <v>31.95</v>
      </c>
      <c r="D113" s="223"/>
      <c r="E113" s="80">
        <f t="shared" si="6"/>
        <v>0</v>
      </c>
      <c r="F113" s="42" t="s">
        <v>9</v>
      </c>
      <c r="G113" s="124" t="s">
        <v>226</v>
      </c>
      <c r="H113" s="36">
        <v>1.2</v>
      </c>
      <c r="I113" s="37">
        <f t="shared" si="5"/>
        <v>0</v>
      </c>
    </row>
    <row r="114" spans="1:9" x14ac:dyDescent="0.2">
      <c r="A114" s="38"/>
      <c r="B114" s="78" t="s">
        <v>51</v>
      </c>
      <c r="C114" s="40">
        <v>31.99</v>
      </c>
      <c r="D114" s="223"/>
      <c r="E114" s="80">
        <f t="shared" si="6"/>
        <v>0</v>
      </c>
      <c r="F114" s="42" t="s">
        <v>9</v>
      </c>
      <c r="G114" s="124" t="s">
        <v>227</v>
      </c>
      <c r="H114" s="36">
        <v>1.2</v>
      </c>
      <c r="I114" s="37">
        <f t="shared" si="5"/>
        <v>0</v>
      </c>
    </row>
    <row r="115" spans="1:9" x14ac:dyDescent="0.2">
      <c r="A115" s="38"/>
      <c r="B115" s="78" t="s">
        <v>159</v>
      </c>
      <c r="C115" s="40">
        <v>35.9</v>
      </c>
      <c r="D115" s="223"/>
      <c r="E115" s="80">
        <f t="shared" si="6"/>
        <v>0</v>
      </c>
      <c r="F115" s="42" t="s">
        <v>10</v>
      </c>
      <c r="G115" s="124" t="s">
        <v>233</v>
      </c>
      <c r="H115" s="36">
        <v>1.25</v>
      </c>
      <c r="I115" s="37">
        <f t="shared" si="5"/>
        <v>0</v>
      </c>
    </row>
    <row r="116" spans="1:9" x14ac:dyDescent="0.2">
      <c r="A116" s="38"/>
      <c r="B116" s="78" t="s">
        <v>52</v>
      </c>
      <c r="C116" s="40">
        <v>35.950000000000003</v>
      </c>
      <c r="D116" s="223"/>
      <c r="E116" s="80">
        <f t="shared" si="6"/>
        <v>0</v>
      </c>
      <c r="F116" s="42" t="s">
        <v>10</v>
      </c>
      <c r="G116" s="124" t="s">
        <v>234</v>
      </c>
      <c r="H116" s="36">
        <v>1.2</v>
      </c>
      <c r="I116" s="37">
        <f t="shared" si="5"/>
        <v>0</v>
      </c>
    </row>
    <row r="117" spans="1:9" x14ac:dyDescent="0.2">
      <c r="A117" s="38"/>
      <c r="B117" s="78" t="s">
        <v>53</v>
      </c>
      <c r="C117" s="40">
        <v>35.99</v>
      </c>
      <c r="D117" s="223"/>
      <c r="E117" s="80">
        <f t="shared" si="6"/>
        <v>0</v>
      </c>
      <c r="F117" s="42" t="s">
        <v>10</v>
      </c>
      <c r="G117" s="124" t="s">
        <v>235</v>
      </c>
      <c r="H117" s="36">
        <v>1.2</v>
      </c>
      <c r="I117" s="37">
        <f t="shared" si="5"/>
        <v>0</v>
      </c>
    </row>
    <row r="118" spans="1:9" x14ac:dyDescent="0.2">
      <c r="A118" s="38"/>
      <c r="B118" s="78" t="s">
        <v>160</v>
      </c>
      <c r="C118" s="44">
        <v>37.9</v>
      </c>
      <c r="D118" s="223"/>
      <c r="E118" s="80">
        <f t="shared" si="6"/>
        <v>0</v>
      </c>
      <c r="F118" s="42" t="s">
        <v>105</v>
      </c>
      <c r="G118" s="124" t="s">
        <v>236</v>
      </c>
      <c r="H118" s="36">
        <v>1.57</v>
      </c>
      <c r="I118" s="37">
        <f t="shared" si="5"/>
        <v>0</v>
      </c>
    </row>
    <row r="119" spans="1:9" x14ac:dyDescent="0.2">
      <c r="A119" s="38"/>
      <c r="B119" s="78" t="s">
        <v>113</v>
      </c>
      <c r="C119" s="44">
        <v>37.950000000000003</v>
      </c>
      <c r="D119" s="223"/>
      <c r="E119" s="80">
        <f t="shared" si="6"/>
        <v>0</v>
      </c>
      <c r="F119" s="42" t="s">
        <v>105</v>
      </c>
      <c r="G119" s="124" t="s">
        <v>237</v>
      </c>
      <c r="H119" s="36">
        <v>1.5</v>
      </c>
      <c r="I119" s="37">
        <f t="shared" si="5"/>
        <v>0</v>
      </c>
    </row>
    <row r="120" spans="1:9" ht="13.5" thickBot="1" x14ac:dyDescent="0.25">
      <c r="A120" s="49"/>
      <c r="B120" s="83" t="s">
        <v>114</v>
      </c>
      <c r="C120" s="114">
        <v>37.99</v>
      </c>
      <c r="D120" s="224"/>
      <c r="E120" s="92">
        <f t="shared" si="6"/>
        <v>0</v>
      </c>
      <c r="F120" s="86" t="s">
        <v>105</v>
      </c>
      <c r="G120" s="127" t="s">
        <v>238</v>
      </c>
      <c r="H120" s="36">
        <v>1.5</v>
      </c>
      <c r="I120" s="37">
        <f t="shared" si="5"/>
        <v>0</v>
      </c>
    </row>
    <row r="121" spans="1:9" ht="13.5" thickBot="1" x14ac:dyDescent="0.25">
      <c r="A121" s="30"/>
      <c r="B121" s="238" t="s">
        <v>293</v>
      </c>
      <c r="C121" s="239"/>
      <c r="D121" s="236"/>
      <c r="E121" s="239"/>
      <c r="F121" s="239"/>
      <c r="G121" s="240"/>
      <c r="H121" s="36"/>
      <c r="I121" s="37"/>
    </row>
    <row r="122" spans="1:9" x14ac:dyDescent="0.2">
      <c r="A122" s="38"/>
      <c r="B122" s="55" t="s">
        <v>161</v>
      </c>
      <c r="C122" s="32">
        <v>16.95</v>
      </c>
      <c r="D122" s="222"/>
      <c r="E122" s="33">
        <f t="shared" ref="E122:E130" si="7">C122*D122</f>
        <v>0</v>
      </c>
      <c r="F122" s="34" t="s">
        <v>89</v>
      </c>
      <c r="G122" s="118" t="s">
        <v>116</v>
      </c>
      <c r="H122" s="36">
        <v>0.19</v>
      </c>
      <c r="I122" s="37">
        <f t="shared" ref="I122:I130" si="8">H122*D122</f>
        <v>0</v>
      </c>
    </row>
    <row r="123" spans="1:9" x14ac:dyDescent="0.2">
      <c r="A123" s="38"/>
      <c r="B123" s="47" t="s">
        <v>162</v>
      </c>
      <c r="C123" s="40">
        <v>16.989999999999998</v>
      </c>
      <c r="D123" s="223"/>
      <c r="E123" s="41">
        <f t="shared" si="7"/>
        <v>0</v>
      </c>
      <c r="F123" s="42" t="s">
        <v>89</v>
      </c>
      <c r="G123" s="79" t="s">
        <v>57</v>
      </c>
      <c r="H123" s="36">
        <v>0.19</v>
      </c>
      <c r="I123" s="37">
        <f t="shared" si="8"/>
        <v>0</v>
      </c>
    </row>
    <row r="124" spans="1:9" x14ac:dyDescent="0.2">
      <c r="A124" s="38"/>
      <c r="B124" s="47" t="s">
        <v>115</v>
      </c>
      <c r="C124" s="40">
        <v>21.9</v>
      </c>
      <c r="D124" s="223"/>
      <c r="E124" s="41">
        <f t="shared" si="7"/>
        <v>0</v>
      </c>
      <c r="F124" s="42" t="s">
        <v>9</v>
      </c>
      <c r="G124" s="79" t="s">
        <v>116</v>
      </c>
      <c r="H124" s="36">
        <v>0.5</v>
      </c>
      <c r="I124" s="37">
        <f t="shared" si="8"/>
        <v>0</v>
      </c>
    </row>
    <row r="125" spans="1:9" x14ac:dyDescent="0.2">
      <c r="A125" s="38"/>
      <c r="B125" s="47" t="s">
        <v>54</v>
      </c>
      <c r="C125" s="40">
        <v>21.95</v>
      </c>
      <c r="D125" s="223"/>
      <c r="E125" s="41">
        <f t="shared" si="7"/>
        <v>0</v>
      </c>
      <c r="F125" s="42" t="s">
        <v>9</v>
      </c>
      <c r="G125" s="79" t="s">
        <v>57</v>
      </c>
      <c r="H125" s="36">
        <v>0.5</v>
      </c>
      <c r="I125" s="37">
        <f t="shared" si="8"/>
        <v>0</v>
      </c>
    </row>
    <row r="126" spans="1:9" x14ac:dyDescent="0.2">
      <c r="A126" s="38"/>
      <c r="B126" s="47" t="s">
        <v>55</v>
      </c>
      <c r="C126" s="40">
        <v>21.99</v>
      </c>
      <c r="D126" s="223"/>
      <c r="E126" s="41">
        <f t="shared" si="7"/>
        <v>0</v>
      </c>
      <c r="F126" s="42" t="s">
        <v>9</v>
      </c>
      <c r="G126" s="79" t="s">
        <v>58</v>
      </c>
      <c r="H126" s="36">
        <v>0.5</v>
      </c>
      <c r="I126" s="37">
        <f t="shared" si="8"/>
        <v>0</v>
      </c>
    </row>
    <row r="127" spans="1:9" x14ac:dyDescent="0.2">
      <c r="A127" s="128"/>
      <c r="B127" s="129" t="s">
        <v>279</v>
      </c>
      <c r="C127" s="40">
        <v>39.950000000000003</v>
      </c>
      <c r="D127" s="223"/>
      <c r="E127" s="41">
        <f t="shared" ref="E127" si="9">C127*D127</f>
        <v>0</v>
      </c>
      <c r="F127" s="42" t="s">
        <v>10</v>
      </c>
      <c r="G127" s="112" t="s">
        <v>373</v>
      </c>
      <c r="H127" s="36">
        <v>1.5</v>
      </c>
      <c r="I127" s="37">
        <f t="shared" ref="I127" si="10">H127*D127</f>
        <v>0</v>
      </c>
    </row>
    <row r="128" spans="1:9" x14ac:dyDescent="0.2">
      <c r="A128" s="38"/>
      <c r="B128" s="47" t="s">
        <v>56</v>
      </c>
      <c r="C128" s="40">
        <v>39.99</v>
      </c>
      <c r="D128" s="223"/>
      <c r="E128" s="41">
        <f t="shared" si="7"/>
        <v>0</v>
      </c>
      <c r="F128" s="42" t="s">
        <v>10</v>
      </c>
      <c r="G128" s="79" t="s">
        <v>59</v>
      </c>
      <c r="H128" s="36">
        <v>1.5</v>
      </c>
      <c r="I128" s="37">
        <f t="shared" si="8"/>
        <v>0</v>
      </c>
    </row>
    <row r="129" spans="1:9" x14ac:dyDescent="0.2">
      <c r="A129" s="38"/>
      <c r="B129" s="47" t="s">
        <v>117</v>
      </c>
      <c r="C129" s="40">
        <v>44.95</v>
      </c>
      <c r="D129" s="223"/>
      <c r="E129" s="41">
        <f t="shared" si="7"/>
        <v>0</v>
      </c>
      <c r="F129" s="42" t="s">
        <v>105</v>
      </c>
      <c r="G129" s="79" t="s">
        <v>59</v>
      </c>
      <c r="H129" s="36">
        <v>1.75</v>
      </c>
      <c r="I129" s="37">
        <f t="shared" si="8"/>
        <v>0</v>
      </c>
    </row>
    <row r="130" spans="1:9" ht="13.5" thickBot="1" x14ac:dyDescent="0.25">
      <c r="A130" s="49"/>
      <c r="B130" s="130" t="s">
        <v>118</v>
      </c>
      <c r="C130" s="84">
        <v>44.99</v>
      </c>
      <c r="D130" s="224"/>
      <c r="E130" s="85">
        <f t="shared" si="7"/>
        <v>0</v>
      </c>
      <c r="F130" s="86" t="s">
        <v>105</v>
      </c>
      <c r="G130" s="87" t="s">
        <v>119</v>
      </c>
      <c r="H130" s="36">
        <v>2</v>
      </c>
      <c r="I130" s="37">
        <f t="shared" si="8"/>
        <v>0</v>
      </c>
    </row>
    <row r="131" spans="1:9" ht="13.5" thickBot="1" x14ac:dyDescent="0.25">
      <c r="A131" s="30"/>
      <c r="B131" s="238" t="s">
        <v>294</v>
      </c>
      <c r="C131" s="239"/>
      <c r="D131" s="239"/>
      <c r="E131" s="239"/>
      <c r="F131" s="239"/>
      <c r="G131" s="240"/>
      <c r="H131" s="36"/>
      <c r="I131" s="37"/>
    </row>
    <row r="132" spans="1:9" x14ac:dyDescent="0.2">
      <c r="A132" s="94"/>
      <c r="B132" s="55" t="s">
        <v>163</v>
      </c>
      <c r="C132" s="32">
        <v>18.989999999999998</v>
      </c>
      <c r="D132" s="222"/>
      <c r="E132" s="33">
        <f>C132*D132</f>
        <v>0</v>
      </c>
      <c r="F132" s="34" t="s">
        <v>89</v>
      </c>
      <c r="G132" s="118" t="s">
        <v>178</v>
      </c>
      <c r="H132" s="36">
        <v>0.19</v>
      </c>
      <c r="I132" s="37">
        <f>H132*D132</f>
        <v>0</v>
      </c>
    </row>
    <row r="133" spans="1:9" x14ac:dyDescent="0.2">
      <c r="A133" s="94"/>
      <c r="B133" s="47" t="s">
        <v>60</v>
      </c>
      <c r="C133" s="40">
        <v>24.99</v>
      </c>
      <c r="D133" s="223"/>
      <c r="E133" s="41">
        <f>C133*D133</f>
        <v>0</v>
      </c>
      <c r="F133" s="42" t="s">
        <v>9</v>
      </c>
      <c r="G133" s="79" t="s">
        <v>62</v>
      </c>
      <c r="H133" s="36">
        <v>0.5</v>
      </c>
      <c r="I133" s="37">
        <f>H133*D133</f>
        <v>0</v>
      </c>
    </row>
    <row r="134" spans="1:9" x14ac:dyDescent="0.2">
      <c r="A134" s="94"/>
      <c r="B134" s="47" t="s">
        <v>61</v>
      </c>
      <c r="C134" s="40">
        <v>42.99</v>
      </c>
      <c r="D134" s="223"/>
      <c r="E134" s="41">
        <f>C134*D134</f>
        <v>0</v>
      </c>
      <c r="F134" s="42" t="s">
        <v>10</v>
      </c>
      <c r="G134" s="79" t="s">
        <v>63</v>
      </c>
      <c r="H134" s="36">
        <v>1.5</v>
      </c>
      <c r="I134" s="37">
        <f>H134*D134</f>
        <v>0</v>
      </c>
    </row>
    <row r="135" spans="1:9" ht="13.5" thickBot="1" x14ac:dyDescent="0.25">
      <c r="A135" s="131"/>
      <c r="B135" s="75"/>
      <c r="C135" s="51"/>
      <c r="D135" s="224"/>
      <c r="E135" s="52"/>
      <c r="F135" s="53"/>
      <c r="G135" s="98"/>
      <c r="H135" s="36"/>
      <c r="I135" s="37"/>
    </row>
    <row r="136" spans="1:9" x14ac:dyDescent="0.2">
      <c r="A136" s="94"/>
      <c r="B136" s="55"/>
      <c r="C136" s="32"/>
      <c r="D136" s="222"/>
      <c r="E136" s="33"/>
      <c r="F136" s="34"/>
      <c r="G136" s="118"/>
      <c r="H136" s="36"/>
      <c r="I136" s="37"/>
    </row>
    <row r="137" spans="1:9" x14ac:dyDescent="0.2">
      <c r="A137" s="94"/>
      <c r="B137" s="47"/>
      <c r="C137" s="40"/>
      <c r="D137" s="223"/>
      <c r="E137" s="41"/>
      <c r="F137" s="42"/>
      <c r="G137" s="79"/>
      <c r="H137" s="36"/>
      <c r="I137" s="37"/>
    </row>
    <row r="138" spans="1:9" x14ac:dyDescent="0.2">
      <c r="A138" s="94"/>
      <c r="B138" s="47" t="s">
        <v>275</v>
      </c>
      <c r="C138" s="40">
        <v>19.989999999999998</v>
      </c>
      <c r="D138" s="223"/>
      <c r="E138" s="41">
        <f t="shared" ref="E138:E141" si="11">C138*D138</f>
        <v>0</v>
      </c>
      <c r="F138" s="42" t="s">
        <v>89</v>
      </c>
      <c r="G138" s="79" t="s">
        <v>303</v>
      </c>
      <c r="H138" s="132">
        <v>0.54</v>
      </c>
      <c r="I138" s="37">
        <f t="shared" ref="I138:I141" si="12">H138*D138</f>
        <v>0</v>
      </c>
    </row>
    <row r="139" spans="1:9" x14ac:dyDescent="0.2">
      <c r="A139" s="94"/>
      <c r="B139" s="47" t="s">
        <v>276</v>
      </c>
      <c r="C139" s="40">
        <v>25.95</v>
      </c>
      <c r="D139" s="223"/>
      <c r="E139" s="41">
        <f t="shared" si="11"/>
        <v>0</v>
      </c>
      <c r="F139" s="42" t="s">
        <v>9</v>
      </c>
      <c r="G139" s="79" t="s">
        <v>303</v>
      </c>
      <c r="H139" s="133">
        <v>0.94</v>
      </c>
      <c r="I139" s="37">
        <f t="shared" si="12"/>
        <v>0</v>
      </c>
    </row>
    <row r="140" spans="1:9" x14ac:dyDescent="0.2">
      <c r="A140" s="94"/>
      <c r="B140" s="47" t="s">
        <v>277</v>
      </c>
      <c r="C140" s="40">
        <v>25.99</v>
      </c>
      <c r="D140" s="223"/>
      <c r="E140" s="41">
        <f t="shared" si="11"/>
        <v>0</v>
      </c>
      <c r="F140" s="42" t="s">
        <v>9</v>
      </c>
      <c r="G140" s="112" t="s">
        <v>178</v>
      </c>
      <c r="H140" s="133">
        <v>0.9</v>
      </c>
      <c r="I140" s="37">
        <f t="shared" si="12"/>
        <v>0</v>
      </c>
    </row>
    <row r="141" spans="1:9" x14ac:dyDescent="0.2">
      <c r="A141" s="94"/>
      <c r="B141" s="47" t="s">
        <v>278</v>
      </c>
      <c r="C141" s="40">
        <v>27.99</v>
      </c>
      <c r="D141" s="223"/>
      <c r="E141" s="41">
        <f t="shared" si="11"/>
        <v>0</v>
      </c>
      <c r="F141" s="42" t="s">
        <v>10</v>
      </c>
      <c r="G141" s="79" t="s">
        <v>304</v>
      </c>
      <c r="H141" s="132">
        <v>1.2</v>
      </c>
      <c r="I141" s="37">
        <f t="shared" si="12"/>
        <v>0</v>
      </c>
    </row>
    <row r="142" spans="1:9" x14ac:dyDescent="0.2">
      <c r="A142" s="94"/>
      <c r="B142" s="47"/>
      <c r="C142" s="40"/>
      <c r="D142" s="223"/>
      <c r="E142" s="41"/>
      <c r="F142" s="42"/>
      <c r="G142" s="79"/>
      <c r="H142" s="36"/>
      <c r="I142" s="37"/>
    </row>
    <row r="143" spans="1:9" x14ac:dyDescent="0.2">
      <c r="A143" s="15"/>
      <c r="B143" s="134"/>
      <c r="C143" s="135"/>
      <c r="D143" s="232"/>
      <c r="E143" s="136"/>
      <c r="F143" s="137"/>
      <c r="G143" s="138"/>
      <c r="H143" s="36"/>
      <c r="I143" s="37"/>
    </row>
    <row r="144" spans="1:9" ht="13.5" thickBot="1" x14ac:dyDescent="0.25">
      <c r="A144" s="15"/>
      <c r="B144" s="75"/>
      <c r="C144" s="51"/>
      <c r="D144" s="224"/>
      <c r="E144" s="52"/>
      <c r="F144" s="53"/>
      <c r="G144" s="98"/>
      <c r="H144" s="36"/>
      <c r="I144" s="37"/>
    </row>
    <row r="145" spans="1:9" ht="13.5" thickBot="1" x14ac:dyDescent="0.25">
      <c r="A145" s="30"/>
      <c r="B145" s="238" t="s">
        <v>258</v>
      </c>
      <c r="C145" s="239"/>
      <c r="D145" s="239"/>
      <c r="E145" s="239"/>
      <c r="F145" s="239"/>
      <c r="G145" s="240"/>
      <c r="H145" s="36"/>
      <c r="I145" s="37"/>
    </row>
    <row r="146" spans="1:9" x14ac:dyDescent="0.2">
      <c r="A146" s="94"/>
      <c r="B146" s="55" t="s">
        <v>164</v>
      </c>
      <c r="C146" s="32">
        <v>19.989999999999998</v>
      </c>
      <c r="D146" s="222"/>
      <c r="E146" s="33">
        <f>C146*D146</f>
        <v>0</v>
      </c>
      <c r="F146" s="34" t="s">
        <v>89</v>
      </c>
      <c r="G146" s="118" t="s">
        <v>66</v>
      </c>
      <c r="H146" s="36">
        <v>0.17</v>
      </c>
      <c r="I146" s="37">
        <f>H146*D146</f>
        <v>0</v>
      </c>
    </row>
    <row r="147" spans="1:9" x14ac:dyDescent="0.2">
      <c r="A147" s="94"/>
      <c r="B147" s="47" t="s">
        <v>64</v>
      </c>
      <c r="C147" s="40">
        <v>26.99</v>
      </c>
      <c r="D147" s="223"/>
      <c r="E147" s="41">
        <f>C147*D147</f>
        <v>0</v>
      </c>
      <c r="F147" s="42" t="s">
        <v>9</v>
      </c>
      <c r="G147" s="79" t="s">
        <v>66</v>
      </c>
      <c r="H147" s="36">
        <v>0.5</v>
      </c>
      <c r="I147" s="37">
        <f>H147*D147</f>
        <v>0</v>
      </c>
    </row>
    <row r="148" spans="1:9" x14ac:dyDescent="0.2">
      <c r="A148" s="94"/>
      <c r="B148" s="47" t="s">
        <v>65</v>
      </c>
      <c r="C148" s="40">
        <v>33.99</v>
      </c>
      <c r="D148" s="223"/>
      <c r="E148" s="41">
        <f>C148*D148</f>
        <v>0</v>
      </c>
      <c r="F148" s="42" t="s">
        <v>10</v>
      </c>
      <c r="G148" s="79" t="s">
        <v>66</v>
      </c>
      <c r="H148" s="36">
        <v>1.5</v>
      </c>
      <c r="I148" s="37">
        <f>H148*D148</f>
        <v>0</v>
      </c>
    </row>
    <row r="149" spans="1:9" x14ac:dyDescent="0.2">
      <c r="A149" s="94"/>
      <c r="B149" s="47" t="s">
        <v>120</v>
      </c>
      <c r="C149" s="40">
        <v>47.99</v>
      </c>
      <c r="D149" s="223"/>
      <c r="E149" s="41">
        <f>C149*D149</f>
        <v>0</v>
      </c>
      <c r="F149" s="42" t="s">
        <v>105</v>
      </c>
      <c r="G149" s="79" t="s">
        <v>66</v>
      </c>
      <c r="H149" s="36">
        <v>2</v>
      </c>
      <c r="I149" s="37">
        <f>H149*D149</f>
        <v>0</v>
      </c>
    </row>
    <row r="150" spans="1:9" ht="13.5" thickBot="1" x14ac:dyDescent="0.25">
      <c r="A150" s="131"/>
      <c r="B150" s="75"/>
      <c r="C150" s="51"/>
      <c r="D150" s="224"/>
      <c r="E150" s="52"/>
      <c r="F150" s="53"/>
      <c r="G150" s="98"/>
      <c r="H150" s="36"/>
      <c r="I150" s="37"/>
    </row>
    <row r="151" spans="1:9" x14ac:dyDescent="0.2">
      <c r="A151" s="15"/>
      <c r="B151" s="12"/>
      <c r="C151" s="125"/>
      <c r="D151" s="139"/>
      <c r="E151" s="125"/>
      <c r="F151" s="14"/>
      <c r="G151" s="140"/>
      <c r="H151" s="36"/>
      <c r="I151" s="37"/>
    </row>
    <row r="152" spans="1:9" ht="13.5" thickBot="1" x14ac:dyDescent="0.25">
      <c r="A152" s="15"/>
      <c r="B152" s="12"/>
      <c r="C152" s="125"/>
      <c r="D152" s="139"/>
      <c r="E152" s="125"/>
      <c r="F152" s="14"/>
      <c r="G152" s="140"/>
      <c r="H152" s="36"/>
      <c r="I152" s="37"/>
    </row>
    <row r="153" spans="1:9" ht="13.5" thickBot="1" x14ac:dyDescent="0.25">
      <c r="A153" s="30"/>
      <c r="B153" s="238" t="s">
        <v>295</v>
      </c>
      <c r="C153" s="239"/>
      <c r="D153" s="239"/>
      <c r="E153" s="239"/>
      <c r="F153" s="239"/>
      <c r="G153" s="240"/>
      <c r="H153" s="36"/>
      <c r="I153" s="37"/>
    </row>
    <row r="154" spans="1:9" x14ac:dyDescent="0.2">
      <c r="A154" s="38"/>
      <c r="B154" s="55" t="s">
        <v>165</v>
      </c>
      <c r="C154" s="32">
        <v>32.950000000000003</v>
      </c>
      <c r="D154" s="222"/>
      <c r="E154" s="33">
        <f>C154*D154</f>
        <v>0</v>
      </c>
      <c r="F154" s="34" t="s">
        <v>89</v>
      </c>
      <c r="G154" s="118" t="s">
        <v>184</v>
      </c>
      <c r="H154" s="122">
        <v>1.17</v>
      </c>
      <c r="I154" s="123">
        <f>H154*D154</f>
        <v>0</v>
      </c>
    </row>
    <row r="155" spans="1:9" x14ac:dyDescent="0.2">
      <c r="A155" s="38"/>
      <c r="B155" s="47" t="s">
        <v>67</v>
      </c>
      <c r="C155" s="40">
        <v>32.99</v>
      </c>
      <c r="D155" s="223"/>
      <c r="E155" s="41">
        <f>C155*D155</f>
        <v>0</v>
      </c>
      <c r="F155" s="42" t="s">
        <v>9</v>
      </c>
      <c r="G155" s="79" t="s">
        <v>71</v>
      </c>
      <c r="H155" s="122">
        <v>1.17</v>
      </c>
      <c r="I155" s="123">
        <f>H155*D155</f>
        <v>0</v>
      </c>
    </row>
    <row r="156" spans="1:9" x14ac:dyDescent="0.2">
      <c r="A156" s="38"/>
      <c r="B156" s="47"/>
      <c r="C156" s="40"/>
      <c r="D156" s="223"/>
      <c r="E156" s="41"/>
      <c r="F156" s="42"/>
      <c r="G156" s="79"/>
      <c r="H156" s="122"/>
      <c r="I156" s="123"/>
    </row>
    <row r="157" spans="1:9" x14ac:dyDescent="0.2">
      <c r="A157" s="38"/>
      <c r="B157" s="47"/>
      <c r="C157" s="40"/>
      <c r="D157" s="223"/>
      <c r="E157" s="41"/>
      <c r="F157" s="42"/>
      <c r="G157" s="79"/>
      <c r="H157" s="122"/>
      <c r="I157" s="123"/>
    </row>
    <row r="158" spans="1:9" x14ac:dyDescent="0.2">
      <c r="A158" s="38"/>
      <c r="B158" s="47" t="s">
        <v>166</v>
      </c>
      <c r="C158" s="40">
        <v>54.99</v>
      </c>
      <c r="D158" s="223"/>
      <c r="E158" s="41">
        <f>C158*D158</f>
        <v>0</v>
      </c>
      <c r="F158" s="42" t="s">
        <v>89</v>
      </c>
      <c r="G158" s="79" t="s">
        <v>185</v>
      </c>
      <c r="H158" s="36">
        <v>2.38</v>
      </c>
      <c r="I158" s="37">
        <f>H158*D158</f>
        <v>0</v>
      </c>
    </row>
    <row r="159" spans="1:9" x14ac:dyDescent="0.2">
      <c r="A159" s="38"/>
      <c r="B159" s="47" t="s">
        <v>68</v>
      </c>
      <c r="C159" s="40">
        <v>55.99</v>
      </c>
      <c r="D159" s="223"/>
      <c r="E159" s="41">
        <f>C159*D159</f>
        <v>0</v>
      </c>
      <c r="F159" s="42" t="s">
        <v>9</v>
      </c>
      <c r="G159" s="79" t="s">
        <v>72</v>
      </c>
      <c r="H159" s="36">
        <v>1.5</v>
      </c>
      <c r="I159" s="37">
        <f>H159*D159</f>
        <v>0</v>
      </c>
    </row>
    <row r="160" spans="1:9" x14ac:dyDescent="0.2">
      <c r="A160" s="38"/>
      <c r="B160" s="47"/>
      <c r="C160" s="40"/>
      <c r="D160" s="223"/>
      <c r="E160" s="41"/>
      <c r="F160" s="42"/>
      <c r="G160" s="79"/>
      <c r="H160" s="36"/>
      <c r="I160" s="37"/>
    </row>
    <row r="161" spans="1:9" x14ac:dyDescent="0.2">
      <c r="A161" s="38"/>
      <c r="B161" s="47"/>
      <c r="C161" s="40"/>
      <c r="D161" s="223"/>
      <c r="E161" s="41"/>
      <c r="F161" s="42"/>
      <c r="G161" s="79"/>
      <c r="H161" s="36"/>
      <c r="I161" s="37"/>
    </row>
    <row r="162" spans="1:9" ht="13.5" thickBot="1" x14ac:dyDescent="0.25">
      <c r="A162" s="49"/>
      <c r="B162" s="75"/>
      <c r="C162" s="51"/>
      <c r="D162" s="224"/>
      <c r="E162" s="52"/>
      <c r="F162" s="53"/>
      <c r="G162" s="98"/>
      <c r="H162" s="36"/>
      <c r="I162" s="37"/>
    </row>
    <row r="163" spans="1:9" ht="13.5" thickBot="1" x14ac:dyDescent="0.25">
      <c r="A163" s="30"/>
      <c r="B163" s="238" t="s">
        <v>296</v>
      </c>
      <c r="C163" s="239"/>
      <c r="D163" s="239"/>
      <c r="E163" s="239"/>
      <c r="F163" s="239"/>
      <c r="G163" s="240"/>
      <c r="H163" s="36"/>
      <c r="I163" s="37"/>
    </row>
    <row r="164" spans="1:9" x14ac:dyDescent="0.2">
      <c r="A164" s="94"/>
      <c r="B164" s="55"/>
      <c r="C164" s="32"/>
      <c r="D164" s="222"/>
      <c r="E164" s="33"/>
      <c r="F164" s="34"/>
      <c r="G164" s="118"/>
      <c r="H164" s="132"/>
      <c r="I164" s="141"/>
    </row>
    <row r="165" spans="1:9" x14ac:dyDescent="0.2">
      <c r="A165" s="94"/>
      <c r="B165" s="47" t="s">
        <v>167</v>
      </c>
      <c r="C165" s="40">
        <v>42.99</v>
      </c>
      <c r="D165" s="223"/>
      <c r="E165" s="41">
        <f>C165*D165</f>
        <v>0</v>
      </c>
      <c r="F165" s="42" t="s">
        <v>89</v>
      </c>
      <c r="G165" s="79" t="s">
        <v>70</v>
      </c>
      <c r="H165" s="132">
        <v>1.1299999999999999</v>
      </c>
      <c r="I165" s="141">
        <f t="shared" ref="I165:I166" si="13">H165*D165</f>
        <v>0</v>
      </c>
    </row>
    <row r="166" spans="1:9" x14ac:dyDescent="0.2">
      <c r="A166" s="94"/>
      <c r="B166" s="47" t="s">
        <v>69</v>
      </c>
      <c r="C166" s="40">
        <v>46.99</v>
      </c>
      <c r="D166" s="223"/>
      <c r="E166" s="41">
        <f>C166*D166</f>
        <v>0</v>
      </c>
      <c r="F166" s="42" t="s">
        <v>9</v>
      </c>
      <c r="G166" s="79" t="s">
        <v>70</v>
      </c>
      <c r="H166" s="132">
        <v>1.98</v>
      </c>
      <c r="I166" s="141">
        <f t="shared" si="13"/>
        <v>0</v>
      </c>
    </row>
    <row r="167" spans="1:9" x14ac:dyDescent="0.2">
      <c r="A167" s="94"/>
      <c r="B167" s="47"/>
      <c r="C167" s="40"/>
      <c r="D167" s="223"/>
      <c r="E167" s="142" t="s">
        <v>297</v>
      </c>
      <c r="F167" s="42"/>
      <c r="G167" s="79"/>
      <c r="H167" s="36"/>
      <c r="I167" s="37"/>
    </row>
    <row r="168" spans="1:9" ht="13.5" thickBot="1" x14ac:dyDescent="0.25">
      <c r="A168" s="131"/>
      <c r="B168" s="75"/>
      <c r="C168" s="51"/>
      <c r="D168" s="224"/>
      <c r="E168" s="52"/>
      <c r="F168" s="53"/>
      <c r="G168" s="98"/>
      <c r="H168" s="36"/>
      <c r="I168" s="37"/>
    </row>
    <row r="169" spans="1:9" ht="13.5" thickBot="1" x14ac:dyDescent="0.25">
      <c r="A169" s="30"/>
      <c r="B169" s="263" t="s">
        <v>298</v>
      </c>
      <c r="C169" s="264"/>
      <c r="D169" s="264"/>
      <c r="E169" s="264"/>
      <c r="F169" s="264"/>
      <c r="G169" s="265"/>
      <c r="H169" s="36"/>
      <c r="I169" s="37"/>
    </row>
    <row r="170" spans="1:9" x14ac:dyDescent="0.2">
      <c r="A170" s="94"/>
      <c r="B170" s="143" t="s">
        <v>260</v>
      </c>
      <c r="C170" s="32">
        <v>8.9499999999999993</v>
      </c>
      <c r="D170" s="222"/>
      <c r="E170" s="33">
        <f>C170*D170</f>
        <v>0</v>
      </c>
      <c r="F170" s="34"/>
      <c r="G170" s="144" t="s">
        <v>347</v>
      </c>
      <c r="H170" s="36">
        <v>0.26</v>
      </c>
      <c r="I170" s="37">
        <f t="shared" ref="I170:I172" si="14">H170*D170</f>
        <v>0</v>
      </c>
    </row>
    <row r="171" spans="1:9" x14ac:dyDescent="0.2">
      <c r="A171" s="94"/>
      <c r="B171" s="48" t="s">
        <v>259</v>
      </c>
      <c r="C171" s="40">
        <v>8.99</v>
      </c>
      <c r="D171" s="223"/>
      <c r="E171" s="41">
        <f>C171*D171</f>
        <v>0</v>
      </c>
      <c r="F171" s="42"/>
      <c r="G171" s="145" t="s">
        <v>346</v>
      </c>
      <c r="H171" s="36">
        <v>0.26</v>
      </c>
      <c r="I171" s="37">
        <f t="shared" si="14"/>
        <v>0</v>
      </c>
    </row>
    <row r="172" spans="1:9" x14ac:dyDescent="0.2">
      <c r="A172" s="94"/>
      <c r="B172" s="48" t="s">
        <v>219</v>
      </c>
      <c r="C172" s="40">
        <v>9.99</v>
      </c>
      <c r="D172" s="223"/>
      <c r="E172" s="41">
        <f>C172*D172</f>
        <v>0</v>
      </c>
      <c r="F172" s="42"/>
      <c r="G172" s="145" t="s">
        <v>345</v>
      </c>
      <c r="H172" s="36">
        <v>0.31</v>
      </c>
      <c r="I172" s="37">
        <f t="shared" si="14"/>
        <v>0</v>
      </c>
    </row>
    <row r="173" spans="1:9" x14ac:dyDescent="0.2">
      <c r="A173" s="94"/>
      <c r="B173" s="48"/>
      <c r="C173" s="40"/>
      <c r="D173" s="223"/>
      <c r="E173" s="41"/>
      <c r="F173" s="42"/>
      <c r="G173" s="145"/>
      <c r="H173" s="36"/>
      <c r="I173" s="37"/>
    </row>
    <row r="174" spans="1:9" x14ac:dyDescent="0.2">
      <c r="A174" s="94"/>
      <c r="B174" s="47" t="s">
        <v>182</v>
      </c>
      <c r="C174" s="40">
        <v>4.99</v>
      </c>
      <c r="D174" s="223"/>
      <c r="E174" s="41">
        <f>C174*D174</f>
        <v>0</v>
      </c>
      <c r="F174" s="42"/>
      <c r="G174" s="146" t="s">
        <v>183</v>
      </c>
      <c r="H174" s="36">
        <v>0.26</v>
      </c>
      <c r="I174" s="37">
        <f t="shared" ref="I174" si="15">H174*D174</f>
        <v>0</v>
      </c>
    </row>
    <row r="175" spans="1:9" ht="13.5" thickBot="1" x14ac:dyDescent="0.25">
      <c r="A175" s="131"/>
      <c r="B175" s="75"/>
      <c r="C175" s="51"/>
      <c r="D175" s="224"/>
      <c r="E175" s="52"/>
      <c r="F175" s="53"/>
      <c r="G175" s="147"/>
      <c r="H175" s="36"/>
      <c r="I175" s="37"/>
    </row>
    <row r="176" spans="1:9" ht="13.5" thickBot="1" x14ac:dyDescent="0.25">
      <c r="A176" s="30"/>
      <c r="B176" s="262" t="s">
        <v>239</v>
      </c>
      <c r="C176" s="241"/>
      <c r="D176" s="241"/>
      <c r="E176" s="241"/>
      <c r="F176" s="241"/>
      <c r="G176" s="242"/>
    </row>
    <row r="177" spans="1:9" x14ac:dyDescent="0.2">
      <c r="A177" s="38"/>
      <c r="B177" s="47" t="s">
        <v>168</v>
      </c>
      <c r="C177" s="40">
        <v>52.99</v>
      </c>
      <c r="D177" s="222"/>
      <c r="E177" s="41">
        <f>C177*D177</f>
        <v>0</v>
      </c>
      <c r="F177" s="42" t="s">
        <v>89</v>
      </c>
      <c r="G177" s="79" t="s">
        <v>74</v>
      </c>
      <c r="H177" s="36">
        <v>2</v>
      </c>
      <c r="I177" s="37">
        <f>H177*D177</f>
        <v>0</v>
      </c>
    </row>
    <row r="178" spans="1:9" x14ac:dyDescent="0.2">
      <c r="A178" s="38"/>
      <c r="B178" s="47" t="s">
        <v>73</v>
      </c>
      <c r="C178" s="40">
        <v>54.99</v>
      </c>
      <c r="D178" s="223"/>
      <c r="E178" s="41">
        <f>C178*D178</f>
        <v>0</v>
      </c>
      <c r="F178" s="42" t="s">
        <v>9</v>
      </c>
      <c r="G178" s="79" t="s">
        <v>74</v>
      </c>
      <c r="H178" s="36">
        <v>2</v>
      </c>
      <c r="I178" s="37">
        <f>H178*D178</f>
        <v>0</v>
      </c>
    </row>
    <row r="179" spans="1:9" x14ac:dyDescent="0.2">
      <c r="A179" s="38"/>
      <c r="B179" s="47" t="s">
        <v>75</v>
      </c>
      <c r="C179" s="40">
        <v>149.99</v>
      </c>
      <c r="D179" s="223"/>
      <c r="E179" s="41">
        <f>C179*D179</f>
        <v>0</v>
      </c>
      <c r="F179" s="42" t="s">
        <v>10</v>
      </c>
      <c r="G179" s="79" t="s">
        <v>74</v>
      </c>
      <c r="H179" s="36">
        <v>3.5</v>
      </c>
      <c r="I179" s="37">
        <f>H179*D179</f>
        <v>0</v>
      </c>
    </row>
    <row r="180" spans="1:9" x14ac:dyDescent="0.2">
      <c r="A180" s="38"/>
      <c r="B180" s="47" t="s">
        <v>124</v>
      </c>
      <c r="C180" s="40">
        <v>199.99</v>
      </c>
      <c r="D180" s="223"/>
      <c r="E180" s="41">
        <f>C180*D180</f>
        <v>0</v>
      </c>
      <c r="F180" s="42" t="s">
        <v>105</v>
      </c>
      <c r="G180" s="79" t="s">
        <v>74</v>
      </c>
      <c r="H180" s="36">
        <v>5</v>
      </c>
      <c r="I180" s="37">
        <f>H180*D180</f>
        <v>0</v>
      </c>
    </row>
    <row r="181" spans="1:9" x14ac:dyDescent="0.2">
      <c r="A181" s="38"/>
      <c r="B181" s="47"/>
      <c r="C181" s="40"/>
      <c r="D181" s="223"/>
      <c r="E181" s="41"/>
      <c r="F181" s="42"/>
      <c r="G181" s="79"/>
      <c r="H181" s="36"/>
      <c r="I181" s="37"/>
    </row>
    <row r="182" spans="1:9" x14ac:dyDescent="0.2">
      <c r="A182" s="38"/>
      <c r="B182" s="47" t="s">
        <v>169</v>
      </c>
      <c r="C182" s="40">
        <v>4.99</v>
      </c>
      <c r="D182" s="223"/>
      <c r="E182" s="41">
        <f>C182*D182</f>
        <v>0</v>
      </c>
      <c r="F182" s="42" t="s">
        <v>89</v>
      </c>
      <c r="G182" s="79" t="s">
        <v>77</v>
      </c>
      <c r="H182" s="36">
        <v>0.2</v>
      </c>
      <c r="I182" s="37">
        <f>H182*D182</f>
        <v>0</v>
      </c>
    </row>
    <row r="183" spans="1:9" ht="12" customHeight="1" x14ac:dyDescent="0.2">
      <c r="A183" s="38"/>
      <c r="B183" s="47" t="s">
        <v>76</v>
      </c>
      <c r="C183" s="40">
        <v>5.99</v>
      </c>
      <c r="D183" s="223"/>
      <c r="E183" s="41">
        <f>C183*D183</f>
        <v>0</v>
      </c>
      <c r="F183" s="42" t="s">
        <v>9</v>
      </c>
      <c r="G183" s="79" t="s">
        <v>77</v>
      </c>
      <c r="H183" s="36">
        <v>0.2</v>
      </c>
      <c r="I183" s="37">
        <f>H183*D183</f>
        <v>0</v>
      </c>
    </row>
    <row r="184" spans="1:9" x14ac:dyDescent="0.2">
      <c r="A184" s="38"/>
      <c r="B184" s="47" t="s">
        <v>78</v>
      </c>
      <c r="C184" s="40">
        <v>9.99</v>
      </c>
      <c r="D184" s="223"/>
      <c r="E184" s="41">
        <f>C184*D184</f>
        <v>0</v>
      </c>
      <c r="F184" s="42" t="s">
        <v>10</v>
      </c>
      <c r="G184" s="79" t="s">
        <v>77</v>
      </c>
      <c r="H184" s="36">
        <v>0.2</v>
      </c>
      <c r="I184" s="37">
        <f>H184*D184</f>
        <v>0</v>
      </c>
    </row>
    <row r="185" spans="1:9" x14ac:dyDescent="0.2">
      <c r="A185" s="38"/>
      <c r="B185" s="47" t="s">
        <v>123</v>
      </c>
      <c r="C185" s="40">
        <v>44.99</v>
      </c>
      <c r="D185" s="223"/>
      <c r="E185" s="41">
        <f>C185*D185</f>
        <v>0</v>
      </c>
      <c r="F185" s="42" t="s">
        <v>105</v>
      </c>
      <c r="G185" s="79" t="s">
        <v>77</v>
      </c>
      <c r="H185" s="148">
        <v>1</v>
      </c>
      <c r="I185" s="149">
        <f>H185*D185</f>
        <v>0</v>
      </c>
    </row>
    <row r="186" spans="1:9" x14ac:dyDescent="0.2">
      <c r="A186" s="38"/>
      <c r="B186" s="47"/>
      <c r="C186" s="44"/>
      <c r="D186" s="223"/>
      <c r="E186" s="41"/>
      <c r="F186" s="42"/>
      <c r="G186" s="79"/>
      <c r="H186" s="36"/>
      <c r="I186" s="37"/>
    </row>
    <row r="187" spans="1:9" x14ac:dyDescent="0.2">
      <c r="A187" s="38"/>
      <c r="B187" s="47" t="s">
        <v>79</v>
      </c>
      <c r="C187" s="40">
        <v>16.989999999999998</v>
      </c>
      <c r="D187" s="223"/>
      <c r="E187" s="41">
        <f>C187*D187</f>
        <v>0</v>
      </c>
      <c r="F187" s="42"/>
      <c r="G187" s="79" t="s">
        <v>186</v>
      </c>
      <c r="H187" s="122">
        <v>0.2</v>
      </c>
      <c r="I187" s="123">
        <f>H187*D187</f>
        <v>0</v>
      </c>
    </row>
    <row r="188" spans="1:9" x14ac:dyDescent="0.2">
      <c r="A188" s="38"/>
      <c r="B188" s="47" t="s">
        <v>80</v>
      </c>
      <c r="C188" s="40">
        <v>79.989999999999995</v>
      </c>
      <c r="D188" s="223"/>
      <c r="E188" s="41">
        <f>C188*D188</f>
        <v>0</v>
      </c>
      <c r="F188" s="42"/>
      <c r="G188" s="79" t="s">
        <v>170</v>
      </c>
      <c r="H188" s="36">
        <v>1.5</v>
      </c>
      <c r="I188" s="37">
        <f>H188*D188</f>
        <v>0</v>
      </c>
    </row>
    <row r="189" spans="1:9" x14ac:dyDescent="0.2">
      <c r="A189" s="38"/>
      <c r="B189" s="47"/>
      <c r="C189" s="40"/>
      <c r="D189" s="223"/>
      <c r="E189" s="41"/>
      <c r="F189" s="42"/>
      <c r="G189" s="79"/>
      <c r="H189" s="36"/>
      <c r="I189" s="37"/>
    </row>
    <row r="190" spans="1:9" x14ac:dyDescent="0.2">
      <c r="A190" s="38"/>
      <c r="B190" s="47"/>
      <c r="C190" s="40"/>
      <c r="D190" s="223"/>
      <c r="E190" s="41"/>
      <c r="F190" s="42"/>
      <c r="G190" s="79"/>
      <c r="H190" s="36"/>
      <c r="I190" s="37"/>
    </row>
    <row r="191" spans="1:9" x14ac:dyDescent="0.2">
      <c r="A191" s="38"/>
      <c r="B191" s="47" t="s">
        <v>81</v>
      </c>
      <c r="C191" s="40">
        <v>33.99</v>
      </c>
      <c r="D191" s="223"/>
      <c r="E191" s="41">
        <f>C191*D191</f>
        <v>0</v>
      </c>
      <c r="F191" s="42"/>
      <c r="G191" s="79" t="s">
        <v>216</v>
      </c>
      <c r="H191" s="36">
        <v>1.2</v>
      </c>
      <c r="I191" s="37">
        <f>H191*D191</f>
        <v>0</v>
      </c>
    </row>
    <row r="192" spans="1:9" x14ac:dyDescent="0.2">
      <c r="A192" s="38"/>
      <c r="B192" s="47" t="s">
        <v>212</v>
      </c>
      <c r="C192" s="40">
        <v>99.99</v>
      </c>
      <c r="D192" s="223"/>
      <c r="E192" s="41">
        <f>C192*D192</f>
        <v>0</v>
      </c>
      <c r="F192" s="42"/>
      <c r="G192" s="79" t="s">
        <v>213</v>
      </c>
      <c r="H192" s="36">
        <v>3.5</v>
      </c>
      <c r="I192" s="37">
        <f>H192*D192</f>
        <v>0</v>
      </c>
    </row>
    <row r="193" spans="1:9" x14ac:dyDescent="0.2">
      <c r="A193" s="38"/>
      <c r="B193" s="47" t="s">
        <v>83</v>
      </c>
      <c r="C193" s="40">
        <v>8.99</v>
      </c>
      <c r="D193" s="223"/>
      <c r="E193" s="41">
        <f>C193*D193</f>
        <v>0</v>
      </c>
      <c r="F193" s="42"/>
      <c r="G193" s="79" t="s">
        <v>82</v>
      </c>
      <c r="H193" s="36">
        <v>0.2</v>
      </c>
      <c r="I193" s="37">
        <f>H193*D193</f>
        <v>0</v>
      </c>
    </row>
    <row r="194" spans="1:9" x14ac:dyDescent="0.2">
      <c r="A194" s="38"/>
      <c r="B194" s="47" t="s">
        <v>84</v>
      </c>
      <c r="C194" s="40">
        <v>19.989999999999998</v>
      </c>
      <c r="D194" s="223"/>
      <c r="E194" s="41">
        <f>C194*D194</f>
        <v>0</v>
      </c>
      <c r="F194" s="42"/>
      <c r="G194" s="79" t="s">
        <v>121</v>
      </c>
      <c r="H194" s="36">
        <v>0.2</v>
      </c>
      <c r="I194" s="37">
        <f>H194*D194</f>
        <v>0</v>
      </c>
    </row>
    <row r="195" spans="1:9" ht="13.5" thickBot="1" x14ac:dyDescent="0.25">
      <c r="A195" s="38"/>
      <c r="B195" s="130" t="s">
        <v>85</v>
      </c>
      <c r="C195" s="84">
        <v>19.989999999999998</v>
      </c>
      <c r="D195" s="224"/>
      <c r="E195" s="85">
        <f>C195*D195</f>
        <v>0</v>
      </c>
      <c r="F195" s="86"/>
      <c r="G195" s="87" t="s">
        <v>214</v>
      </c>
      <c r="H195" s="36">
        <v>0.2</v>
      </c>
      <c r="I195" s="37">
        <f>H195*D195</f>
        <v>0</v>
      </c>
    </row>
    <row r="196" spans="1:9" ht="13.5" thickBot="1" x14ac:dyDescent="0.25">
      <c r="A196" s="30"/>
      <c r="B196" s="252" t="s">
        <v>88</v>
      </c>
      <c r="C196" s="243"/>
      <c r="D196" s="243"/>
      <c r="E196" s="243"/>
      <c r="F196" s="243"/>
      <c r="G196" s="244"/>
      <c r="H196" s="36"/>
      <c r="I196" s="37"/>
    </row>
    <row r="197" spans="1:9" x14ac:dyDescent="0.2">
      <c r="A197" s="38"/>
      <c r="B197" s="150" t="s">
        <v>171</v>
      </c>
      <c r="C197" s="151">
        <v>2.99</v>
      </c>
      <c r="D197" s="222"/>
      <c r="E197" s="33">
        <f>C197*D197</f>
        <v>0</v>
      </c>
      <c r="F197" s="34" t="s">
        <v>89</v>
      </c>
      <c r="G197" s="152" t="s">
        <v>172</v>
      </c>
      <c r="H197" s="36">
        <v>0.05</v>
      </c>
      <c r="I197" s="37">
        <f t="shared" ref="I197:I204" si="16">H197*D197</f>
        <v>0</v>
      </c>
    </row>
    <row r="198" spans="1:9" x14ac:dyDescent="0.2">
      <c r="A198" s="38"/>
      <c r="B198" s="39" t="s">
        <v>86</v>
      </c>
      <c r="C198" s="153">
        <v>2.99</v>
      </c>
      <c r="D198" s="223"/>
      <c r="E198" s="41">
        <f t="shared" ref="E198:E204" si="17">C198*D198</f>
        <v>0</v>
      </c>
      <c r="F198" s="42" t="s">
        <v>9</v>
      </c>
      <c r="G198" s="146" t="s">
        <v>173</v>
      </c>
      <c r="H198" s="36">
        <v>0.05</v>
      </c>
      <c r="I198" s="37">
        <f t="shared" si="16"/>
        <v>0</v>
      </c>
    </row>
    <row r="199" spans="1:9" x14ac:dyDescent="0.2">
      <c r="A199" s="38"/>
      <c r="B199" s="39" t="s">
        <v>87</v>
      </c>
      <c r="C199" s="153">
        <v>3.99</v>
      </c>
      <c r="D199" s="223"/>
      <c r="E199" s="41">
        <f t="shared" si="17"/>
        <v>0</v>
      </c>
      <c r="F199" s="42" t="s">
        <v>10</v>
      </c>
      <c r="G199" s="146" t="s">
        <v>172</v>
      </c>
      <c r="H199" s="36">
        <v>0.05</v>
      </c>
      <c r="I199" s="37">
        <f t="shared" si="16"/>
        <v>0</v>
      </c>
    </row>
    <row r="200" spans="1:9" ht="13.5" thickBot="1" x14ac:dyDescent="0.25">
      <c r="A200" s="49"/>
      <c r="B200" s="154" t="s">
        <v>122</v>
      </c>
      <c r="C200" s="155">
        <v>4.99</v>
      </c>
      <c r="D200" s="224"/>
      <c r="E200" s="52">
        <f t="shared" ref="E200" si="18">C200*D200</f>
        <v>0</v>
      </c>
      <c r="F200" s="53" t="s">
        <v>105</v>
      </c>
      <c r="G200" s="147" t="s">
        <v>173</v>
      </c>
      <c r="H200" s="36">
        <v>0.05</v>
      </c>
      <c r="I200" s="37">
        <f t="shared" ref="I200" si="19">H200*D200</f>
        <v>0</v>
      </c>
    </row>
    <row r="201" spans="1:9" ht="13.5" thickBot="1" x14ac:dyDescent="0.25">
      <c r="A201" s="30"/>
      <c r="B201" s="243" t="s">
        <v>286</v>
      </c>
      <c r="C201" s="243"/>
      <c r="D201" s="243"/>
      <c r="E201" s="243"/>
      <c r="F201" s="243"/>
      <c r="G201" s="244"/>
      <c r="H201" s="36"/>
      <c r="I201" s="37"/>
    </row>
    <row r="202" spans="1:9" x14ac:dyDescent="0.2">
      <c r="A202" s="38"/>
      <c r="B202" s="215" t="s">
        <v>200</v>
      </c>
      <c r="C202" s="151">
        <v>1.99</v>
      </c>
      <c r="D202" s="222"/>
      <c r="E202" s="33">
        <f t="shared" si="17"/>
        <v>0</v>
      </c>
      <c r="F202" s="34" t="s">
        <v>9</v>
      </c>
      <c r="G202" s="152" t="s">
        <v>203</v>
      </c>
      <c r="H202" s="36">
        <v>0.05</v>
      </c>
      <c r="I202" s="37">
        <f t="shared" si="16"/>
        <v>0</v>
      </c>
    </row>
    <row r="203" spans="1:9" x14ac:dyDescent="0.2">
      <c r="A203" s="38"/>
      <c r="B203" s="216" t="s">
        <v>201</v>
      </c>
      <c r="C203" s="153">
        <v>1.99</v>
      </c>
      <c r="D203" s="223"/>
      <c r="E203" s="41">
        <f t="shared" si="17"/>
        <v>0</v>
      </c>
      <c r="F203" s="42"/>
      <c r="G203" s="146" t="s">
        <v>215</v>
      </c>
      <c r="H203" s="36">
        <v>0.05</v>
      </c>
      <c r="I203" s="37">
        <f t="shared" si="16"/>
        <v>0</v>
      </c>
    </row>
    <row r="204" spans="1:9" ht="13.5" thickBot="1" x14ac:dyDescent="0.25">
      <c r="A204" s="49"/>
      <c r="B204" s="217" t="s">
        <v>202</v>
      </c>
      <c r="C204" s="155">
        <v>1.99</v>
      </c>
      <c r="D204" s="224"/>
      <c r="E204" s="52">
        <f t="shared" si="17"/>
        <v>0</v>
      </c>
      <c r="F204" s="53" t="s">
        <v>105</v>
      </c>
      <c r="G204" s="147" t="s">
        <v>203</v>
      </c>
      <c r="H204" s="36">
        <v>0.05</v>
      </c>
      <c r="I204" s="37">
        <f t="shared" si="16"/>
        <v>0</v>
      </c>
    </row>
    <row r="205" spans="1:9" ht="13.5" thickBot="1" x14ac:dyDescent="0.25">
      <c r="A205" s="15"/>
      <c r="B205" s="266" t="s">
        <v>126</v>
      </c>
      <c r="C205" s="267"/>
      <c r="D205" s="267"/>
      <c r="E205" s="267"/>
      <c r="F205" s="267"/>
      <c r="G205" s="268"/>
      <c r="H205" s="36"/>
      <c r="I205" s="37"/>
    </row>
    <row r="206" spans="1:9" x14ac:dyDescent="0.2">
      <c r="A206" s="30"/>
      <c r="B206" s="120" t="s">
        <v>127</v>
      </c>
      <c r="C206" s="32">
        <v>77.989999999999995</v>
      </c>
      <c r="D206" s="222"/>
      <c r="E206" s="33">
        <f>C206*D206</f>
        <v>0</v>
      </c>
      <c r="F206" s="34" t="s">
        <v>90</v>
      </c>
      <c r="G206" s="118" t="s">
        <v>305</v>
      </c>
      <c r="H206" s="36">
        <v>10</v>
      </c>
      <c r="I206" s="37">
        <f>H206*D206</f>
        <v>0</v>
      </c>
    </row>
    <row r="207" spans="1:9" x14ac:dyDescent="0.2">
      <c r="A207" s="38"/>
      <c r="B207" s="78" t="s">
        <v>128</v>
      </c>
      <c r="C207" s="40">
        <v>221.99</v>
      </c>
      <c r="D207" s="223"/>
      <c r="E207" s="41">
        <f>C207*D207</f>
        <v>0</v>
      </c>
      <c r="F207" s="42" t="s">
        <v>90</v>
      </c>
      <c r="G207" s="79" t="s">
        <v>306</v>
      </c>
      <c r="H207" s="36">
        <v>24</v>
      </c>
      <c r="I207" s="37">
        <f>H207*D207</f>
        <v>0</v>
      </c>
    </row>
    <row r="208" spans="1:9" x14ac:dyDescent="0.2">
      <c r="A208" s="38"/>
      <c r="B208" s="78" t="s">
        <v>129</v>
      </c>
      <c r="C208" s="40">
        <v>159.99</v>
      </c>
      <c r="D208" s="223"/>
      <c r="E208" s="41">
        <f>C208*D208</f>
        <v>0</v>
      </c>
      <c r="F208" s="42" t="s">
        <v>89</v>
      </c>
      <c r="G208" s="79" t="s">
        <v>307</v>
      </c>
      <c r="H208" s="36">
        <v>20</v>
      </c>
      <c r="I208" s="37">
        <f>H208*D208</f>
        <v>0</v>
      </c>
    </row>
    <row r="209" spans="1:9" x14ac:dyDescent="0.2">
      <c r="A209" s="38"/>
      <c r="B209" s="78" t="s">
        <v>130</v>
      </c>
      <c r="C209" s="40">
        <v>406.99</v>
      </c>
      <c r="D209" s="223"/>
      <c r="E209" s="41">
        <f>C209*D209</f>
        <v>0</v>
      </c>
      <c r="F209" s="42" t="s">
        <v>89</v>
      </c>
      <c r="G209" s="79" t="s">
        <v>306</v>
      </c>
      <c r="H209" s="36">
        <v>50</v>
      </c>
      <c r="I209" s="37">
        <f>H209*D209</f>
        <v>0</v>
      </c>
    </row>
    <row r="210" spans="1:9" x14ac:dyDescent="0.2">
      <c r="A210" s="38"/>
      <c r="B210" s="78"/>
      <c r="C210" s="40"/>
      <c r="D210" s="223"/>
      <c r="E210" s="41"/>
      <c r="F210" s="42"/>
      <c r="G210" s="79"/>
      <c r="H210" s="36"/>
      <c r="I210" s="37"/>
    </row>
    <row r="211" spans="1:9" x14ac:dyDescent="0.2">
      <c r="A211" s="38"/>
      <c r="B211" s="78" t="s">
        <v>131</v>
      </c>
      <c r="C211" s="40">
        <v>6.99</v>
      </c>
      <c r="D211" s="223"/>
      <c r="E211" s="41">
        <f>C211*D211</f>
        <v>0</v>
      </c>
      <c r="F211" s="42" t="s">
        <v>90</v>
      </c>
      <c r="G211" s="145" t="s">
        <v>382</v>
      </c>
      <c r="H211" s="36">
        <v>0.1</v>
      </c>
      <c r="I211" s="37">
        <f>H211*D211</f>
        <v>0</v>
      </c>
    </row>
    <row r="212" spans="1:9" x14ac:dyDescent="0.2">
      <c r="A212" s="38"/>
      <c r="B212" s="78" t="s">
        <v>132</v>
      </c>
      <c r="C212" s="40">
        <v>14.29</v>
      </c>
      <c r="D212" s="223"/>
      <c r="E212" s="41">
        <f>C212*D212</f>
        <v>0</v>
      </c>
      <c r="F212" s="42" t="s">
        <v>89</v>
      </c>
      <c r="G212" s="146" t="s">
        <v>308</v>
      </c>
      <c r="H212" s="36">
        <v>0.25</v>
      </c>
      <c r="I212" s="37">
        <f>H212*D212</f>
        <v>0</v>
      </c>
    </row>
    <row r="213" spans="1:9" x14ac:dyDescent="0.2">
      <c r="A213" s="38"/>
      <c r="B213" s="78" t="s">
        <v>133</v>
      </c>
      <c r="C213" s="40">
        <v>15.39</v>
      </c>
      <c r="D213" s="223"/>
      <c r="E213" s="41">
        <f>C213*D213</f>
        <v>0</v>
      </c>
      <c r="F213" s="42" t="s">
        <v>89</v>
      </c>
      <c r="G213" s="146" t="s">
        <v>309</v>
      </c>
      <c r="H213" s="36">
        <v>0.25</v>
      </c>
      <c r="I213" s="37">
        <f>H213*D213</f>
        <v>0</v>
      </c>
    </row>
    <row r="214" spans="1:9" x14ac:dyDescent="0.2">
      <c r="A214" s="38"/>
      <c r="B214" s="78"/>
      <c r="C214" s="40"/>
      <c r="D214" s="223"/>
      <c r="E214" s="41"/>
      <c r="F214" s="42"/>
      <c r="G214" s="146"/>
      <c r="H214" s="36"/>
      <c r="I214" s="37"/>
    </row>
    <row r="215" spans="1:9" x14ac:dyDescent="0.2">
      <c r="A215" s="38"/>
      <c r="B215" s="164" t="s">
        <v>261</v>
      </c>
      <c r="C215" s="40">
        <v>9.99</v>
      </c>
      <c r="D215" s="223"/>
      <c r="E215" s="41">
        <f>C215*D215</f>
        <v>0</v>
      </c>
      <c r="F215" s="61" t="s">
        <v>90</v>
      </c>
      <c r="G215" s="146" t="s">
        <v>310</v>
      </c>
      <c r="H215" s="36">
        <v>0.25</v>
      </c>
      <c r="I215" s="37">
        <f>H215*D215</f>
        <v>0</v>
      </c>
    </row>
    <row r="216" spans="1:9" x14ac:dyDescent="0.2">
      <c r="A216" s="38"/>
      <c r="B216" s="164" t="s">
        <v>262</v>
      </c>
      <c r="C216" s="40">
        <v>15.99</v>
      </c>
      <c r="D216" s="223"/>
      <c r="E216" s="41">
        <f>C216*D216</f>
        <v>0</v>
      </c>
      <c r="F216" s="42" t="s">
        <v>89</v>
      </c>
      <c r="G216" s="145" t="s">
        <v>310</v>
      </c>
      <c r="H216" s="36">
        <v>0.25</v>
      </c>
      <c r="I216" s="37">
        <f>H216*D216</f>
        <v>0</v>
      </c>
    </row>
    <row r="217" spans="1:9" x14ac:dyDescent="0.2">
      <c r="A217" s="38"/>
      <c r="B217" s="78"/>
      <c r="C217" s="40"/>
      <c r="D217" s="223"/>
      <c r="E217" s="41"/>
      <c r="F217" s="42"/>
      <c r="G217" s="146"/>
      <c r="H217" s="36"/>
      <c r="I217" s="37"/>
    </row>
    <row r="218" spans="1:9" x14ac:dyDescent="0.2">
      <c r="A218" s="38"/>
      <c r="B218" s="164" t="s">
        <v>263</v>
      </c>
      <c r="C218" s="40">
        <v>11.99</v>
      </c>
      <c r="D218" s="223"/>
      <c r="E218" s="41">
        <f>C218*D218</f>
        <v>0</v>
      </c>
      <c r="F218" s="42" t="s">
        <v>90</v>
      </c>
      <c r="G218" s="145" t="s">
        <v>311</v>
      </c>
      <c r="H218" s="36">
        <v>0.4</v>
      </c>
      <c r="I218" s="37">
        <f>H218*D218</f>
        <v>0</v>
      </c>
    </row>
    <row r="219" spans="1:9" x14ac:dyDescent="0.2">
      <c r="A219" s="38"/>
      <c r="B219" s="164" t="s">
        <v>264</v>
      </c>
      <c r="C219" s="40">
        <v>21.99</v>
      </c>
      <c r="D219" s="223"/>
      <c r="E219" s="41">
        <f>C219*D219</f>
        <v>0</v>
      </c>
      <c r="F219" s="42" t="s">
        <v>89</v>
      </c>
      <c r="G219" s="156" t="s">
        <v>311</v>
      </c>
      <c r="H219" s="36">
        <v>0.9</v>
      </c>
      <c r="I219" s="37">
        <f>H219*D219</f>
        <v>0</v>
      </c>
    </row>
    <row r="220" spans="1:9" x14ac:dyDescent="0.2">
      <c r="A220" s="38"/>
      <c r="B220" s="164" t="s">
        <v>265</v>
      </c>
      <c r="C220" s="40">
        <v>11.99</v>
      </c>
      <c r="D220" s="223"/>
      <c r="E220" s="41">
        <f>C220*D220</f>
        <v>0</v>
      </c>
      <c r="F220" s="61" t="s">
        <v>90</v>
      </c>
      <c r="G220" s="145" t="s">
        <v>312</v>
      </c>
      <c r="H220" s="36">
        <v>0.4</v>
      </c>
      <c r="I220" s="37">
        <f>H220*D220</f>
        <v>0</v>
      </c>
    </row>
    <row r="221" spans="1:9" x14ac:dyDescent="0.2">
      <c r="A221" s="38"/>
      <c r="B221" s="164" t="s">
        <v>266</v>
      </c>
      <c r="C221" s="40">
        <v>18.989999999999998</v>
      </c>
      <c r="D221" s="223"/>
      <c r="E221" s="41">
        <f>C221*D221</f>
        <v>0</v>
      </c>
      <c r="F221" s="61" t="s">
        <v>89</v>
      </c>
      <c r="G221" s="146" t="s">
        <v>313</v>
      </c>
      <c r="H221" s="36">
        <v>0.6</v>
      </c>
      <c r="I221" s="37">
        <f>H221*D221</f>
        <v>0</v>
      </c>
    </row>
    <row r="222" spans="1:9" x14ac:dyDescent="0.2">
      <c r="A222" s="38"/>
      <c r="B222" s="78"/>
      <c r="C222" s="40"/>
      <c r="D222" s="223"/>
      <c r="E222" s="41"/>
      <c r="F222" s="42"/>
      <c r="G222" s="146"/>
      <c r="H222" s="36"/>
      <c r="I222" s="37"/>
    </row>
    <row r="223" spans="1:9" x14ac:dyDescent="0.2">
      <c r="A223" s="38"/>
      <c r="B223" s="164" t="s">
        <v>383</v>
      </c>
      <c r="C223" s="40">
        <v>44.99</v>
      </c>
      <c r="D223" s="223"/>
      <c r="E223" s="41">
        <f>C223*D223</f>
        <v>0</v>
      </c>
      <c r="F223" s="61" t="s">
        <v>384</v>
      </c>
      <c r="G223" s="145" t="s">
        <v>385</v>
      </c>
      <c r="H223" s="36">
        <v>2.72</v>
      </c>
      <c r="I223" s="37">
        <f>H223*D223</f>
        <v>0</v>
      </c>
    </row>
    <row r="224" spans="1:9" ht="13.5" thickBot="1" x14ac:dyDescent="0.25">
      <c r="A224" s="49"/>
      <c r="B224" s="218" t="s">
        <v>211</v>
      </c>
      <c r="C224" s="51">
        <v>52.99</v>
      </c>
      <c r="D224" s="224"/>
      <c r="E224" s="52">
        <f>C224*D224</f>
        <v>0</v>
      </c>
      <c r="F224" s="53" t="s">
        <v>89</v>
      </c>
      <c r="G224" s="147" t="s">
        <v>314</v>
      </c>
      <c r="H224" s="36">
        <v>2.72</v>
      </c>
      <c r="I224" s="37">
        <f>H224*D224</f>
        <v>0</v>
      </c>
    </row>
    <row r="225" spans="1:9" ht="13.5" thickBot="1" x14ac:dyDescent="0.25">
      <c r="A225" s="30"/>
      <c r="B225" s="235" t="s">
        <v>299</v>
      </c>
      <c r="C225" s="236"/>
      <c r="D225" s="236"/>
      <c r="E225" s="236"/>
      <c r="F225" s="236"/>
      <c r="G225" s="237"/>
      <c r="H225" s="36"/>
      <c r="I225" s="37"/>
    </row>
    <row r="226" spans="1:9" x14ac:dyDescent="0.2">
      <c r="A226" s="38"/>
      <c r="B226" s="150" t="s">
        <v>91</v>
      </c>
      <c r="C226" s="151">
        <v>26.99</v>
      </c>
      <c r="D226" s="222"/>
      <c r="E226" s="33">
        <f t="shared" ref="E226:E232" si="20">C226*D226</f>
        <v>0</v>
      </c>
      <c r="F226" s="34" t="s">
        <v>90</v>
      </c>
      <c r="G226" s="152" t="s">
        <v>315</v>
      </c>
      <c r="H226" s="36">
        <v>0.6</v>
      </c>
      <c r="I226" s="37">
        <f t="shared" ref="I226:I236" si="21">H226*D226</f>
        <v>0</v>
      </c>
    </row>
    <row r="227" spans="1:9" x14ac:dyDescent="0.2">
      <c r="A227" s="38"/>
      <c r="B227" s="39" t="s">
        <v>92</v>
      </c>
      <c r="C227" s="153">
        <v>28.99</v>
      </c>
      <c r="D227" s="223"/>
      <c r="E227" s="41">
        <f t="shared" si="20"/>
        <v>0</v>
      </c>
      <c r="F227" s="42" t="s">
        <v>90</v>
      </c>
      <c r="G227" s="146" t="s">
        <v>316</v>
      </c>
      <c r="H227" s="36">
        <v>1</v>
      </c>
      <c r="I227" s="37">
        <f t="shared" si="21"/>
        <v>0</v>
      </c>
    </row>
    <row r="228" spans="1:9" x14ac:dyDescent="0.2">
      <c r="A228" s="38"/>
      <c r="B228" s="39" t="s">
        <v>93</v>
      </c>
      <c r="C228" s="153">
        <v>31.99</v>
      </c>
      <c r="D228" s="223"/>
      <c r="E228" s="41">
        <f t="shared" si="20"/>
        <v>0</v>
      </c>
      <c r="F228" s="42" t="s">
        <v>89</v>
      </c>
      <c r="G228" s="146" t="s">
        <v>317</v>
      </c>
      <c r="H228" s="36">
        <v>1</v>
      </c>
      <c r="I228" s="37">
        <f t="shared" si="21"/>
        <v>0</v>
      </c>
    </row>
    <row r="229" spans="1:9" x14ac:dyDescent="0.2">
      <c r="A229" s="38"/>
      <c r="B229" s="39" t="s">
        <v>94</v>
      </c>
      <c r="C229" s="153">
        <v>39.99</v>
      </c>
      <c r="D229" s="223"/>
      <c r="E229" s="41">
        <f t="shared" si="20"/>
        <v>0</v>
      </c>
      <c r="F229" s="42" t="s">
        <v>89</v>
      </c>
      <c r="G229" s="146" t="s">
        <v>318</v>
      </c>
      <c r="H229" s="36">
        <v>1.5</v>
      </c>
      <c r="I229" s="37">
        <f t="shared" si="21"/>
        <v>0</v>
      </c>
    </row>
    <row r="230" spans="1:9" x14ac:dyDescent="0.2">
      <c r="A230" s="38"/>
      <c r="B230" s="45" t="s">
        <v>243</v>
      </c>
      <c r="C230" s="153">
        <v>42.99</v>
      </c>
      <c r="D230" s="223"/>
      <c r="E230" s="41">
        <f t="shared" si="20"/>
        <v>0</v>
      </c>
      <c r="F230" s="61" t="s">
        <v>89</v>
      </c>
      <c r="G230" s="145" t="s">
        <v>319</v>
      </c>
      <c r="H230" s="36">
        <v>1.81</v>
      </c>
      <c r="I230" s="37">
        <f t="shared" si="21"/>
        <v>0</v>
      </c>
    </row>
    <row r="231" spans="1:9" x14ac:dyDescent="0.2">
      <c r="A231" s="38"/>
      <c r="B231" s="39" t="s">
        <v>95</v>
      </c>
      <c r="C231" s="153">
        <v>59.99</v>
      </c>
      <c r="D231" s="223"/>
      <c r="E231" s="41">
        <f t="shared" si="20"/>
        <v>0</v>
      </c>
      <c r="F231" s="42" t="s">
        <v>9</v>
      </c>
      <c r="G231" s="146" t="s">
        <v>320</v>
      </c>
      <c r="H231" s="36">
        <v>1.5</v>
      </c>
      <c r="I231" s="37">
        <f t="shared" si="21"/>
        <v>0</v>
      </c>
    </row>
    <row r="232" spans="1:9" ht="13.5" thickBot="1" x14ac:dyDescent="0.25">
      <c r="A232" s="38"/>
      <c r="B232" s="157" t="s">
        <v>96</v>
      </c>
      <c r="C232" s="158">
        <v>65.989999999999995</v>
      </c>
      <c r="D232" s="224"/>
      <c r="E232" s="85">
        <f t="shared" si="20"/>
        <v>0</v>
      </c>
      <c r="F232" s="86" t="s">
        <v>9</v>
      </c>
      <c r="G232" s="159" t="s">
        <v>321</v>
      </c>
      <c r="H232" s="36">
        <v>2</v>
      </c>
      <c r="I232" s="37">
        <f t="shared" si="21"/>
        <v>0</v>
      </c>
    </row>
    <row r="233" spans="1:9" ht="13.5" thickBot="1" x14ac:dyDescent="0.25">
      <c r="A233" s="38"/>
      <c r="B233" s="238" t="s">
        <v>300</v>
      </c>
      <c r="C233" s="239"/>
      <c r="D233" s="239"/>
      <c r="E233" s="239"/>
      <c r="F233" s="239"/>
      <c r="G233" s="240"/>
      <c r="H233" s="36"/>
      <c r="I233" s="37">
        <f t="shared" si="21"/>
        <v>0</v>
      </c>
    </row>
    <row r="234" spans="1:9" x14ac:dyDescent="0.2">
      <c r="A234" s="38"/>
      <c r="B234" s="160" t="s">
        <v>97</v>
      </c>
      <c r="C234" s="89">
        <v>105.99</v>
      </c>
      <c r="D234" s="222"/>
      <c r="E234" s="80">
        <f>C234*D234</f>
        <v>0</v>
      </c>
      <c r="F234" s="90" t="s">
        <v>10</v>
      </c>
      <c r="G234" s="161" t="s">
        <v>322</v>
      </c>
      <c r="H234" s="36">
        <v>4</v>
      </c>
      <c r="I234" s="37">
        <f t="shared" si="21"/>
        <v>0</v>
      </c>
    </row>
    <row r="235" spans="1:9" x14ac:dyDescent="0.2">
      <c r="A235" s="38"/>
      <c r="B235" s="48" t="s">
        <v>244</v>
      </c>
      <c r="C235" s="40">
        <v>149.99</v>
      </c>
      <c r="D235" s="223"/>
      <c r="E235" s="41">
        <f>C235*D235</f>
        <v>0</v>
      </c>
      <c r="F235" s="42" t="s">
        <v>10</v>
      </c>
      <c r="G235" s="145" t="s">
        <v>323</v>
      </c>
      <c r="H235" s="36">
        <v>6</v>
      </c>
      <c r="I235" s="37">
        <f t="shared" si="21"/>
        <v>0</v>
      </c>
    </row>
    <row r="236" spans="1:9" ht="13.5" thickBot="1" x14ac:dyDescent="0.25">
      <c r="A236" s="49"/>
      <c r="B236" s="50" t="s">
        <v>245</v>
      </c>
      <c r="C236" s="51">
        <v>179.99</v>
      </c>
      <c r="D236" s="224"/>
      <c r="E236" s="52">
        <f>C236*D236</f>
        <v>0</v>
      </c>
      <c r="F236" s="162" t="s">
        <v>105</v>
      </c>
      <c r="G236" s="163" t="s">
        <v>324</v>
      </c>
      <c r="H236" s="36">
        <v>9</v>
      </c>
      <c r="I236" s="37">
        <f t="shared" si="21"/>
        <v>0</v>
      </c>
    </row>
    <row r="237" spans="1:9" ht="13.5" thickBot="1" x14ac:dyDescent="0.25">
      <c r="A237" s="30"/>
      <c r="B237" s="239" t="s">
        <v>301</v>
      </c>
      <c r="C237" s="239"/>
      <c r="D237" s="239"/>
      <c r="E237" s="239"/>
      <c r="F237" s="239"/>
      <c r="G237" s="240"/>
      <c r="H237" s="36"/>
      <c r="I237" s="37"/>
    </row>
    <row r="238" spans="1:9" x14ac:dyDescent="0.2">
      <c r="A238" s="38"/>
      <c r="B238" s="120" t="s">
        <v>99</v>
      </c>
      <c r="C238" s="32">
        <v>47.99</v>
      </c>
      <c r="D238" s="222"/>
      <c r="E238" s="33">
        <f t="shared" ref="E238:E241" si="22">C238*D238</f>
        <v>0</v>
      </c>
      <c r="F238" s="34" t="s">
        <v>101</v>
      </c>
      <c r="G238" s="152" t="s">
        <v>325</v>
      </c>
      <c r="H238" s="36">
        <v>1.6</v>
      </c>
      <c r="I238" s="37">
        <f t="shared" ref="I238:I245" si="23">H238*D238</f>
        <v>0</v>
      </c>
    </row>
    <row r="239" spans="1:9" x14ac:dyDescent="0.2">
      <c r="A239" s="38"/>
      <c r="B239" s="78" t="s">
        <v>100</v>
      </c>
      <c r="C239" s="40">
        <v>69.989999999999995</v>
      </c>
      <c r="D239" s="223"/>
      <c r="E239" s="41">
        <f t="shared" si="22"/>
        <v>0</v>
      </c>
      <c r="F239" s="42" t="s">
        <v>90</v>
      </c>
      <c r="G239" s="145" t="s">
        <v>326</v>
      </c>
      <c r="H239" s="36">
        <v>3.2</v>
      </c>
      <c r="I239" s="37">
        <f t="shared" si="23"/>
        <v>0</v>
      </c>
    </row>
    <row r="240" spans="1:9" x14ac:dyDescent="0.2">
      <c r="A240" s="38"/>
      <c r="B240" s="78" t="s">
        <v>98</v>
      </c>
      <c r="C240" s="40">
        <v>89.99</v>
      </c>
      <c r="D240" s="223"/>
      <c r="E240" s="41">
        <f t="shared" si="22"/>
        <v>0</v>
      </c>
      <c r="F240" s="42" t="s">
        <v>89</v>
      </c>
      <c r="G240" s="145" t="s">
        <v>327</v>
      </c>
      <c r="H240" s="36">
        <v>3.5</v>
      </c>
      <c r="I240" s="37">
        <f t="shared" si="23"/>
        <v>0</v>
      </c>
    </row>
    <row r="241" spans="1:9" x14ac:dyDescent="0.2">
      <c r="A241" s="38"/>
      <c r="B241" s="78" t="s">
        <v>102</v>
      </c>
      <c r="C241" s="40">
        <v>99.95</v>
      </c>
      <c r="D241" s="223"/>
      <c r="E241" s="41">
        <f t="shared" si="22"/>
        <v>0</v>
      </c>
      <c r="F241" s="42" t="s">
        <v>9</v>
      </c>
      <c r="G241" s="145" t="s">
        <v>328</v>
      </c>
      <c r="H241" s="36">
        <v>7</v>
      </c>
      <c r="I241" s="37">
        <f t="shared" si="23"/>
        <v>0</v>
      </c>
    </row>
    <row r="242" spans="1:9" x14ac:dyDescent="0.2">
      <c r="A242" s="38"/>
      <c r="B242" s="78"/>
      <c r="C242" s="40"/>
      <c r="D242" s="223"/>
      <c r="E242" s="41"/>
      <c r="F242" s="42"/>
      <c r="G242" s="145"/>
      <c r="H242" s="36">
        <v>5.4</v>
      </c>
      <c r="I242" s="37">
        <f t="shared" si="23"/>
        <v>0</v>
      </c>
    </row>
    <row r="243" spans="1:9" x14ac:dyDescent="0.2">
      <c r="A243" s="38"/>
      <c r="B243" s="78"/>
      <c r="C243" s="40"/>
      <c r="D243" s="223"/>
      <c r="E243" s="41"/>
      <c r="F243" s="42"/>
      <c r="G243" s="145"/>
      <c r="H243" s="36">
        <v>6.6</v>
      </c>
      <c r="I243" s="37">
        <f t="shared" si="23"/>
        <v>0</v>
      </c>
    </row>
    <row r="244" spans="1:9" x14ac:dyDescent="0.2">
      <c r="A244" s="38"/>
      <c r="B244" s="78"/>
      <c r="C244" s="40"/>
      <c r="D244" s="223"/>
      <c r="E244" s="41"/>
      <c r="F244" s="42"/>
      <c r="G244" s="145"/>
      <c r="H244" s="36">
        <v>8.6</v>
      </c>
      <c r="I244" s="37">
        <f t="shared" si="23"/>
        <v>0</v>
      </c>
    </row>
    <row r="245" spans="1:9" x14ac:dyDescent="0.2">
      <c r="A245" s="38"/>
      <c r="B245" s="78"/>
      <c r="C245" s="40"/>
      <c r="D245" s="223"/>
      <c r="E245" s="41"/>
      <c r="F245" s="42"/>
      <c r="G245" s="145"/>
      <c r="H245" s="36">
        <v>17.2</v>
      </c>
      <c r="I245" s="37">
        <f t="shared" si="23"/>
        <v>0</v>
      </c>
    </row>
    <row r="246" spans="1:9" x14ac:dyDescent="0.2">
      <c r="A246" s="38"/>
      <c r="B246" s="164"/>
      <c r="C246" s="40"/>
      <c r="D246" s="223"/>
      <c r="E246" s="41"/>
      <c r="F246" s="61"/>
      <c r="G246" s="145"/>
      <c r="H246" s="36"/>
      <c r="I246" s="37"/>
    </row>
    <row r="247" spans="1:9" x14ac:dyDescent="0.2">
      <c r="A247" s="38"/>
      <c r="B247" s="164"/>
      <c r="C247" s="40"/>
      <c r="D247" s="231"/>
      <c r="E247" s="41"/>
      <c r="F247" s="61"/>
      <c r="G247" s="145"/>
      <c r="H247" s="36"/>
      <c r="I247" s="37"/>
    </row>
    <row r="248" spans="1:9" ht="13.5" thickBot="1" x14ac:dyDescent="0.25">
      <c r="A248" s="49"/>
      <c r="B248" s="164" t="s">
        <v>246</v>
      </c>
      <c r="C248" s="40">
        <v>99.99</v>
      </c>
      <c r="D248" s="224"/>
      <c r="E248" s="41">
        <f>C248*D248</f>
        <v>0</v>
      </c>
      <c r="F248" s="61" t="s">
        <v>89</v>
      </c>
      <c r="G248" s="145" t="s">
        <v>342</v>
      </c>
      <c r="H248" s="36">
        <v>7</v>
      </c>
      <c r="I248" s="37">
        <f>H248*D248</f>
        <v>0</v>
      </c>
    </row>
    <row r="249" spans="1:9" ht="13.5" thickBot="1" x14ac:dyDescent="0.25">
      <c r="A249" s="30"/>
      <c r="B249" s="241" t="s">
        <v>302</v>
      </c>
      <c r="C249" s="241"/>
      <c r="D249" s="241"/>
      <c r="E249" s="241"/>
      <c r="F249" s="241"/>
      <c r="G249" s="242"/>
      <c r="H249" s="36"/>
      <c r="I249" s="37"/>
    </row>
    <row r="250" spans="1:9" x14ac:dyDescent="0.2">
      <c r="A250" s="38"/>
      <c r="B250" s="165" t="s">
        <v>247</v>
      </c>
      <c r="C250" s="32">
        <v>199.99</v>
      </c>
      <c r="D250" s="222"/>
      <c r="E250" s="33">
        <f t="shared" ref="E250:E263" si="24">C250*D250</f>
        <v>0</v>
      </c>
      <c r="F250" s="34" t="s">
        <v>101</v>
      </c>
      <c r="G250" s="166" t="s">
        <v>329</v>
      </c>
      <c r="H250" s="36">
        <v>29</v>
      </c>
      <c r="I250" s="37">
        <f t="shared" ref="I250:I263" si="25">H250*D250</f>
        <v>0</v>
      </c>
    </row>
    <row r="251" spans="1:9" x14ac:dyDescent="0.2">
      <c r="A251" s="38"/>
      <c r="B251" s="164" t="s">
        <v>248</v>
      </c>
      <c r="C251" s="40">
        <v>1.89</v>
      </c>
      <c r="D251" s="223"/>
      <c r="E251" s="41">
        <f t="shared" si="24"/>
        <v>0</v>
      </c>
      <c r="F251" s="61" t="s">
        <v>101</v>
      </c>
      <c r="G251" s="145" t="s">
        <v>330</v>
      </c>
      <c r="H251" s="36">
        <v>0.25</v>
      </c>
      <c r="I251" s="37">
        <f t="shared" si="25"/>
        <v>0</v>
      </c>
    </row>
    <row r="252" spans="1:9" x14ac:dyDescent="0.2">
      <c r="A252" s="38"/>
      <c r="B252" s="164" t="s">
        <v>249</v>
      </c>
      <c r="C252" s="40">
        <v>2.2089000000000003</v>
      </c>
      <c r="D252" s="223"/>
      <c r="E252" s="41">
        <f t="shared" si="24"/>
        <v>0</v>
      </c>
      <c r="F252" s="61" t="s">
        <v>101</v>
      </c>
      <c r="G252" s="145" t="s">
        <v>331</v>
      </c>
      <c r="H252" s="36">
        <v>0.25</v>
      </c>
      <c r="I252" s="37">
        <f t="shared" si="25"/>
        <v>0</v>
      </c>
    </row>
    <row r="253" spans="1:9" x14ac:dyDescent="0.2">
      <c r="A253" s="38"/>
      <c r="B253" s="164" t="s">
        <v>250</v>
      </c>
      <c r="C253" s="40">
        <v>2.7639000000000005</v>
      </c>
      <c r="D253" s="223"/>
      <c r="E253" s="41">
        <f t="shared" si="24"/>
        <v>0</v>
      </c>
      <c r="F253" s="61" t="s">
        <v>101</v>
      </c>
      <c r="G253" s="58" t="s">
        <v>332</v>
      </c>
      <c r="H253" s="36">
        <v>0.25</v>
      </c>
      <c r="I253" s="37">
        <f t="shared" si="25"/>
        <v>0</v>
      </c>
    </row>
    <row r="254" spans="1:9" x14ac:dyDescent="0.2">
      <c r="A254" s="38"/>
      <c r="B254" s="164" t="s">
        <v>251</v>
      </c>
      <c r="C254" s="40">
        <v>3.3189000000000006</v>
      </c>
      <c r="D254" s="223"/>
      <c r="E254" s="41">
        <f t="shared" si="24"/>
        <v>0</v>
      </c>
      <c r="F254" s="42" t="s">
        <v>101</v>
      </c>
      <c r="G254" s="145" t="s">
        <v>333</v>
      </c>
      <c r="H254" s="36">
        <v>0.25</v>
      </c>
      <c r="I254" s="37">
        <f t="shared" si="25"/>
        <v>0</v>
      </c>
    </row>
    <row r="255" spans="1:9" x14ac:dyDescent="0.2">
      <c r="A255" s="38"/>
      <c r="B255" s="164" t="s">
        <v>252</v>
      </c>
      <c r="C255" s="40">
        <v>2.7639000000000005</v>
      </c>
      <c r="D255" s="223"/>
      <c r="E255" s="41">
        <f t="shared" si="24"/>
        <v>0</v>
      </c>
      <c r="F255" s="61" t="s">
        <v>101</v>
      </c>
      <c r="G255" s="58" t="s">
        <v>334</v>
      </c>
      <c r="H255" s="36">
        <v>0.25</v>
      </c>
      <c r="I255" s="37">
        <f t="shared" si="25"/>
        <v>0</v>
      </c>
    </row>
    <row r="256" spans="1:9" x14ac:dyDescent="0.2">
      <c r="A256" s="38"/>
      <c r="B256" s="164" t="s">
        <v>267</v>
      </c>
      <c r="C256" s="40">
        <v>3.9960000000000004</v>
      </c>
      <c r="D256" s="223"/>
      <c r="E256" s="41">
        <f t="shared" si="24"/>
        <v>0</v>
      </c>
      <c r="F256" s="61" t="s">
        <v>101</v>
      </c>
      <c r="G256" s="58" t="s">
        <v>335</v>
      </c>
      <c r="H256" s="36">
        <v>0.25</v>
      </c>
      <c r="I256" s="37">
        <f t="shared" si="25"/>
        <v>0</v>
      </c>
    </row>
    <row r="257" spans="1:9" x14ac:dyDescent="0.2">
      <c r="A257" s="38"/>
      <c r="B257" s="164" t="s">
        <v>253</v>
      </c>
      <c r="C257" s="40">
        <v>249.99</v>
      </c>
      <c r="D257" s="223"/>
      <c r="E257" s="41">
        <f t="shared" si="24"/>
        <v>0</v>
      </c>
      <c r="F257" s="61" t="s">
        <v>90</v>
      </c>
      <c r="G257" s="167" t="s">
        <v>336</v>
      </c>
      <c r="H257" s="36">
        <v>40</v>
      </c>
      <c r="I257" s="37">
        <f t="shared" si="25"/>
        <v>0</v>
      </c>
    </row>
    <row r="258" spans="1:9" x14ac:dyDescent="0.2">
      <c r="A258" s="38"/>
      <c r="B258" s="164" t="s">
        <v>254</v>
      </c>
      <c r="C258" s="40">
        <v>2.29</v>
      </c>
      <c r="D258" s="223"/>
      <c r="E258" s="41">
        <f t="shared" si="24"/>
        <v>0</v>
      </c>
      <c r="F258" s="61" t="s">
        <v>90</v>
      </c>
      <c r="G258" s="145" t="s">
        <v>337</v>
      </c>
      <c r="H258" s="36">
        <v>0.25</v>
      </c>
      <c r="I258" s="37">
        <f t="shared" si="25"/>
        <v>0</v>
      </c>
    </row>
    <row r="259" spans="1:9" x14ac:dyDescent="0.2">
      <c r="A259" s="38"/>
      <c r="B259" s="164" t="s">
        <v>255</v>
      </c>
      <c r="C259" s="40">
        <v>3.8739000000000008</v>
      </c>
      <c r="D259" s="223"/>
      <c r="E259" s="41">
        <f t="shared" ref="E259:E260" si="26">C259*D259</f>
        <v>0</v>
      </c>
      <c r="F259" s="61" t="s">
        <v>90</v>
      </c>
      <c r="G259" s="145" t="s">
        <v>344</v>
      </c>
      <c r="H259" s="36">
        <v>0.25</v>
      </c>
      <c r="I259" s="37">
        <f t="shared" ref="I259:I260" si="27">H259*D259</f>
        <v>0</v>
      </c>
    </row>
    <row r="260" spans="1:9" x14ac:dyDescent="0.2">
      <c r="A260" s="38"/>
      <c r="B260" s="164" t="s">
        <v>256</v>
      </c>
      <c r="C260" s="40">
        <v>5.5389000000000008</v>
      </c>
      <c r="D260" s="223"/>
      <c r="E260" s="41">
        <f t="shared" si="26"/>
        <v>0</v>
      </c>
      <c r="F260" s="61" t="s">
        <v>90</v>
      </c>
      <c r="G260" s="145" t="s">
        <v>289</v>
      </c>
      <c r="H260" s="36">
        <v>0.25</v>
      </c>
      <c r="I260" s="37">
        <f t="shared" si="27"/>
        <v>0</v>
      </c>
    </row>
    <row r="261" spans="1:9" ht="13.5" thickBot="1" x14ac:dyDescent="0.25">
      <c r="A261" s="38"/>
      <c r="B261" s="168"/>
      <c r="C261" s="51"/>
      <c r="D261" s="224"/>
      <c r="E261" s="52"/>
      <c r="F261" s="162"/>
      <c r="G261" s="163"/>
      <c r="H261" s="36"/>
      <c r="I261" s="37"/>
    </row>
    <row r="262" spans="1:9" x14ac:dyDescent="0.2">
      <c r="A262" s="38"/>
      <c r="B262" s="169" t="s">
        <v>287</v>
      </c>
      <c r="C262" s="32">
        <v>9.9789000000000012</v>
      </c>
      <c r="D262" s="222"/>
      <c r="E262" s="33">
        <f t="shared" si="24"/>
        <v>0</v>
      </c>
      <c r="F262" s="170" t="s">
        <v>101</v>
      </c>
      <c r="G262" s="56" t="s">
        <v>366</v>
      </c>
      <c r="H262" s="36">
        <v>0.25</v>
      </c>
      <c r="I262" s="37">
        <f t="shared" si="25"/>
        <v>0</v>
      </c>
    </row>
    <row r="263" spans="1:9" ht="13.5" thickBot="1" x14ac:dyDescent="0.25">
      <c r="A263" s="38"/>
      <c r="B263" s="171" t="s">
        <v>288</v>
      </c>
      <c r="C263" s="51">
        <v>11.088900000000001</v>
      </c>
      <c r="D263" s="224"/>
      <c r="E263" s="52">
        <f t="shared" si="24"/>
        <v>0</v>
      </c>
      <c r="F263" s="162" t="s">
        <v>90</v>
      </c>
      <c r="G263" s="172" t="s">
        <v>367</v>
      </c>
      <c r="H263" s="36">
        <v>0.25</v>
      </c>
      <c r="I263" s="37">
        <f t="shared" si="25"/>
        <v>0</v>
      </c>
    </row>
    <row r="264" spans="1:9" ht="13.5" thickBot="1" x14ac:dyDescent="0.25">
      <c r="A264" s="49"/>
      <c r="B264" s="253" t="s">
        <v>257</v>
      </c>
      <c r="C264" s="254"/>
      <c r="D264" s="254"/>
      <c r="E264" s="254"/>
      <c r="F264" s="254"/>
      <c r="G264" s="255"/>
      <c r="H264" s="36"/>
      <c r="I264" s="37"/>
    </row>
    <row r="265" spans="1:9" x14ac:dyDescent="0.2">
      <c r="A265" s="30"/>
      <c r="B265" s="173"/>
      <c r="C265" s="174"/>
      <c r="D265" s="233"/>
      <c r="E265" s="175"/>
      <c r="F265" s="176"/>
      <c r="G265" s="177"/>
      <c r="H265" s="36"/>
      <c r="I265" s="37"/>
    </row>
    <row r="266" spans="1:9" x14ac:dyDescent="0.2">
      <c r="A266" s="38"/>
      <c r="B266" s="47" t="s">
        <v>353</v>
      </c>
      <c r="C266" s="40">
        <v>159.99</v>
      </c>
      <c r="D266" s="223"/>
      <c r="E266" s="41">
        <f t="shared" ref="E266:E271" si="28">C266*D266</f>
        <v>0</v>
      </c>
      <c r="F266" s="42" t="s">
        <v>101</v>
      </c>
      <c r="G266" s="146" t="s">
        <v>354</v>
      </c>
      <c r="H266" s="36">
        <v>36</v>
      </c>
      <c r="I266" s="37">
        <f t="shared" ref="I266:I271" si="29">H266*D266</f>
        <v>0</v>
      </c>
    </row>
    <row r="267" spans="1:9" x14ac:dyDescent="0.2">
      <c r="A267" s="38"/>
      <c r="B267" s="47" t="s">
        <v>355</v>
      </c>
      <c r="C267" s="40">
        <v>209.99</v>
      </c>
      <c r="D267" s="223"/>
      <c r="E267" s="41">
        <f t="shared" si="28"/>
        <v>0</v>
      </c>
      <c r="F267" s="42" t="s">
        <v>101</v>
      </c>
      <c r="G267" s="146" t="s">
        <v>356</v>
      </c>
      <c r="H267" s="36">
        <v>48</v>
      </c>
      <c r="I267" s="37">
        <f t="shared" si="29"/>
        <v>0</v>
      </c>
    </row>
    <row r="268" spans="1:9" x14ac:dyDescent="0.2">
      <c r="A268" s="38"/>
      <c r="B268" s="47" t="s">
        <v>357</v>
      </c>
      <c r="C268" s="40">
        <v>199.99</v>
      </c>
      <c r="D268" s="223"/>
      <c r="E268" s="41">
        <f t="shared" si="28"/>
        <v>0</v>
      </c>
      <c r="F268" s="42" t="s">
        <v>90</v>
      </c>
      <c r="G268" s="146" t="s">
        <v>358</v>
      </c>
      <c r="H268" s="36">
        <v>51</v>
      </c>
      <c r="I268" s="37">
        <f t="shared" si="29"/>
        <v>0</v>
      </c>
    </row>
    <row r="269" spans="1:9" x14ac:dyDescent="0.2">
      <c r="A269" s="38"/>
      <c r="B269" s="47" t="s">
        <v>359</v>
      </c>
      <c r="C269" s="40">
        <v>399.99</v>
      </c>
      <c r="D269" s="223"/>
      <c r="E269" s="41">
        <f t="shared" si="28"/>
        <v>0</v>
      </c>
      <c r="F269" s="42" t="s">
        <v>90</v>
      </c>
      <c r="G269" s="146" t="s">
        <v>360</v>
      </c>
      <c r="H269" s="36">
        <v>82</v>
      </c>
      <c r="I269" s="37">
        <f t="shared" si="29"/>
        <v>0</v>
      </c>
    </row>
    <row r="270" spans="1:9" x14ac:dyDescent="0.2">
      <c r="A270" s="38"/>
      <c r="B270" s="47"/>
      <c r="C270" s="40"/>
      <c r="D270" s="223"/>
      <c r="E270" s="41"/>
      <c r="F270" s="42"/>
      <c r="G270" s="146"/>
      <c r="H270" s="36"/>
      <c r="I270" s="37"/>
    </row>
    <row r="271" spans="1:9" ht="13.5" thickBot="1" x14ac:dyDescent="0.25">
      <c r="A271" s="38"/>
      <c r="B271" s="178">
        <v>50616</v>
      </c>
      <c r="C271" s="40">
        <v>3.81</v>
      </c>
      <c r="D271" s="223"/>
      <c r="E271" s="41">
        <f t="shared" si="28"/>
        <v>0</v>
      </c>
      <c r="F271" s="42" t="s">
        <v>90</v>
      </c>
      <c r="G271" s="145" t="s">
        <v>361</v>
      </c>
      <c r="H271" s="36">
        <v>0.11</v>
      </c>
      <c r="I271" s="37">
        <f t="shared" si="29"/>
        <v>0</v>
      </c>
    </row>
    <row r="272" spans="1:9" ht="13.5" thickBot="1" x14ac:dyDescent="0.25">
      <c r="A272" s="30"/>
      <c r="B272" s="253" t="s">
        <v>290</v>
      </c>
      <c r="C272" s="254"/>
      <c r="D272" s="254"/>
      <c r="E272" s="254"/>
      <c r="F272" s="254"/>
      <c r="G272" s="255"/>
      <c r="H272" s="36"/>
      <c r="I272" s="37"/>
    </row>
    <row r="273" spans="1:9" x14ac:dyDescent="0.2">
      <c r="A273" s="38"/>
      <c r="B273" s="160"/>
      <c r="C273" s="89"/>
      <c r="D273" s="222"/>
      <c r="E273" s="80"/>
      <c r="F273" s="90"/>
      <c r="G273" s="179"/>
      <c r="H273" s="36"/>
      <c r="I273" s="37"/>
    </row>
    <row r="274" spans="1:9" x14ac:dyDescent="0.2">
      <c r="A274" s="38"/>
      <c r="B274" s="47"/>
      <c r="C274" s="40"/>
      <c r="D274" s="223"/>
      <c r="E274" s="41"/>
      <c r="F274" s="42"/>
      <c r="G274" s="146"/>
      <c r="H274" s="36"/>
      <c r="I274" s="37"/>
    </row>
    <row r="275" spans="1:9" x14ac:dyDescent="0.2">
      <c r="A275" s="38"/>
      <c r="B275" s="47"/>
      <c r="C275" s="40"/>
      <c r="D275" s="223"/>
      <c r="E275" s="41"/>
      <c r="F275" s="42"/>
      <c r="G275" s="146"/>
      <c r="H275" s="36"/>
      <c r="I275" s="37"/>
    </row>
    <row r="276" spans="1:9" x14ac:dyDescent="0.2">
      <c r="A276" s="38"/>
      <c r="B276" s="47"/>
      <c r="C276" s="40"/>
      <c r="D276" s="223"/>
      <c r="E276" s="41"/>
      <c r="F276" s="42"/>
      <c r="G276" s="146"/>
      <c r="H276" s="36"/>
      <c r="I276" s="37"/>
    </row>
    <row r="277" spans="1:9" x14ac:dyDescent="0.2">
      <c r="A277" s="38"/>
      <c r="B277" s="47"/>
      <c r="C277" s="40"/>
      <c r="D277" s="223"/>
      <c r="E277" s="41"/>
      <c r="F277" s="42"/>
      <c r="G277" s="146"/>
      <c r="H277" s="36"/>
      <c r="I277" s="37"/>
    </row>
    <row r="278" spans="1:9" x14ac:dyDescent="0.2">
      <c r="A278" s="38"/>
      <c r="B278" s="47"/>
      <c r="C278" s="40"/>
      <c r="D278" s="223"/>
      <c r="E278" s="41"/>
      <c r="F278" s="42"/>
      <c r="G278" s="146"/>
      <c r="H278" s="36"/>
      <c r="I278" s="37"/>
    </row>
    <row r="279" spans="1:9" ht="13.5" thickBot="1" x14ac:dyDescent="0.25">
      <c r="A279" s="49"/>
      <c r="B279" s="180">
        <v>50700</v>
      </c>
      <c r="C279" s="51">
        <v>8.99</v>
      </c>
      <c r="D279" s="224"/>
      <c r="E279" s="52">
        <f>C279*D279</f>
        <v>0</v>
      </c>
      <c r="F279" s="53"/>
      <c r="G279" s="147" t="s">
        <v>187</v>
      </c>
      <c r="H279" s="36">
        <v>0.6</v>
      </c>
      <c r="I279" s="37">
        <f>H279*D279</f>
        <v>0</v>
      </c>
    </row>
    <row r="280" spans="1:9" ht="26.25" thickBot="1" x14ac:dyDescent="0.25">
      <c r="A280" s="181" t="s">
        <v>217</v>
      </c>
      <c r="B280" s="182"/>
      <c r="C280" s="234">
        <v>0</v>
      </c>
      <c r="D280" s="183"/>
      <c r="E280" s="184">
        <f>C280*D280</f>
        <v>0</v>
      </c>
      <c r="F280" s="185"/>
      <c r="G280" s="186" t="s">
        <v>218</v>
      </c>
      <c r="H280" s="187"/>
      <c r="I280" s="123"/>
    </row>
    <row r="281" spans="1:9" ht="36" customHeight="1" thickBot="1" x14ac:dyDescent="0.25">
      <c r="A281" s="188"/>
      <c r="B281" s="189"/>
      <c r="C281" s="190" t="s">
        <v>6</v>
      </c>
      <c r="D281" s="191"/>
      <c r="E281" s="192">
        <f>SUM(E7:E280)</f>
        <v>0</v>
      </c>
      <c r="F281" s="193"/>
      <c r="G281" s="194" t="s">
        <v>386</v>
      </c>
      <c r="H281" s="116"/>
      <c r="I281" s="117"/>
    </row>
    <row r="282" spans="1:9" ht="13.5" hidden="1" thickBot="1" x14ac:dyDescent="0.25">
      <c r="A282" s="22"/>
      <c r="B282" s="195"/>
      <c r="C282" s="196"/>
      <c r="D282" s="21"/>
      <c r="E282" s="20">
        <f>(E281-E280)*0.1</f>
        <v>0</v>
      </c>
      <c r="F282" s="14"/>
      <c r="G282" s="197" t="s">
        <v>387</v>
      </c>
      <c r="H282" s="116"/>
      <c r="I282" s="117"/>
    </row>
    <row r="283" spans="1:9" ht="13.5" hidden="1" thickBot="1" x14ac:dyDescent="0.25">
      <c r="A283" s="198"/>
      <c r="B283" s="199"/>
      <c r="C283" s="200" t="s">
        <v>381</v>
      </c>
      <c r="D283" s="201"/>
      <c r="E283" s="192">
        <f>E281-E282</f>
        <v>0</v>
      </c>
      <c r="F283" s="202"/>
      <c r="G283" s="203"/>
    </row>
    <row r="284" spans="1:9" x14ac:dyDescent="0.2">
      <c r="A284" s="204"/>
      <c r="B284" s="205"/>
      <c r="C284" s="20"/>
      <c r="F284" s="206"/>
      <c r="G284" s="204"/>
    </row>
    <row r="285" spans="1:9" x14ac:dyDescent="0.2">
      <c r="A285" s="207"/>
      <c r="B285" s="207" t="s">
        <v>349</v>
      </c>
      <c r="C285" s="20"/>
      <c r="F285" s="206"/>
      <c r="G285" s="205"/>
    </row>
    <row r="286" spans="1:9" x14ac:dyDescent="0.2">
      <c r="A286" s="208" t="s">
        <v>372</v>
      </c>
      <c r="B286" s="209">
        <f>SUM(I16:I18)</f>
        <v>0</v>
      </c>
    </row>
    <row r="287" spans="1:9" x14ac:dyDescent="0.2">
      <c r="A287" s="208" t="s">
        <v>350</v>
      </c>
      <c r="B287" s="209">
        <f>SUM(I7:I14)</f>
        <v>0</v>
      </c>
    </row>
    <row r="288" spans="1:9" x14ac:dyDescent="0.2">
      <c r="A288" s="208" t="s">
        <v>351</v>
      </c>
      <c r="B288" s="209">
        <f>I25</f>
        <v>0</v>
      </c>
    </row>
    <row r="289" spans="1:2" ht="13.5" thickBot="1" x14ac:dyDescent="0.25">
      <c r="A289" s="208" t="s">
        <v>352</v>
      </c>
      <c r="B289" s="211">
        <f>SUM(I20:I23)+SUM(I26:I279)</f>
        <v>0</v>
      </c>
    </row>
    <row r="290" spans="1:2" ht="13.5" thickBot="1" x14ac:dyDescent="0.25">
      <c r="A290" s="212" t="s">
        <v>6</v>
      </c>
      <c r="B290" s="213">
        <f>SUM(I7:I279)</f>
        <v>0</v>
      </c>
    </row>
  </sheetData>
  <sheetProtection selectLockedCells="1"/>
  <mergeCells count="26">
    <mergeCell ref="B272:G272"/>
    <mergeCell ref="B93:G93"/>
    <mergeCell ref="B100:G100"/>
    <mergeCell ref="B66:G66"/>
    <mergeCell ref="B77:G77"/>
    <mergeCell ref="B121:G121"/>
    <mergeCell ref="B105:G105"/>
    <mergeCell ref="B196:G196"/>
    <mergeCell ref="B176:G176"/>
    <mergeCell ref="B169:G169"/>
    <mergeCell ref="B145:G145"/>
    <mergeCell ref="B163:G163"/>
    <mergeCell ref="B153:G153"/>
    <mergeCell ref="B264:G264"/>
    <mergeCell ref="B131:G131"/>
    <mergeCell ref="B205:G205"/>
    <mergeCell ref="B19:G19"/>
    <mergeCell ref="B42:G42"/>
    <mergeCell ref="B51:G51"/>
    <mergeCell ref="B60:G60"/>
    <mergeCell ref="B83:G83"/>
    <mergeCell ref="B225:G225"/>
    <mergeCell ref="B233:G233"/>
    <mergeCell ref="B237:G237"/>
    <mergeCell ref="B249:G249"/>
    <mergeCell ref="B201:G201"/>
  </mergeCells>
  <phoneticPr fontId="2" type="noConversion"/>
  <pageMargins left="0" right="0" top="0" bottom="0" header="0.5" footer="0.5"/>
  <pageSetup scale="88" orientation="landscape" r:id="rId1"/>
  <headerFooter alignWithMargins="0">
    <oddHeader>&amp;R&amp;P</oddHeader>
  </headerFooter>
  <rowBreaks count="5" manualBreakCount="5">
    <brk id="50" max="16383" man="1"/>
    <brk id="99" max="16383" man="1"/>
    <brk id="152" max="16383" man="1"/>
    <brk id="204" max="16383" man="1"/>
    <brk id="2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ENGINEERED SPECIALTIES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REMUS</dc:creator>
  <cp:lastModifiedBy>Andy Remus (Rapid Air)</cp:lastModifiedBy>
  <cp:lastPrinted>2019-01-22T15:09:05Z</cp:lastPrinted>
  <dcterms:created xsi:type="dcterms:W3CDTF">2007-12-23T15:42:30Z</dcterms:created>
  <dcterms:modified xsi:type="dcterms:W3CDTF">2019-02-01T21:13:00Z</dcterms:modified>
</cp:coreProperties>
</file>