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DY\"/>
    </mc:Choice>
  </mc:AlternateContent>
  <xr:revisionPtr revIDLastSave="0" documentId="8_{59D0CEE1-BF2E-4A37-9F10-E780C66EB934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1" l="1"/>
  <c r="I20" i="1" l="1"/>
  <c r="E20" i="1"/>
  <c r="E414" i="1" l="1"/>
  <c r="E413" i="1"/>
  <c r="E412" i="1"/>
  <c r="E411" i="1"/>
  <c r="E410" i="1"/>
  <c r="E409" i="1"/>
  <c r="E408" i="1"/>
  <c r="E396" i="1"/>
  <c r="E393" i="1"/>
  <c r="E392" i="1"/>
  <c r="E391" i="1"/>
  <c r="E390" i="1"/>
  <c r="E386" i="1"/>
  <c r="E385" i="1"/>
  <c r="E382" i="1"/>
  <c r="E381" i="1"/>
  <c r="E380" i="1"/>
  <c r="E379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3" i="1"/>
  <c r="E362" i="1"/>
  <c r="E361" i="1"/>
  <c r="E360" i="1"/>
  <c r="E359" i="1"/>
  <c r="E358" i="1"/>
  <c r="E357" i="1"/>
  <c r="E355" i="1"/>
  <c r="E354" i="1"/>
  <c r="E352" i="1"/>
  <c r="E351" i="1"/>
  <c r="E350" i="1"/>
  <c r="E349" i="1"/>
  <c r="E347" i="1"/>
  <c r="E346" i="1"/>
  <c r="E344" i="1"/>
  <c r="E343" i="1"/>
  <c r="E342" i="1"/>
  <c r="E340" i="1"/>
  <c r="E339" i="1"/>
  <c r="E338" i="1"/>
  <c r="E337" i="1"/>
  <c r="E335" i="1"/>
  <c r="E334" i="1"/>
  <c r="E333" i="1"/>
  <c r="E332" i="1"/>
  <c r="E331" i="1"/>
  <c r="E330" i="1"/>
  <c r="E329" i="1"/>
  <c r="E328" i="1"/>
  <c r="E327" i="1"/>
  <c r="E326" i="1"/>
  <c r="E325" i="1"/>
  <c r="E322" i="1"/>
  <c r="E319" i="1"/>
  <c r="E316" i="1"/>
  <c r="E315" i="1"/>
  <c r="E310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8" i="1"/>
  <c r="E287" i="1"/>
  <c r="E286" i="1"/>
  <c r="E283" i="1"/>
  <c r="E282" i="1"/>
  <c r="E281" i="1"/>
  <c r="E280" i="1"/>
  <c r="E275" i="1"/>
  <c r="E274" i="1"/>
  <c r="E268" i="1"/>
  <c r="E267" i="1"/>
  <c r="E262" i="1"/>
  <c r="E261" i="1"/>
  <c r="E257" i="1"/>
  <c r="E256" i="1"/>
  <c r="E255" i="1"/>
  <c r="E250" i="1"/>
  <c r="E249" i="1"/>
  <c r="E244" i="1"/>
  <c r="E239" i="1"/>
  <c r="E238" i="1"/>
  <c r="E235" i="1"/>
  <c r="E234" i="1"/>
  <c r="E233" i="1"/>
  <c r="E232" i="1"/>
  <c r="E229" i="1"/>
  <c r="E228" i="1"/>
  <c r="E224" i="1"/>
  <c r="E221" i="1"/>
  <c r="E220" i="1"/>
  <c r="E219" i="1"/>
  <c r="E218" i="1"/>
  <c r="E216" i="1"/>
  <c r="E215" i="1"/>
  <c r="E214" i="1"/>
  <c r="E213" i="1"/>
  <c r="E211" i="1"/>
  <c r="E210" i="1"/>
  <c r="E209" i="1"/>
  <c r="E206" i="1"/>
  <c r="E204" i="1"/>
  <c r="E203" i="1"/>
  <c r="E202" i="1"/>
  <c r="E201" i="1"/>
  <c r="E200" i="1"/>
  <c r="E199" i="1"/>
  <c r="E198" i="1"/>
  <c r="E197" i="1"/>
  <c r="E196" i="1"/>
  <c r="E193" i="1"/>
  <c r="E192" i="1"/>
  <c r="E188" i="1"/>
  <c r="E187" i="1"/>
  <c r="E186" i="1"/>
  <c r="E184" i="1"/>
  <c r="E183" i="1"/>
  <c r="E182" i="1"/>
  <c r="E181" i="1"/>
  <c r="E180" i="1"/>
  <c r="E179" i="1"/>
  <c r="E178" i="1"/>
  <c r="E177" i="1"/>
  <c r="E176" i="1"/>
  <c r="E174" i="1"/>
  <c r="E173" i="1"/>
  <c r="E170" i="1"/>
  <c r="E169" i="1"/>
  <c r="E167" i="1"/>
  <c r="E166" i="1"/>
  <c r="E165" i="1"/>
  <c r="E164" i="1"/>
  <c r="E163" i="1"/>
  <c r="E159" i="1"/>
  <c r="E158" i="1"/>
  <c r="E154" i="1"/>
  <c r="E152" i="1"/>
  <c r="E151" i="1"/>
  <c r="E150" i="1"/>
  <c r="E149" i="1"/>
  <c r="E145" i="1"/>
  <c r="E142" i="1"/>
  <c r="E141" i="1"/>
  <c r="E140" i="1"/>
  <c r="E139" i="1"/>
  <c r="E138" i="1"/>
  <c r="E137" i="1"/>
  <c r="E136" i="1"/>
  <c r="E135" i="1"/>
  <c r="E134" i="1"/>
  <c r="E132" i="1"/>
  <c r="E131" i="1"/>
  <c r="E130" i="1"/>
  <c r="E129" i="1"/>
  <c r="E128" i="1"/>
  <c r="E126" i="1"/>
  <c r="E125" i="1"/>
  <c r="E123" i="1"/>
  <c r="E122" i="1"/>
  <c r="E120" i="1"/>
  <c r="E119" i="1"/>
  <c r="E118" i="1"/>
  <c r="E117" i="1"/>
  <c r="E114" i="1"/>
  <c r="E113" i="1"/>
  <c r="E109" i="1"/>
  <c r="E106" i="1"/>
  <c r="E105" i="1"/>
  <c r="E104" i="1"/>
  <c r="E103" i="1"/>
  <c r="E101" i="1"/>
  <c r="E100" i="1"/>
  <c r="E99" i="1"/>
  <c r="E98" i="1"/>
  <c r="E97" i="1"/>
  <c r="E93" i="1"/>
  <c r="E92" i="1"/>
  <c r="E89" i="1"/>
  <c r="E88" i="1"/>
  <c r="E87" i="1"/>
  <c r="E82" i="1"/>
  <c r="E81" i="1"/>
  <c r="E77" i="1"/>
  <c r="E74" i="1"/>
  <c r="E73" i="1"/>
  <c r="E72" i="1"/>
  <c r="E71" i="1"/>
  <c r="E68" i="1"/>
  <c r="E66" i="1"/>
  <c r="E65" i="1"/>
  <c r="E64" i="1"/>
  <c r="E62" i="1"/>
  <c r="E61" i="1"/>
  <c r="E59" i="1"/>
  <c r="E58" i="1"/>
  <c r="E53" i="1"/>
  <c r="E52" i="1"/>
  <c r="E51" i="1"/>
  <c r="E50" i="1"/>
  <c r="E48" i="1"/>
  <c r="E47" i="1"/>
  <c r="E46" i="1"/>
  <c r="E45" i="1"/>
  <c r="E44" i="1"/>
  <c r="E43" i="1"/>
  <c r="E42" i="1"/>
  <c r="E41" i="1"/>
  <c r="E39" i="1"/>
  <c r="E38" i="1"/>
  <c r="E37" i="1"/>
  <c r="E36" i="1"/>
  <c r="E35" i="1"/>
  <c r="E34" i="1"/>
  <c r="E33" i="1"/>
  <c r="E31" i="1"/>
  <c r="E30" i="1"/>
  <c r="E28" i="1"/>
  <c r="E27" i="1"/>
  <c r="E26" i="1"/>
  <c r="E25" i="1"/>
  <c r="E24" i="1"/>
  <c r="E22" i="1"/>
  <c r="E21" i="1"/>
  <c r="E19" i="1"/>
  <c r="E18" i="1"/>
  <c r="E17" i="1"/>
  <c r="E15" i="1"/>
  <c r="E14" i="1"/>
  <c r="E13" i="1"/>
  <c r="E11" i="1"/>
  <c r="E10" i="1"/>
  <c r="E9" i="1"/>
  <c r="E8" i="1"/>
  <c r="E7" i="1"/>
  <c r="D61" i="1" l="1"/>
  <c r="I120" i="1"/>
  <c r="I119" i="1"/>
  <c r="I118" i="1"/>
  <c r="I117" i="1"/>
  <c r="D62" i="1" l="1"/>
  <c r="I62" i="1"/>
  <c r="I68" i="1"/>
  <c r="I56" i="1"/>
  <c r="I412" i="1"/>
  <c r="I413" i="1"/>
  <c r="I411" i="1"/>
  <c r="I410" i="1"/>
  <c r="I409" i="1"/>
  <c r="I408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7" i="1"/>
  <c r="I58" i="1"/>
  <c r="I59" i="1"/>
  <c r="I60" i="1"/>
  <c r="I61" i="1"/>
  <c r="I63" i="1"/>
  <c r="I64" i="1"/>
  <c r="I65" i="1"/>
  <c r="I66" i="1"/>
  <c r="I67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24" i="1"/>
  <c r="I25" i="1"/>
  <c r="I26" i="1"/>
  <c r="I27" i="1"/>
  <c r="I28" i="1"/>
  <c r="I30" i="1"/>
  <c r="B422" i="1" s="1"/>
  <c r="I29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B420" i="1" l="1"/>
  <c r="B423" i="1"/>
  <c r="B421" i="1"/>
  <c r="B424" i="1"/>
  <c r="E416" i="1" l="1"/>
  <c r="E417" i="1" l="1"/>
  <c r="E418" i="1" s="1"/>
</calcChain>
</file>

<file path=xl/sharedStrings.xml><?xml version="1.0" encoding="utf-8"?>
<sst xmlns="http://schemas.openxmlformats.org/spreadsheetml/2006/main" count="826" uniqueCount="521">
  <si>
    <t>90° Elbow</t>
  </si>
  <si>
    <t>Part number</t>
  </si>
  <si>
    <t>ENTER</t>
  </si>
  <si>
    <t>HERE</t>
  </si>
  <si>
    <t>PH 800-954-3310</t>
  </si>
  <si>
    <t>QTY</t>
  </si>
  <si>
    <t>LBS</t>
  </si>
  <si>
    <t>TOTAL</t>
  </si>
  <si>
    <t>Pipe</t>
  </si>
  <si>
    <t>SIZE</t>
  </si>
  <si>
    <t>1"</t>
  </si>
  <si>
    <t>1 1/2"</t>
  </si>
  <si>
    <t>PRICE</t>
  </si>
  <si>
    <t>F2000</t>
  </si>
  <si>
    <t>F4000</t>
  </si>
  <si>
    <t>F2022-10</t>
  </si>
  <si>
    <t>F4022-10</t>
  </si>
  <si>
    <t>F0018</t>
  </si>
  <si>
    <t>F0019</t>
  </si>
  <si>
    <t>F0020</t>
  </si>
  <si>
    <t>F2002</t>
  </si>
  <si>
    <t>F4002</t>
  </si>
  <si>
    <t>F4221</t>
  </si>
  <si>
    <t>F2003</t>
  </si>
  <si>
    <t>F4003</t>
  </si>
  <si>
    <t>F2093</t>
  </si>
  <si>
    <t>F2083</t>
  </si>
  <si>
    <t>90° Elbow X 1/2" FEMALE NPT</t>
  </si>
  <si>
    <t>90° Elbow X 3/4" FEMALE NPT</t>
  </si>
  <si>
    <t>F2005</t>
  </si>
  <si>
    <t>F4005</t>
  </si>
  <si>
    <t>F4207</t>
  </si>
  <si>
    <t>F2009</t>
  </si>
  <si>
    <t>F2008</t>
  </si>
  <si>
    <t>F4009</t>
  </si>
  <si>
    <t>F4008</t>
  </si>
  <si>
    <t>F2222</t>
  </si>
  <si>
    <t>F4444</t>
  </si>
  <si>
    <t>Union</t>
  </si>
  <si>
    <t>Reduction Union 1-1/2" X 1"</t>
  </si>
  <si>
    <t>Equal Tee</t>
  </si>
  <si>
    <t>F2210</t>
  </si>
  <si>
    <t>F4210</t>
  </si>
  <si>
    <t>F2012</t>
  </si>
  <si>
    <t>F2112</t>
  </si>
  <si>
    <t>F4012</t>
  </si>
  <si>
    <t>F4112</t>
  </si>
  <si>
    <t>Saddle Drop            1"                  1/2" NPT</t>
  </si>
  <si>
    <t>Saddle Drop            1"                  3/4" NPT</t>
  </si>
  <si>
    <t>Saddle Drop            1-1/2"            3/4" NPT</t>
  </si>
  <si>
    <t>Saddle Drop            1-1/2"            1/2" NPT</t>
  </si>
  <si>
    <t>F2118</t>
  </si>
  <si>
    <t>F2218</t>
  </si>
  <si>
    <t>F4418</t>
  </si>
  <si>
    <t>Threaded Male Adapter   3/4" Male NPT</t>
  </si>
  <si>
    <t>Threaded Male Adapter   1" Male NPT</t>
  </si>
  <si>
    <t>Threaded Male Adapter   1-1/2" Male NPT</t>
  </si>
  <si>
    <t>F2220</t>
  </si>
  <si>
    <t>F4420</t>
  </si>
  <si>
    <t>Threaded Female Adapter   1"  female NPT</t>
  </si>
  <si>
    <t>Threaded Female Adapter   1-1/2" female NPT</t>
  </si>
  <si>
    <t>F2006</t>
  </si>
  <si>
    <t>F4006</t>
  </si>
  <si>
    <t>End Cap</t>
  </si>
  <si>
    <t>F2024V</t>
  </si>
  <si>
    <t>F2024W</t>
  </si>
  <si>
    <t>Outside or Thru Wall Outlet, (1) 1/2" fem npt outlet</t>
  </si>
  <si>
    <t>Wall Outlet w/shutoff, 1" inlet, (2) 1/2" fem npt outlets</t>
  </si>
  <si>
    <t>F0137</t>
  </si>
  <si>
    <t>Tool kit: spanners,deburr, cutter, spray bottle</t>
  </si>
  <si>
    <t>F0138</t>
  </si>
  <si>
    <t>F2020</t>
  </si>
  <si>
    <t>Spanner wrench, 2 required</t>
  </si>
  <si>
    <t>F4020</t>
  </si>
  <si>
    <t>F0142</t>
  </si>
  <si>
    <t>F0141</t>
  </si>
  <si>
    <t>F0140</t>
  </si>
  <si>
    <t>Spray bottle</t>
  </si>
  <si>
    <t>F0139</t>
  </si>
  <si>
    <t>F0043</t>
  </si>
  <si>
    <t>F0044</t>
  </si>
  <si>
    <t>F2076</t>
  </si>
  <si>
    <t>F4076</t>
  </si>
  <si>
    <t>3/4"</t>
  </si>
  <si>
    <t>1/2"</t>
  </si>
  <si>
    <t>F0212</t>
  </si>
  <si>
    <t>F0213</t>
  </si>
  <si>
    <t>F0214</t>
  </si>
  <si>
    <t>F0216</t>
  </si>
  <si>
    <t>F0217</t>
  </si>
  <si>
    <t>F0225</t>
  </si>
  <si>
    <t>K93217</t>
  </si>
  <si>
    <t>K93215</t>
  </si>
  <si>
    <t>K93216</t>
  </si>
  <si>
    <t>3/8"</t>
  </si>
  <si>
    <t>K93218</t>
  </si>
  <si>
    <t>F5000</t>
  </si>
  <si>
    <t>F5022-10</t>
  </si>
  <si>
    <t>2"</t>
  </si>
  <si>
    <t>F0024</t>
  </si>
  <si>
    <t>F5002</t>
  </si>
  <si>
    <t>F2004</t>
  </si>
  <si>
    <t>45° Elbow</t>
  </si>
  <si>
    <t>F5005</t>
  </si>
  <si>
    <t>F5555</t>
  </si>
  <si>
    <t>F5210</t>
  </si>
  <si>
    <t>F5012</t>
  </si>
  <si>
    <t>F5112</t>
  </si>
  <si>
    <t>Saddle Drop               2"            1/2" NPT</t>
  </si>
  <si>
    <t>Saddle Drop               2"            3/4" NPT</t>
  </si>
  <si>
    <t>F2018</t>
  </si>
  <si>
    <t>Threaded Male Adapter   1/2" Male NPT</t>
  </si>
  <si>
    <t>F5418</t>
  </si>
  <si>
    <t>F5518</t>
  </si>
  <si>
    <t>Threaded Male Adapter     2" Male NPT</t>
  </si>
  <si>
    <t>F5006</t>
  </si>
  <si>
    <t>Saddle drop drill bit - 1" main pipe (9/16 diam)</t>
  </si>
  <si>
    <t>F5076</t>
  </si>
  <si>
    <t>F5020</t>
  </si>
  <si>
    <t>F0145</t>
  </si>
  <si>
    <t>F5003</t>
  </si>
  <si>
    <t>M6026</t>
  </si>
  <si>
    <t>M6027</t>
  </si>
  <si>
    <t>M6030</t>
  </si>
  <si>
    <t>M6031</t>
  </si>
  <si>
    <t>M8002</t>
  </si>
  <si>
    <t>M8005</t>
  </si>
  <si>
    <t>M8003</t>
  </si>
  <si>
    <t>F1000</t>
  </si>
  <si>
    <t>F1022-10</t>
  </si>
  <si>
    <t>F1002</t>
  </si>
  <si>
    <t>F5421</t>
  </si>
  <si>
    <t>Reduction Union 2" X 1-1/2"</t>
  </si>
  <si>
    <t>F1003</t>
  </si>
  <si>
    <t>F4004</t>
  </si>
  <si>
    <t>1-1/2"</t>
  </si>
  <si>
    <t>F5004</t>
  </si>
  <si>
    <t>F1073</t>
  </si>
  <si>
    <t>90° Elbow X 1/4" FEMALE NPT</t>
  </si>
  <si>
    <t>F1093</t>
  </si>
  <si>
    <t>F2073</t>
  </si>
  <si>
    <t>F1005</t>
  </si>
  <si>
    <t>F2121</t>
  </si>
  <si>
    <t>Reduction Union 1" X 3/4"</t>
  </si>
  <si>
    <t>F2107</t>
  </si>
  <si>
    <t>F1007</t>
  </si>
  <si>
    <t>F1009</t>
  </si>
  <si>
    <t>F2007</t>
  </si>
  <si>
    <t>F1111</t>
  </si>
  <si>
    <t>F4110</t>
  </si>
  <si>
    <t>F5110</t>
  </si>
  <si>
    <t>F2011</t>
  </si>
  <si>
    <t>Saddle Drop            1"                  1/4" NPT</t>
  </si>
  <si>
    <t>F4011</t>
  </si>
  <si>
    <t>Saddle Drop            1-1/2"            1/4" NPT</t>
  </si>
  <si>
    <t>F5011</t>
  </si>
  <si>
    <t>Saddle Drop               2"            1/4" NPT</t>
  </si>
  <si>
    <t>F1018</t>
  </si>
  <si>
    <t>F1118</t>
  </si>
  <si>
    <t>F1120</t>
  </si>
  <si>
    <t>F1006</t>
  </si>
  <si>
    <t>F1024</t>
  </si>
  <si>
    <t>F1024V</t>
  </si>
  <si>
    <t>F1024W</t>
  </si>
  <si>
    <t>F0136</t>
  </si>
  <si>
    <t>F1020</t>
  </si>
  <si>
    <t>Pipe Deburring Tool 3/4" THRU 2"</t>
  </si>
  <si>
    <t>F1076</t>
  </si>
  <si>
    <t xml:space="preserve">inner parts set oring and ss bite ring </t>
  </si>
  <si>
    <t>inner parts set oring and ss bite ring</t>
  </si>
  <si>
    <t>Blue Aluminum Pipe (19ft 8inch) each   20mm od</t>
  </si>
  <si>
    <t>Blue Aluminum Pipe (19ft 8inch) each   25mm od</t>
  </si>
  <si>
    <t>Blue Aluminum Pipe (19ft 8inch) each   40mm od</t>
  </si>
  <si>
    <t>Blue Aluminum Pipe (19ft 8inch) each   50mm od</t>
  </si>
  <si>
    <t>Threaded Female Adapter   3/4"  female NPT</t>
  </si>
  <si>
    <t>Valve Kit (ball valve + (2) threaded adapters</t>
  </si>
  <si>
    <t>K5226</t>
  </si>
  <si>
    <t>Wall Outlet, 3/4" inlet, (2) 1/2" fem npt outlets</t>
  </si>
  <si>
    <t>Wall Outlet w/shutoff, 3/4" inlet, (2) 1/2" fem npt outlets</t>
  </si>
  <si>
    <t>Pipe Deburring Tool 3/4" and 1"</t>
  </si>
  <si>
    <t>(1) Can Pipe Sealant, (1) roll of Teflon Tape, for pipe threads</t>
  </si>
  <si>
    <t>F5009</t>
  </si>
  <si>
    <t>F5008</t>
  </si>
  <si>
    <t>F4206</t>
  </si>
  <si>
    <t>F5206</t>
  </si>
  <si>
    <t>F5207</t>
  </si>
  <si>
    <t>3/4-1"</t>
  </si>
  <si>
    <t>for 45° Elbow in 3/4" ,  bend the pipe</t>
  </si>
  <si>
    <t>F2210C</t>
  </si>
  <si>
    <t>F4210C</t>
  </si>
  <si>
    <t>F5210C</t>
  </si>
  <si>
    <t>Saddle drop gasket</t>
  </si>
  <si>
    <t>F0017</t>
  </si>
  <si>
    <t>F0022</t>
  </si>
  <si>
    <t>F0023</t>
  </si>
  <si>
    <t>Clamp for 1-5/8" unistrut, each</t>
  </si>
  <si>
    <t>F0021</t>
  </si>
  <si>
    <t>Cantilever Arm,  12",  1-5/8 unistrut</t>
  </si>
  <si>
    <t>F0025</t>
  </si>
  <si>
    <t>M8201V</t>
  </si>
  <si>
    <t>FI7000</t>
  </si>
  <si>
    <t>3"</t>
  </si>
  <si>
    <t>Blue Aluminum Pipe (19ft 8inch) each   80mm od</t>
  </si>
  <si>
    <t>FI0030</t>
  </si>
  <si>
    <t>FI0028</t>
  </si>
  <si>
    <t>FI7002</t>
  </si>
  <si>
    <t>FI7003</t>
  </si>
  <si>
    <t>FI7005</t>
  </si>
  <si>
    <t>FI7509</t>
  </si>
  <si>
    <t>FI7777</t>
  </si>
  <si>
    <t>FI7110</t>
  </si>
  <si>
    <t>FI7210</t>
  </si>
  <si>
    <t>FI7012</t>
  </si>
  <si>
    <t>Saddle Drop               3"            1/2" NPT</t>
  </si>
  <si>
    <t>Saddle Drop               3"            3/4" NPT</t>
  </si>
  <si>
    <t>Saddle Drop               3"             1" NPT</t>
  </si>
  <si>
    <t>FI7112</t>
  </si>
  <si>
    <t>FI7312</t>
  </si>
  <si>
    <t>FI7718</t>
  </si>
  <si>
    <t>Threaded Male Adapter     3" Male NPT</t>
  </si>
  <si>
    <t>FI7006</t>
  </si>
  <si>
    <t>FI0146</t>
  </si>
  <si>
    <t>FI7020</t>
  </si>
  <si>
    <t>FI0153</t>
  </si>
  <si>
    <t>Pipe Deburring Tool 3"   elect drill required</t>
  </si>
  <si>
    <t>FI0148</t>
  </si>
  <si>
    <t>Saddle drop drill bit - 1-1/2", 2", 3" main pipe (3/4 diam)</t>
  </si>
  <si>
    <t>FI7076</t>
  </si>
  <si>
    <t>Pipe Cutter 3/4" thru 2"</t>
  </si>
  <si>
    <t>FI7900</t>
  </si>
  <si>
    <t>FI7022</t>
  </si>
  <si>
    <t>SHIPPING</t>
  </si>
  <si>
    <t>F0221</t>
  </si>
  <si>
    <t>K7241</t>
  </si>
  <si>
    <t>FI8000</t>
  </si>
  <si>
    <t>FI9000</t>
  </si>
  <si>
    <t>4"</t>
  </si>
  <si>
    <t>6"</t>
  </si>
  <si>
    <t>FI0031</t>
  </si>
  <si>
    <t>FI0032</t>
  </si>
  <si>
    <t>FI0035</t>
  </si>
  <si>
    <t>FI0040</t>
  </si>
  <si>
    <t>Union  (calculated from fittings)</t>
  </si>
  <si>
    <t>FI8002</t>
  </si>
  <si>
    <t>FI9002</t>
  </si>
  <si>
    <t>Blue Aluminum Pipe (19ft 8inch) each   102mm od</t>
  </si>
  <si>
    <t>Blue Aluminum Pipe (19ft 8inch) each   153mm od</t>
  </si>
  <si>
    <t>FI9821</t>
  </si>
  <si>
    <t>FI8004</t>
  </si>
  <si>
    <t>FI9004</t>
  </si>
  <si>
    <t>FI8003</t>
  </si>
  <si>
    <t>FI9003</t>
  </si>
  <si>
    <t>FI8005</t>
  </si>
  <si>
    <t>FI9005</t>
  </si>
  <si>
    <t>F4218</t>
  </si>
  <si>
    <t>FI8221</t>
  </si>
  <si>
    <t>FI8321</t>
  </si>
  <si>
    <t>FI9221</t>
  </si>
  <si>
    <t>FI9321</t>
  </si>
  <si>
    <t>FI8312</t>
  </si>
  <si>
    <t>FI9312</t>
  </si>
  <si>
    <t>FI7905</t>
  </si>
  <si>
    <t>FI8905</t>
  </si>
  <si>
    <t>FI9905</t>
  </si>
  <si>
    <t>Bolt and Gasket set,  8 x 3" long bolts</t>
  </si>
  <si>
    <t>FI8006</t>
  </si>
  <si>
    <t>FI9006</t>
  </si>
  <si>
    <r>
      <t xml:space="preserve">Union Plug x 2" Female NPT     </t>
    </r>
    <r>
      <rPr>
        <sz val="10"/>
        <color theme="5"/>
        <rFont val="Times New Roman"/>
        <family val="1"/>
      </rPr>
      <t xml:space="preserve">      </t>
    </r>
  </si>
  <si>
    <r>
      <t xml:space="preserve">Union Plug x 3" Female NPT     </t>
    </r>
    <r>
      <rPr>
        <sz val="10"/>
        <color theme="5"/>
        <rFont val="Times New Roman"/>
        <family val="1"/>
      </rPr>
      <t xml:space="preserve">      </t>
    </r>
  </si>
  <si>
    <r>
      <t>Bolt and Gasket set,  8 x 3-1/4" long bolts</t>
    </r>
    <r>
      <rPr>
        <sz val="10"/>
        <color theme="5"/>
        <rFont val="Times New Roman"/>
        <family val="1"/>
      </rPr>
      <t xml:space="preserve">    </t>
    </r>
  </si>
  <si>
    <t>Green Aluminum Pipe (19ft 8inch) each   20mm od</t>
  </si>
  <si>
    <t>Green Aluminum Pipe (19ft 8inch) each   25mm od</t>
  </si>
  <si>
    <t>Green Aluminum Pipe (19ft 8inch) each   40mm od</t>
  </si>
  <si>
    <t>inner parts seal</t>
  </si>
  <si>
    <t>FI8076</t>
  </si>
  <si>
    <t>FI9076</t>
  </si>
  <si>
    <t>F4231</t>
  </si>
  <si>
    <t>Threaded Female Adapter   3/4" female NPT</t>
  </si>
  <si>
    <t>F2231</t>
  </si>
  <si>
    <t>F2221</t>
  </si>
  <si>
    <t>Threaded Female Adapter   1/2"  female NPT</t>
  </si>
  <si>
    <t>F1221</t>
  </si>
  <si>
    <t>F0616</t>
  </si>
  <si>
    <t>F0617</t>
  </si>
  <si>
    <t>F0615</t>
  </si>
  <si>
    <t>F0619</t>
  </si>
  <si>
    <t>F0621</t>
  </si>
  <si>
    <t>F0622</t>
  </si>
  <si>
    <t>M8064</t>
  </si>
  <si>
    <t>M8065</t>
  </si>
  <si>
    <t>M8010</t>
  </si>
  <si>
    <t>M8011</t>
  </si>
  <si>
    <t>M8019</t>
  </si>
  <si>
    <t>M8078</t>
  </si>
  <si>
    <t>M8200V</t>
  </si>
  <si>
    <t>F0226</t>
  </si>
  <si>
    <t>F0227</t>
  </si>
  <si>
    <t>F0228</t>
  </si>
  <si>
    <t>K7220</t>
  </si>
  <si>
    <t>K7221</t>
  </si>
  <si>
    <t>SHIPPING -ship rate based on fully commercial delivery/semi access, no added services-rates subject to change</t>
  </si>
  <si>
    <t>K96075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</si>
  <si>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</si>
  <si>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</si>
  <si>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</si>
  <si>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</si>
  <si>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</si>
  <si>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</si>
  <si>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</si>
  <si>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</si>
  <si>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</si>
  <si>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</si>
  <si>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</si>
  <si>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R-03050</t>
  </si>
  <si>
    <t>R-03075</t>
  </si>
  <si>
    <t>R-05050</t>
  </si>
  <si>
    <t>R-05100</t>
  </si>
  <si>
    <t>F0239</t>
  </si>
  <si>
    <t>F0259</t>
  </si>
  <si>
    <t xml:space="preserve">Saddle drop gasket  </t>
  </si>
  <si>
    <t>FI0149</t>
  </si>
  <si>
    <t>FI0154</t>
  </si>
  <si>
    <t>FI0155</t>
  </si>
  <si>
    <t>Pipe Deburring Tool / Pipe Marker  4"   elect drill required</t>
  </si>
  <si>
    <t>Pipe Deburring Tool / Pipe Marker  6"   elect drill required</t>
  </si>
  <si>
    <t>F0045</t>
  </si>
  <si>
    <t>Saddle drop drill bit - 4", 6" main pipe (1" diam)</t>
  </si>
  <si>
    <t>Manual Pipe Cutter 4" thru 6"</t>
  </si>
  <si>
    <t>FI9020</t>
  </si>
  <si>
    <t>FI9021</t>
  </si>
  <si>
    <t>Rems Akku Press Cordless Lugging Tool</t>
  </si>
  <si>
    <t>FI8900</t>
  </si>
  <si>
    <t>FI9900</t>
  </si>
  <si>
    <t>3/8-16  HEX NUT,  100/BAG</t>
  </si>
  <si>
    <t>F0028</t>
  </si>
  <si>
    <t>F0029</t>
  </si>
  <si>
    <t>Flange,  compression x flange, ANSI 150#  4 bolt x 7.5 O.D.</t>
  </si>
  <si>
    <t>Bolt and Gasket set,   4 x 2-3/4" long bolts</t>
  </si>
  <si>
    <t>F0234</t>
  </si>
  <si>
    <t>F0236</t>
  </si>
  <si>
    <t>FI8888</t>
  </si>
  <si>
    <t>FI9999</t>
  </si>
  <si>
    <t xml:space="preserve">3/8-16 THREADED ROD,  6 FT LONG   </t>
  </si>
  <si>
    <t>Loop Hanger, accepts  3/8 threaded rod</t>
  </si>
  <si>
    <t>Beam Clamp, thru hole,  5/16 or 3/8 threaded rod</t>
  </si>
  <si>
    <t>Loop Hanger, accepts  3/8 threaded rod, for 1" or 3/4"</t>
  </si>
  <si>
    <t xml:space="preserve">                            CANTILEVER  ARM</t>
  </si>
  <si>
    <t xml:space="preserve">                                               HANGER</t>
  </si>
  <si>
    <t xml:space="preserve">                                       BEAM CLAMP      </t>
  </si>
  <si>
    <t xml:space="preserve">                  STRUT CLAMP   </t>
  </si>
  <si>
    <t xml:space="preserve">UNIONS </t>
  </si>
  <si>
    <t xml:space="preserve">ELBOWS </t>
  </si>
  <si>
    <t>TEE FITTING</t>
  </si>
  <si>
    <t>REDUCING ADAPTER</t>
  </si>
  <si>
    <t xml:space="preserve">                                                                                                     REDUCING TEE                      MAIN PIPE      DROP PIPE</t>
  </si>
  <si>
    <t>Reduction Tee          1                     3/4"</t>
  </si>
  <si>
    <t>Reduction Tee        1-1/2"             3/4"</t>
  </si>
  <si>
    <t>Reduction Tee        1-1/2"                1"</t>
  </si>
  <si>
    <t>Reduction Tee          2"                    3/4"</t>
  </si>
  <si>
    <t>Reduction Tee          2"                     1"</t>
  </si>
  <si>
    <t>Reduction Tee          3/4"                  1/4" NPT</t>
  </si>
  <si>
    <t>Reduction Tee          3/4"                  1/2" NPT</t>
  </si>
  <si>
    <t>Reduction Tee             1"                  1/4" NPT</t>
  </si>
  <si>
    <t>Reduction Tee             1"                  1/2" NPT</t>
  </si>
  <si>
    <t>Reduction Tee             1"                  3/4" NPT</t>
  </si>
  <si>
    <t>Reduction Tee            1-1/2"            1/2" NPT</t>
  </si>
  <si>
    <t>Reduction Tee            1-1/2"            3/4" NPT</t>
  </si>
  <si>
    <t>Reduction Tee               2"                3/4" NPT</t>
  </si>
  <si>
    <t>Reduction Tee               2"                1/2" NPT</t>
  </si>
  <si>
    <t>Reduction Tee                  3"               2" NPT</t>
  </si>
  <si>
    <t>`</t>
  </si>
  <si>
    <t>Saddle Drop           1"                  1"</t>
  </si>
  <si>
    <t>Saddle Drop        1-1/2"             3/4"</t>
  </si>
  <si>
    <t>Saddle Drop            2"               3/4"</t>
  </si>
  <si>
    <t>Saddle Drop        1-1/2"              1"</t>
  </si>
  <si>
    <t>Saddle Drop            2"                 1"</t>
  </si>
  <si>
    <t>Saddle Drop            3"              3/4"</t>
  </si>
  <si>
    <t>Saddle Drop            3"               1"</t>
  </si>
  <si>
    <t>Saddle Drop            4"               1"</t>
  </si>
  <si>
    <t>Saddle Drop            6"               1"</t>
  </si>
  <si>
    <r>
      <t xml:space="preserve">        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MAIN PIPE      DROP PIPE</t>
    </r>
  </si>
  <si>
    <t>Saddle Drop               4"               1"  NPT</t>
  </si>
  <si>
    <t>Saddle Drop               6"               1"  NPT</t>
  </si>
  <si>
    <t xml:space="preserve">                                                                                                                               INLINE VALVES</t>
  </si>
  <si>
    <t xml:space="preserve">                                                                                                                             REDUCING ELBOW</t>
  </si>
  <si>
    <t xml:space="preserve">                                                                                                                             MALE THREADED ADAPTERS</t>
  </si>
  <si>
    <t xml:space="preserve">                                                                                                                             EXPANSION JOINTS</t>
  </si>
  <si>
    <r>
      <t xml:space="preserve">        </t>
    </r>
    <r>
      <rPr>
        <b/>
        <sz val="10"/>
        <rFont val="Times New Roman"/>
        <family val="1"/>
      </rPr>
      <t xml:space="preserve">                                                                                                                     FEMALE THREADED ADAPTERS</t>
    </r>
  </si>
  <si>
    <t xml:space="preserve">                                                                                                                             FLANGE CONNECTIONS</t>
  </si>
  <si>
    <t xml:space="preserve">                                                                                                                             END CAP</t>
  </si>
  <si>
    <t xml:space="preserve">                                                                                                                             WALL OUTLETS (ON WALL)</t>
  </si>
  <si>
    <t xml:space="preserve">                                                                                                                             THRU WALL OUTLETS </t>
  </si>
  <si>
    <t xml:space="preserve">                                                                                                                             QUICK COUPLERS-Industrial Style Profile </t>
  </si>
  <si>
    <t xml:space="preserve">                                                                                                                             INSTALLATION TOOLS</t>
  </si>
  <si>
    <t xml:space="preserve">                                                                                                                             SPARE PARTS</t>
  </si>
  <si>
    <t xml:space="preserve">                                                                                                                             MAXLINE FLEXIBLE SYSTEM</t>
  </si>
  <si>
    <t xml:space="preserve">                                                                                                                             HOSES- RUBBER-PUSH ON </t>
  </si>
  <si>
    <t xml:space="preserve">                                                                                                                             HOSES-RUBBER-CRIMPED</t>
  </si>
  <si>
    <t xml:space="preserve">                                                                                                                             HOSES-STAINLESS BRAIDED-NPT</t>
  </si>
  <si>
    <t xml:space="preserve">                                                                                                                             HOSES-STAINLESS BRAIDED-FLANGE</t>
  </si>
  <si>
    <t xml:space="preserve">                                                                                                                             FILTER-REGULATORS</t>
  </si>
  <si>
    <t xml:space="preserve">                                                                                                                             HOSE REELS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</si>
  <si>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</si>
  <si>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</si>
  <si>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</si>
  <si>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</si>
  <si>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</si>
  <si>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</si>
  <si>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</si>
  <si>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</si>
  <si>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</si>
  <si>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</si>
  <si>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Vertical Port Regulator,  3/4" Ports</t>
  </si>
  <si>
    <t>Filter Regulator Unit 3/8" Ports</t>
  </si>
  <si>
    <t>Filter Regulator Unit 1/2" Ports</t>
  </si>
  <si>
    <t>Filter Regulator Unit 3/4" Ports</t>
  </si>
  <si>
    <t>Filter Regulator Unit 1" Ports</t>
  </si>
  <si>
    <t xml:space="preserve">100 ft Maxline Tubing   </t>
  </si>
  <si>
    <t xml:space="preserve">300 ft Maxline Tubing </t>
  </si>
  <si>
    <t xml:space="preserve">100 ft Maxline Tubing </t>
  </si>
  <si>
    <t>Straight fitting 1/2" Tubing X 1/2" Male npt</t>
  </si>
  <si>
    <t>Straight fitting 3/4" Tubing X 1/2" Male npt</t>
  </si>
  <si>
    <t>Straight fitting 3/4 Tubing X 3/4" Male npt</t>
  </si>
  <si>
    <t>1/2" Pipe clip Maxline 10/pack</t>
  </si>
  <si>
    <t>Equal Tee fitting</t>
  </si>
  <si>
    <t>1/2" Reducing Tee, 1/2" Female npt Drop Leg</t>
  </si>
  <si>
    <t>3/4" Reducing Tee, 1/2" Female npt Drop Leg</t>
  </si>
  <si>
    <t>Dual Port Outlet with Shutoff</t>
  </si>
  <si>
    <t>Jumper Hose Braided SS    4" Flange  X 36"</t>
  </si>
  <si>
    <t>Jumper Hose Braided SS    6" Flange  X 36"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</si>
  <si>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</si>
  <si>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</si>
  <si>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</si>
  <si>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</si>
  <si>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</si>
  <si>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</si>
  <si>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</si>
  <si>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</si>
  <si>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</si>
  <si>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</si>
  <si>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3/8" Push on Hose, 160' Roll</t>
  </si>
  <si>
    <t>3/8" Push on Hose, sold by the foot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</si>
  <si>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</si>
  <si>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</si>
  <si>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</si>
  <si>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</si>
  <si>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</si>
  <si>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Hose, sold by the foot</t>
  </si>
  <si>
    <t>1/2" Push on Hose, 160' Roll</t>
  </si>
  <si>
    <t>1/2" Push on Hose Fitting x 1/2" Female swivel npt</t>
  </si>
  <si>
    <t>F0215</t>
  </si>
  <si>
    <t>Jumper Hose Rubber  3/4" npt Male x Fem x 5 FT</t>
  </si>
  <si>
    <t>THREADED ROD</t>
  </si>
  <si>
    <r>
      <t xml:space="preserve">Flange, ANSI 150#  8 bolt x  9.0" O.D. </t>
    </r>
    <r>
      <rPr>
        <sz val="10"/>
        <color theme="5"/>
        <rFont val="Times New Roman"/>
        <family val="1"/>
      </rPr>
      <t xml:space="preserve">    </t>
    </r>
  </si>
  <si>
    <t xml:space="preserve">Flange, ANSI 150#  8 bolt x  11.0" O.D.     </t>
  </si>
  <si>
    <t xml:space="preserve">End Cap        </t>
  </si>
  <si>
    <r>
      <t>End Cap</t>
    </r>
    <r>
      <rPr>
        <sz val="10"/>
        <color theme="5"/>
        <rFont val="Times New Roman"/>
        <family val="1"/>
      </rPr>
      <t xml:space="preserve">          </t>
    </r>
  </si>
  <si>
    <t xml:space="preserve">Valve      </t>
  </si>
  <si>
    <r>
      <t xml:space="preserve">Valve      </t>
    </r>
    <r>
      <rPr>
        <sz val="10"/>
        <color theme="5"/>
        <rFont val="Times New Roman"/>
        <family val="1"/>
      </rPr>
      <t xml:space="preserve">       </t>
    </r>
  </si>
  <si>
    <t xml:space="preserve">Equal Tee             </t>
  </si>
  <si>
    <r>
      <t xml:space="preserve">Equal Tee         </t>
    </r>
    <r>
      <rPr>
        <sz val="10"/>
        <color theme="5"/>
        <rFont val="Times New Roman"/>
        <family val="1"/>
      </rPr>
      <t xml:space="preserve">    </t>
    </r>
  </si>
  <si>
    <t xml:space="preserve">45° Elbow                 </t>
  </si>
  <si>
    <r>
      <t xml:space="preserve">45° Elbow            </t>
    </r>
    <r>
      <rPr>
        <sz val="10"/>
        <color theme="5"/>
        <rFont val="Times New Roman"/>
        <family val="1"/>
      </rPr>
      <t xml:space="preserve">       </t>
    </r>
  </si>
  <si>
    <t xml:space="preserve">Reduction Union 6" X 4"       </t>
  </si>
  <si>
    <t>K9241</t>
  </si>
  <si>
    <t>Quick Coupler Plug Pack,, 1/4 npt (3) Male and (3) Female 30CFM   M</t>
  </si>
  <si>
    <t>1/2" Push on Hose Fitting x 1/2" Male npt</t>
  </si>
  <si>
    <t>1/2" Male NPT  Safety Quick Coupler    30 CFM  TYPE M</t>
  </si>
  <si>
    <t>1/2" Male NPT  Safety Quick Coupler   70 CFM  TYPE H</t>
  </si>
  <si>
    <t>1/4" Female NPT  Safety Quick Coupler   30 CFM  TYPE M</t>
  </si>
  <si>
    <t>1/4" Male NPT  Safety Quick Coupler       30 CFM  TYPE M</t>
  </si>
  <si>
    <t xml:space="preserve">                                                                 MOUNTING -SUPPORT PIPE EVERY 10FT AND ONE SIDE OF FITTING</t>
  </si>
  <si>
    <r>
      <t xml:space="preserve">              </t>
    </r>
    <r>
      <rPr>
        <b/>
        <sz val="10"/>
        <rFont val="Times New Roman"/>
        <family val="1"/>
      </rPr>
      <t xml:space="preserve">                                                                             REDUCING TEE           MAIN PIPE      DROP FEMALE NPT</t>
    </r>
  </si>
  <si>
    <r>
      <t xml:space="preserve">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MAIN PIPE      DROP FEMALE NPT</t>
    </r>
  </si>
  <si>
    <t>PIPE(20')</t>
  </si>
  <si>
    <t>FITTINGS</t>
  </si>
  <si>
    <t>WEIGHTS LBS</t>
  </si>
  <si>
    <t>1/2" NPT Hex Nipple (28-214L)  Brass</t>
  </si>
  <si>
    <t xml:space="preserve">      PIPE CLIP</t>
  </si>
  <si>
    <t>Pipe Clip  10 PACK     thru hole, or use 5/16 threaded rod</t>
  </si>
  <si>
    <t>Pipe Clip  EACH          thru hole, or use 3/8 threaded rod</t>
  </si>
  <si>
    <t>F1863</t>
  </si>
  <si>
    <t>F2863</t>
  </si>
  <si>
    <t>F4863</t>
  </si>
  <si>
    <t>Blue Aluminum Pipe (7ft 6inch)  each    20mm od</t>
  </si>
  <si>
    <t>Blue Aluminum Pipe (7ft 6inch)  each    25mm od</t>
  </si>
  <si>
    <t>Blue Aluminum Pipe (7ft 6inch)  each    40mm od</t>
  </si>
  <si>
    <t xml:space="preserve">Threaded Male Adapter   1" Male NPT         </t>
  </si>
  <si>
    <t xml:space="preserve">3/8  Hose Strain Relief                 </t>
  </si>
  <si>
    <t xml:space="preserve">1/2  Hose Strain Relief             </t>
  </si>
  <si>
    <t xml:space="preserve">PIPE(7') </t>
  </si>
  <si>
    <t>NAME</t>
  </si>
  <si>
    <t>DATE</t>
  </si>
  <si>
    <t>QUOTE FILE NAME</t>
  </si>
  <si>
    <t>www.rapidairproducts.com</t>
  </si>
  <si>
    <t>info@rapidairproducts.com</t>
  </si>
  <si>
    <t>FASTPIPE RIGID SYSTEM</t>
  </si>
  <si>
    <r>
      <t xml:space="preserve">90° Elbow               </t>
    </r>
    <r>
      <rPr>
        <sz val="10"/>
        <color theme="5"/>
        <rFont val="Times New Roman"/>
        <family val="1"/>
      </rPr>
      <t xml:space="preserve">    </t>
    </r>
  </si>
  <si>
    <t xml:space="preserve">90° Elbow                     </t>
  </si>
  <si>
    <t>LugTool Jaw Set ,  4" and 6" jaw set</t>
  </si>
  <si>
    <t>Pipe Cutter 2" thru 3"</t>
  </si>
  <si>
    <t>FI7210C</t>
  </si>
  <si>
    <t>F1000GREEN</t>
  </si>
  <si>
    <t>F2000GREEN</t>
  </si>
  <si>
    <t>F4000GREEN</t>
  </si>
  <si>
    <t>Purchases made for these goods subject to Terms &amp; Conditions of Sale/Limited Warranty found @ rapidairproducts.com                                QUOTE GOOD FOR 30 DAYS.                                                                   Applicable sales tax added at time of purchase</t>
  </si>
  <si>
    <t>Wall Outlet, 1" inlet,  1  1/2" fem npt outlets</t>
  </si>
  <si>
    <t>F2014</t>
  </si>
  <si>
    <t>1/2 male to 3/8 female Hex Reducing Bushing</t>
  </si>
  <si>
    <t xml:space="preserve">1/2 male to 1/4 female Hex Reducing Bushing          </t>
  </si>
  <si>
    <t>GRAND TOTAL</t>
  </si>
  <si>
    <t>CROSS FITTING--available March 2019</t>
  </si>
  <si>
    <t>F1051</t>
  </si>
  <si>
    <t>F2051</t>
  </si>
  <si>
    <t>F4051</t>
  </si>
  <si>
    <t>F5051</t>
  </si>
  <si>
    <t>Cross</t>
  </si>
  <si>
    <t>ADDITIONAL DISCOUNT 10% if applicable.</t>
  </si>
  <si>
    <t>F5000GREEN</t>
  </si>
  <si>
    <t>Green Aluminum Pipe (19ft 8inch) each   50mm od</t>
  </si>
  <si>
    <t>Quoted Carrier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</si>
</sst>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0"/>
      <color theme="5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04">
    <xf numFmtId="0" fontId="0" fillId="0" borderId="0" xfId="0"/>
    <xf numFmtId="3" fontId="6" fillId="0" borderId="35" xfId="0" applyNumberFormat="1" applyFont="1" applyBorder="1" applyAlignment="1" applyProtection="1">
      <alignment horizontal="center" vertical="center"/>
      <protection locked="0"/>
    </xf>
    <xf numFmtId="3" fontId="6" fillId="0" borderId="36" xfId="0" applyNumberFormat="1" applyFont="1" applyBorder="1" applyAlignment="1" applyProtection="1">
      <alignment horizontal="center" vertical="center"/>
      <protection locked="0"/>
    </xf>
    <xf numFmtId="3" fontId="6" fillId="0" borderId="37" xfId="0" applyNumberFormat="1" applyFont="1" applyBorder="1" applyAlignment="1" applyProtection="1">
      <alignment horizontal="center" vertical="center"/>
      <protection locked="0"/>
    </xf>
    <xf numFmtId="3" fontId="6" fillId="0" borderId="30" xfId="0" applyNumberFormat="1" applyFont="1" applyBorder="1" applyAlignment="1" applyProtection="1">
      <alignment horizontal="center" vertical="center"/>
      <protection locked="0"/>
    </xf>
    <xf numFmtId="165" fontId="6" fillId="0" borderId="30" xfId="0" applyNumberFormat="1" applyFont="1" applyBorder="1" applyProtection="1">
      <protection locked="0"/>
    </xf>
    <xf numFmtId="3" fontId="6" fillId="4" borderId="35" xfId="0" applyNumberFormat="1" applyFont="1" applyFill="1" applyBorder="1" applyAlignment="1" applyProtection="1">
      <alignment horizontal="center" vertical="center"/>
      <protection locked="0"/>
    </xf>
    <xf numFmtId="3" fontId="6" fillId="4" borderId="36" xfId="0" applyNumberFormat="1" applyFont="1" applyFill="1" applyBorder="1" applyAlignment="1" applyProtection="1">
      <alignment horizontal="center" vertical="center"/>
      <protection locked="0"/>
    </xf>
    <xf numFmtId="3" fontId="6" fillId="4" borderId="37" xfId="0" applyNumberFormat="1" applyFont="1" applyFill="1" applyBorder="1" applyAlignment="1" applyProtection="1">
      <alignment horizontal="center" vertical="center"/>
      <protection locked="0"/>
    </xf>
    <xf numFmtId="3" fontId="6" fillId="4" borderId="42" xfId="0" applyNumberFormat="1" applyFont="1" applyFill="1" applyBorder="1" applyAlignment="1" applyProtection="1">
      <alignment horizontal="center" vertical="center"/>
      <protection locked="0"/>
    </xf>
    <xf numFmtId="3" fontId="6" fillId="5" borderId="36" xfId="0" applyNumberFormat="1" applyFont="1" applyFill="1" applyBorder="1" applyAlignment="1">
      <alignment horizontal="center" vertical="center"/>
    </xf>
    <xf numFmtId="3" fontId="6" fillId="5" borderId="37" xfId="0" applyNumberFormat="1" applyFont="1" applyFill="1" applyBorder="1" applyAlignment="1">
      <alignment horizontal="center" vertical="center"/>
    </xf>
    <xf numFmtId="165" fontId="6" fillId="4" borderId="35" xfId="0" applyNumberFormat="1" applyFont="1" applyFill="1" applyBorder="1" applyProtection="1">
      <protection locked="0"/>
    </xf>
    <xf numFmtId="165" fontId="6" fillId="4" borderId="37" xfId="0" applyNumberFormat="1" applyFont="1" applyFill="1" applyBorder="1" applyProtection="1">
      <protection locked="0"/>
    </xf>
    <xf numFmtId="165" fontId="6" fillId="4" borderId="36" xfId="0" applyNumberFormat="1" applyFont="1" applyFill="1" applyBorder="1" applyProtection="1">
      <protection locked="0"/>
    </xf>
    <xf numFmtId="3" fontId="6" fillId="4" borderId="44" xfId="0" applyNumberFormat="1" applyFont="1" applyFill="1" applyBorder="1" applyAlignment="1" applyProtection="1">
      <alignment horizontal="center" vertical="center"/>
      <protection locked="0"/>
    </xf>
    <xf numFmtId="3" fontId="6" fillId="4" borderId="41" xfId="0" applyNumberFormat="1" applyFont="1" applyFill="1" applyBorder="1" applyAlignment="1" applyProtection="1">
      <alignment horizontal="center" vertical="center"/>
      <protection locked="0"/>
    </xf>
    <xf numFmtId="3" fontId="6" fillId="4" borderId="39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5" fillId="2" borderId="0" xfId="1" applyFont="1" applyFill="1" applyAlignment="1" applyProtection="1"/>
    <xf numFmtId="165" fontId="4" fillId="0" borderId="0" xfId="0" applyNumberFormat="1" applyFont="1"/>
    <xf numFmtId="165" fontId="6" fillId="0" borderId="0" xfId="0" applyNumberFormat="1" applyFont="1"/>
    <xf numFmtId="165" fontId="5" fillId="0" borderId="12" xfId="1" applyNumberFormat="1" applyFont="1" applyBorder="1" applyAlignment="1" applyProtection="1"/>
    <xf numFmtId="0" fontId="4" fillId="0" borderId="31" xfId="0" applyFont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4" fillId="2" borderId="0" xfId="0" applyFont="1" applyFill="1"/>
    <xf numFmtId="165" fontId="5" fillId="0" borderId="16" xfId="1" applyNumberFormat="1" applyFont="1" applyBorder="1" applyAlignment="1" applyProtection="1"/>
    <xf numFmtId="0" fontId="4" fillId="0" borderId="0" xfId="0" applyFont="1" applyAlignment="1">
      <alignment horizontal="center"/>
    </xf>
    <xf numFmtId="10" fontId="4" fillId="0" borderId="0" xfId="0" applyNumberFormat="1" applyFont="1"/>
    <xf numFmtId="10" fontId="6" fillId="0" borderId="0" xfId="0" applyNumberFormat="1" applyFont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/>
    <xf numFmtId="4" fontId="4" fillId="0" borderId="0" xfId="0" applyNumberFormat="1" applyFont="1" applyAlignment="1">
      <alignment horizontal="center"/>
    </xf>
    <xf numFmtId="165" fontId="4" fillId="0" borderId="19" xfId="0" applyNumberFormat="1" applyFont="1" applyBorder="1" applyAlignment="1">
      <alignment horizontal="left"/>
    </xf>
    <xf numFmtId="0" fontId="4" fillId="0" borderId="6" xfId="0" applyFont="1" applyBorder="1"/>
    <xf numFmtId="0" fontId="8" fillId="0" borderId="48" xfId="0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0" borderId="0" xfId="0" applyFont="1"/>
    <xf numFmtId="0" fontId="4" fillId="0" borderId="39" xfId="0" applyFont="1" applyBorder="1"/>
    <xf numFmtId="164" fontId="4" fillId="2" borderId="27" xfId="0" applyNumberFormat="1" applyFont="1" applyFill="1" applyBorder="1" applyAlignment="1">
      <alignment horizontal="left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23" xfId="0" applyFont="1" applyBorder="1" applyAlignment="1">
      <alignment vertical="center"/>
    </xf>
    <xf numFmtId="166" fontId="4" fillId="2" borderId="2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40" xfId="0" applyFont="1" applyBorder="1"/>
    <xf numFmtId="164" fontId="4" fillId="2" borderId="28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28" xfId="0" applyFont="1" applyFill="1" applyBorder="1"/>
    <xf numFmtId="0" fontId="4" fillId="0" borderId="41" xfId="0" applyFont="1" applyBorder="1"/>
    <xf numFmtId="0" fontId="4" fillId="0" borderId="12" xfId="0" applyFont="1" applyBorder="1"/>
    <xf numFmtId="0" fontId="4" fillId="0" borderId="16" xfId="0" applyFont="1" applyBorder="1"/>
    <xf numFmtId="0" fontId="4" fillId="2" borderId="27" xfId="0" applyFont="1" applyFill="1" applyBorder="1"/>
    <xf numFmtId="0" fontId="4" fillId="0" borderId="23" xfId="0" applyFont="1" applyBorder="1"/>
    <xf numFmtId="0" fontId="4" fillId="0" borderId="16" xfId="0" applyFont="1" applyBorder="1" applyAlignment="1">
      <alignment horizontal="center"/>
    </xf>
    <xf numFmtId="0" fontId="4" fillId="0" borderId="24" xfId="0" applyFont="1" applyBorder="1"/>
    <xf numFmtId="166" fontId="6" fillId="2" borderId="2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2" borderId="29" xfId="0" applyFont="1" applyFill="1" applyBorder="1"/>
    <xf numFmtId="165" fontId="4" fillId="0" borderId="21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/>
    <xf numFmtId="0" fontId="4" fillId="2" borderId="30" xfId="0" applyFont="1" applyFill="1" applyBorder="1"/>
    <xf numFmtId="165" fontId="4" fillId="2" borderId="30" xfId="0" applyNumberFormat="1" applyFont="1" applyFill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8" fillId="0" borderId="9" xfId="0" applyFont="1" applyBorder="1"/>
    <xf numFmtId="0" fontId="4" fillId="2" borderId="33" xfId="0" applyFont="1" applyFill="1" applyBorder="1"/>
    <xf numFmtId="165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4" xfId="0" applyFont="1" applyBorder="1"/>
    <xf numFmtId="0" fontId="8" fillId="0" borderId="23" xfId="0" applyFont="1" applyBorder="1"/>
    <xf numFmtId="165" fontId="4" fillId="0" borderId="14" xfId="0" applyNumberFormat="1" applyFont="1" applyBorder="1"/>
    <xf numFmtId="0" fontId="4" fillId="0" borderId="19" xfId="0" applyFont="1" applyBorder="1"/>
    <xf numFmtId="165" fontId="4" fillId="0" borderId="21" xfId="0" applyNumberFormat="1" applyFont="1" applyBorder="1"/>
    <xf numFmtId="0" fontId="4" fillId="2" borderId="8" xfId="0" applyFont="1" applyFill="1" applyBorder="1"/>
    <xf numFmtId="165" fontId="4" fillId="0" borderId="30" xfId="0" applyNumberFormat="1" applyFont="1" applyBorder="1"/>
    <xf numFmtId="0" fontId="4" fillId="0" borderId="23" xfId="2" applyFont="1" applyBorder="1" applyAlignment="1">
      <alignment vertical="center"/>
    </xf>
    <xf numFmtId="166" fontId="4" fillId="2" borderId="4" xfId="0" applyNumberFormat="1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7" xfId="2" applyFont="1" applyBorder="1" applyAlignment="1">
      <alignment vertical="center"/>
    </xf>
    <xf numFmtId="165" fontId="4" fillId="0" borderId="43" xfId="0" applyNumberFormat="1" applyFont="1" applyBorder="1" applyAlignment="1">
      <alignment horizontal="center" vertical="center"/>
    </xf>
    <xf numFmtId="0" fontId="4" fillId="0" borderId="22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165" fontId="4" fillId="0" borderId="1" xfId="0" applyNumberFormat="1" applyFont="1" applyBorder="1"/>
    <xf numFmtId="0" fontId="4" fillId="2" borderId="4" xfId="0" applyFont="1" applyFill="1" applyBorder="1"/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2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2" applyFont="1" applyBorder="1" applyAlignment="1">
      <alignment vertical="center"/>
    </xf>
    <xf numFmtId="0" fontId="4" fillId="2" borderId="5" xfId="0" applyFont="1" applyFill="1" applyBorder="1"/>
    <xf numFmtId="165" fontId="4" fillId="0" borderId="26" xfId="0" applyNumberFormat="1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45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4" fillId="2" borderId="46" xfId="0" applyFont="1" applyFill="1" applyBorder="1"/>
    <xf numFmtId="0" fontId="4" fillId="0" borderId="18" xfId="2" applyFont="1" applyBorder="1" applyAlignment="1">
      <alignment vertical="center"/>
    </xf>
    <xf numFmtId="0" fontId="4" fillId="2" borderId="19" xfId="0" applyFont="1" applyFill="1" applyBorder="1"/>
    <xf numFmtId="165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5" fontId="4" fillId="0" borderId="31" xfId="0" applyNumberFormat="1" applyFont="1" applyBorder="1" applyAlignment="1">
      <alignment horizontal="center" vertical="center"/>
    </xf>
    <xf numFmtId="0" fontId="4" fillId="2" borderId="16" xfId="0" applyFont="1" applyFill="1" applyBorder="1"/>
    <xf numFmtId="165" fontId="4" fillId="0" borderId="0" xfId="0" applyNumberFormat="1" applyFont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166" fontId="4" fillId="2" borderId="5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4" xfId="2" applyFont="1" applyFill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6" fillId="2" borderId="33" xfId="0" applyFont="1" applyFill="1" applyBorder="1"/>
    <xf numFmtId="0" fontId="4" fillId="2" borderId="13" xfId="0" applyFont="1" applyFill="1" applyBorder="1"/>
    <xf numFmtId="0" fontId="4" fillId="2" borderId="20" xfId="0" applyFont="1" applyFill="1" applyBorder="1"/>
    <xf numFmtId="0" fontId="4" fillId="0" borderId="27" xfId="2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166" fontId="4" fillId="3" borderId="2" xfId="0" applyNumberFormat="1" applyFont="1" applyFill="1" applyBorder="1" applyAlignment="1">
      <alignment horizontal="center"/>
    </xf>
    <xf numFmtId="0" fontId="4" fillId="0" borderId="38" xfId="2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40" xfId="0" applyFont="1" applyFill="1" applyBorder="1"/>
    <xf numFmtId="0" fontId="4" fillId="2" borderId="41" xfId="0" applyFont="1" applyFill="1" applyBorder="1"/>
    <xf numFmtId="0" fontId="4" fillId="2" borderId="39" xfId="0" applyFont="1" applyFill="1" applyBorder="1"/>
    <xf numFmtId="0" fontId="4" fillId="2" borderId="25" xfId="2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164" fontId="4" fillId="2" borderId="29" xfId="0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28" xfId="0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166" fontId="4" fillId="2" borderId="0" xfId="0" applyNumberFormat="1" applyFont="1" applyFill="1" applyAlignment="1">
      <alignment horizontal="left"/>
    </xf>
    <xf numFmtId="165" fontId="4" fillId="0" borderId="0" xfId="0" applyNumberFormat="1" applyFont="1" applyAlignment="1">
      <alignment horizontal="right"/>
    </xf>
    <xf numFmtId="165" fontId="4" fillId="0" borderId="41" xfId="0" applyNumberFormat="1" applyFont="1" applyBorder="1"/>
    <xf numFmtId="165" fontId="4" fillId="0" borderId="8" xfId="0" applyNumberFormat="1" applyFont="1" applyBorder="1"/>
    <xf numFmtId="0" fontId="4" fillId="0" borderId="1" xfId="0" applyFont="1" applyBorder="1" applyAlignment="1">
      <alignment horizontal="right"/>
    </xf>
    <xf numFmtId="166" fontId="4" fillId="2" borderId="1" xfId="0" applyNumberFormat="1" applyFont="1" applyFill="1" applyBorder="1"/>
    <xf numFmtId="166" fontId="4" fillId="2" borderId="7" xfId="0" applyNumberFormat="1" applyFont="1" applyFill="1" applyBorder="1"/>
    <xf numFmtId="0" fontId="4" fillId="0" borderId="11" xfId="0" applyFont="1" applyBorder="1" applyAlignment="1">
      <alignment horizontal="right"/>
    </xf>
    <xf numFmtId="166" fontId="4" fillId="2" borderId="10" xfId="0" applyNumberFormat="1" applyFont="1" applyFill="1" applyBorder="1"/>
    <xf numFmtId="166" fontId="4" fillId="0" borderId="7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0" fontId="8" fillId="0" borderId="0" xfId="2" applyFont="1" applyAlignment="1">
      <alignment vertical="center"/>
    </xf>
    <xf numFmtId="0" fontId="8" fillId="0" borderId="47" xfId="2" applyFont="1" applyBorder="1" applyAlignment="1">
      <alignment vertical="center"/>
    </xf>
    <xf numFmtId="0" fontId="4" fillId="2" borderId="31" xfId="0" applyFont="1" applyFill="1" applyBorder="1"/>
    <xf numFmtId="0" fontId="4" fillId="2" borderId="49" xfId="0" applyFont="1" applyFill="1" applyBorder="1"/>
    <xf numFmtId="165" fontId="4" fillId="0" borderId="50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/>
    </xf>
    <xf numFmtId="0" fontId="8" fillId="0" borderId="32" xfId="0" applyFont="1" applyBorder="1" applyAlignment="1">
      <alignment vertical="center"/>
    </xf>
    <xf numFmtId="3" fontId="6" fillId="2" borderId="41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/>
    </xf>
    <xf numFmtId="0" fontId="4" fillId="0" borderId="53" xfId="0" applyFont="1" applyBorder="1" applyAlignment="1">
      <alignment horizontal="center"/>
    </xf>
    <xf numFmtId="0" fontId="4" fillId="0" borderId="48" xfId="0" applyFont="1" applyBorder="1" applyAlignment="1">
      <alignment vertical="center"/>
    </xf>
    <xf numFmtId="3" fontId="6" fillId="0" borderId="0" xfId="0" applyNumberFormat="1" applyFont="1" applyAlignment="1" applyProtection="1">
      <alignment horizontal="center" vertical="center"/>
      <protection locked="0"/>
    </xf>
    <xf numFmtId="14" fontId="4" fillId="2" borderId="47" xfId="0" applyNumberFormat="1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2" borderId="32" xfId="0" applyFont="1" applyFill="1" applyBorder="1" applyAlignment="1" applyProtection="1">
      <alignment horizontal="left"/>
      <protection locked="0"/>
    </xf>
    <xf numFmtId="165" fontId="8" fillId="2" borderId="39" xfId="0" applyNumberFormat="1" applyFont="1" applyFill="1" applyBorder="1" applyAlignment="1">
      <alignment horizontal="center" vertical="center"/>
    </xf>
    <xf numFmtId="0" fontId="4" fillId="2" borderId="54" xfId="0" applyFont="1" applyFill="1" applyBorder="1"/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Protection="1">
      <protection locked="0"/>
    </xf>
    <xf numFmtId="0" fontId="8" fillId="2" borderId="8" xfId="0" applyFont="1" applyFill="1" applyBorder="1"/>
    <xf numFmtId="0" fontId="0" fillId="0" borderId="30" xfId="0" applyBorder="1"/>
    <xf numFmtId="0" fontId="0" fillId="0" borderId="9" xfId="0" applyBorder="1"/>
    <xf numFmtId="0" fontId="8" fillId="2" borderId="30" xfId="0" applyFont="1" applyFill="1" applyBorder="1"/>
    <xf numFmtId="0" fontId="8" fillId="2" borderId="9" xfId="0" applyFont="1" applyFill="1" applyBorder="1"/>
    <xf numFmtId="0" fontId="10" fillId="0" borderId="30" xfId="0" applyFont="1" applyBorder="1"/>
    <xf numFmtId="0" fontId="10" fillId="0" borderId="9" xfId="0" applyFont="1" applyBorder="1"/>
    <xf numFmtId="0" fontId="8" fillId="2" borderId="31" xfId="0" applyFont="1" applyFill="1" applyBorder="1"/>
    <xf numFmtId="0" fontId="10" fillId="0" borderId="31" xfId="0" applyFont="1" applyBorder="1"/>
    <xf numFmtId="0" fontId="10" fillId="0" borderId="32" xfId="0" applyFont="1" applyBorder="1"/>
    <xf numFmtId="0" fontId="4" fillId="2" borderId="8" xfId="0" applyFont="1" applyFill="1" applyBorder="1"/>
    <xf numFmtId="0" fontId="11" fillId="2" borderId="8" xfId="0" applyFont="1" applyFill="1" applyBorder="1"/>
    <xf numFmtId="0" fontId="4" fillId="2" borderId="30" xfId="0" applyFont="1" applyFill="1" applyBorder="1"/>
    <xf numFmtId="0" fontId="4" fillId="2" borderId="12" xfId="0" applyFont="1" applyFill="1" applyBorder="1"/>
    <xf numFmtId="0" fontId="0" fillId="0" borderId="31" xfId="0" applyBorder="1"/>
    <xf numFmtId="0" fontId="0" fillId="0" borderId="32" xfId="0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95</xdr:row>
      <xdr:rowOff>90767</xdr:rowOff>
    </xdr:from>
    <xdr:to>
      <xdr:col>0</xdr:col>
      <xdr:colOff>1535770</xdr:colOff>
      <xdr:row>100</xdr:row>
      <xdr:rowOff>26146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126</xdr:row>
      <xdr:rowOff>136152</xdr:rowOff>
    </xdr:from>
    <xdr:to>
      <xdr:col>0</xdr:col>
      <xdr:colOff>1634101</xdr:colOff>
      <xdr:row>131</xdr:row>
      <xdr:rowOff>34179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147</xdr:row>
      <xdr:rowOff>72278</xdr:rowOff>
    </xdr:from>
    <xdr:to>
      <xdr:col>0</xdr:col>
      <xdr:colOff>1477496</xdr:colOff>
      <xdr:row>151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162</xdr:row>
      <xdr:rowOff>56031</xdr:rowOff>
    </xdr:from>
    <xdr:to>
      <xdr:col>0</xdr:col>
      <xdr:colOff>1792942</xdr:colOff>
      <xdr:row>166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1758768</xdr:colOff>
      <xdr:row>182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355</xdr:row>
      <xdr:rowOff>85725</xdr:rowOff>
    </xdr:from>
    <xdr:to>
      <xdr:col>0</xdr:col>
      <xdr:colOff>1713379</xdr:colOff>
      <xdr:row>361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900953</xdr:colOff>
      <xdr:row>388</xdr:row>
      <xdr:rowOff>63873</xdr:rowOff>
    </xdr:from>
    <xdr:to>
      <xdr:col>0</xdr:col>
      <xdr:colOff>1752601</xdr:colOff>
      <xdr:row>396</xdr:row>
      <xdr:rowOff>36420</xdr:rowOff>
    </xdr:to>
    <xdr:pic>
      <xdr:nvPicPr>
        <xdr:cNvPr id="44" name="Picture 43" descr="IMG_0009r64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0953" y="62671698"/>
          <a:ext cx="851648" cy="1277472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85</xdr:row>
      <xdr:rowOff>81181</xdr:rowOff>
    </xdr:from>
    <xdr:to>
      <xdr:col>0</xdr:col>
      <xdr:colOff>1580589</xdr:colOff>
      <xdr:row>89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335</xdr:row>
      <xdr:rowOff>109816</xdr:rowOff>
    </xdr:from>
    <xdr:to>
      <xdr:col>0</xdr:col>
      <xdr:colOff>1281395</xdr:colOff>
      <xdr:row>340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75</xdr:row>
      <xdr:rowOff>17367</xdr:rowOff>
    </xdr:from>
    <xdr:to>
      <xdr:col>0</xdr:col>
      <xdr:colOff>1438834</xdr:colOff>
      <xdr:row>78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106</xdr:row>
      <xdr:rowOff>47625</xdr:rowOff>
    </xdr:from>
    <xdr:to>
      <xdr:col>0</xdr:col>
      <xdr:colOff>1653147</xdr:colOff>
      <xdr:row>110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142</xdr:row>
      <xdr:rowOff>29136</xdr:rowOff>
    </xdr:from>
    <xdr:to>
      <xdr:col>0</xdr:col>
      <xdr:colOff>1614484</xdr:colOff>
      <xdr:row>146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152</xdr:row>
      <xdr:rowOff>39222</xdr:rowOff>
    </xdr:from>
    <xdr:to>
      <xdr:col>0</xdr:col>
      <xdr:colOff>1524001</xdr:colOff>
      <xdr:row>155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321318</xdr:colOff>
      <xdr:row>167</xdr:row>
      <xdr:rowOff>9525</xdr:rowOff>
    </xdr:from>
    <xdr:to>
      <xdr:col>0</xdr:col>
      <xdr:colOff>1230396</xdr:colOff>
      <xdr:row>171</xdr:row>
      <xdr:rowOff>89087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8" y="26412825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25211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204</xdr:row>
      <xdr:rowOff>44264</xdr:rowOff>
    </xdr:from>
    <xdr:to>
      <xdr:col>0</xdr:col>
      <xdr:colOff>1504950</xdr:colOff>
      <xdr:row>207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259</xdr:row>
      <xdr:rowOff>73958</xdr:rowOff>
    </xdr:from>
    <xdr:to>
      <xdr:col>0</xdr:col>
      <xdr:colOff>944880</xdr:colOff>
      <xdr:row>267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263</xdr:row>
      <xdr:rowOff>87966</xdr:rowOff>
    </xdr:from>
    <xdr:to>
      <xdr:col>0</xdr:col>
      <xdr:colOff>1806137</xdr:colOff>
      <xdr:row>270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278</xdr:row>
      <xdr:rowOff>56590</xdr:rowOff>
    </xdr:from>
    <xdr:to>
      <xdr:col>0</xdr:col>
      <xdr:colOff>1210942</xdr:colOff>
      <xdr:row>283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241</xdr:row>
      <xdr:rowOff>76201</xdr:rowOff>
    </xdr:from>
    <xdr:to>
      <xdr:col>0</xdr:col>
      <xdr:colOff>1638300</xdr:colOff>
      <xdr:row>245</xdr:row>
      <xdr:rowOff>124946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70</xdr:row>
      <xdr:rowOff>95813</xdr:rowOff>
    </xdr:from>
    <xdr:to>
      <xdr:col>0</xdr:col>
      <xdr:colOff>1466850</xdr:colOff>
      <xdr:row>74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102</xdr:row>
      <xdr:rowOff>28575</xdr:rowOff>
    </xdr:from>
    <xdr:to>
      <xdr:col>0</xdr:col>
      <xdr:colOff>1543050</xdr:colOff>
      <xdr:row>105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133</xdr:row>
      <xdr:rowOff>145677</xdr:rowOff>
    </xdr:from>
    <xdr:to>
      <xdr:col>0</xdr:col>
      <xdr:colOff>1689288</xdr:colOff>
      <xdr:row>139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66</xdr:row>
      <xdr:rowOff>29895</xdr:rowOff>
    </xdr:from>
    <xdr:to>
      <xdr:col>0</xdr:col>
      <xdr:colOff>1642433</xdr:colOff>
      <xdr:row>69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90</xdr:row>
      <xdr:rowOff>38662</xdr:rowOff>
    </xdr:from>
    <xdr:to>
      <xdr:col>0</xdr:col>
      <xdr:colOff>1694330</xdr:colOff>
      <xdr:row>94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79</xdr:row>
      <xdr:rowOff>79562</xdr:rowOff>
    </xdr:from>
    <xdr:to>
      <xdr:col>0</xdr:col>
      <xdr:colOff>1533526</xdr:colOff>
      <xdr:row>84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111</xdr:row>
      <xdr:rowOff>47625</xdr:rowOff>
    </xdr:from>
    <xdr:to>
      <xdr:col>0</xdr:col>
      <xdr:colOff>1657350</xdr:colOff>
      <xdr:row>115</xdr:row>
      <xdr:rowOff>140072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156</xdr:row>
      <xdr:rowOff>46505</xdr:rowOff>
    </xdr:from>
    <xdr:to>
      <xdr:col>0</xdr:col>
      <xdr:colOff>1801345</xdr:colOff>
      <xdr:row>161</xdr:row>
      <xdr:rowOff>161179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121</xdr:row>
      <xdr:rowOff>19051</xdr:rowOff>
    </xdr:from>
    <xdr:to>
      <xdr:col>0</xdr:col>
      <xdr:colOff>1597470</xdr:colOff>
      <xdr:row>125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821392</xdr:colOff>
      <xdr:row>170</xdr:row>
      <xdr:rowOff>47625</xdr:rowOff>
    </xdr:from>
    <xdr:to>
      <xdr:col>0</xdr:col>
      <xdr:colOff>1943100</xdr:colOff>
      <xdr:row>174</xdr:row>
      <xdr:rowOff>138205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92" y="26936700"/>
          <a:ext cx="1121708" cy="7478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674595</xdr:colOff>
      <xdr:row>188</xdr:row>
      <xdr:rowOff>41462</xdr:rowOff>
    </xdr:from>
    <xdr:to>
      <xdr:col>0</xdr:col>
      <xdr:colOff>2030507</xdr:colOff>
      <xdr:row>193</xdr:row>
      <xdr:rowOff>135778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5" y="29873762"/>
          <a:ext cx="1355912" cy="90394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226</xdr:row>
      <xdr:rowOff>57150</xdr:rowOff>
    </xdr:from>
    <xdr:to>
      <xdr:col>0</xdr:col>
      <xdr:colOff>1562100</xdr:colOff>
      <xdr:row>230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235</xdr:row>
      <xdr:rowOff>47626</xdr:rowOff>
    </xdr:from>
    <xdr:to>
      <xdr:col>0</xdr:col>
      <xdr:colOff>1485900</xdr:colOff>
      <xdr:row>240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377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346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346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382</xdr:row>
      <xdr:rowOff>104775</xdr:rowOff>
    </xdr:from>
    <xdr:ext cx="1295400" cy="75247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419100" y="61731525"/>
          <a:ext cx="1295400" cy="752475"/>
        </a:xfrm>
        <a:prstGeom prst="ellipse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222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284</xdr:row>
      <xdr:rowOff>111068</xdr:rowOff>
    </xdr:from>
    <xdr:to>
      <xdr:col>0</xdr:col>
      <xdr:colOff>1452028</xdr:colOff>
      <xdr:row>287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252</xdr:row>
      <xdr:rowOff>57149</xdr:rowOff>
    </xdr:from>
    <xdr:to>
      <xdr:col>0</xdr:col>
      <xdr:colOff>1890713</xdr:colOff>
      <xdr:row>258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366</xdr:row>
      <xdr:rowOff>142875</xdr:rowOff>
    </xdr:from>
    <xdr:to>
      <xdr:col>0</xdr:col>
      <xdr:colOff>1971676</xdr:colOff>
      <xdr:row>370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95</xdr:row>
      <xdr:rowOff>42864</xdr:rowOff>
    </xdr:from>
    <xdr:to>
      <xdr:col>0</xdr:col>
      <xdr:colOff>1662113</xdr:colOff>
      <xdr:row>100</xdr:row>
      <xdr:rowOff>100014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121</xdr:row>
      <xdr:rowOff>38100</xdr:rowOff>
    </xdr:from>
    <xdr:to>
      <xdr:col>0</xdr:col>
      <xdr:colOff>1557338</xdr:colOff>
      <xdr:row>125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126</xdr:row>
      <xdr:rowOff>80961</xdr:rowOff>
    </xdr:from>
    <xdr:to>
      <xdr:col>0</xdr:col>
      <xdr:colOff>1747838</xdr:colOff>
      <xdr:row>131</xdr:row>
      <xdr:rowOff>138110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147</xdr:row>
      <xdr:rowOff>30162</xdr:rowOff>
    </xdr:from>
    <xdr:to>
      <xdr:col>0</xdr:col>
      <xdr:colOff>1566864</xdr:colOff>
      <xdr:row>151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162</xdr:row>
      <xdr:rowOff>52388</xdr:rowOff>
    </xdr:from>
    <xdr:to>
      <xdr:col>0</xdr:col>
      <xdr:colOff>1809750</xdr:colOff>
      <xdr:row>166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1957388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195</xdr:row>
      <xdr:rowOff>128587</xdr:rowOff>
    </xdr:from>
    <xdr:to>
      <xdr:col>0</xdr:col>
      <xdr:colOff>1790701</xdr:colOff>
      <xdr:row>201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208</xdr:row>
      <xdr:rowOff>41275</xdr:rowOff>
    </xdr:from>
    <xdr:to>
      <xdr:col>0</xdr:col>
      <xdr:colOff>1571626</xdr:colOff>
      <xdr:row>211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217</xdr:row>
      <xdr:rowOff>22222</xdr:rowOff>
    </xdr:from>
    <xdr:to>
      <xdr:col>0</xdr:col>
      <xdr:colOff>1757363</xdr:colOff>
      <xdr:row>221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235</xdr:row>
      <xdr:rowOff>76200</xdr:rowOff>
    </xdr:from>
    <xdr:to>
      <xdr:col>0</xdr:col>
      <xdr:colOff>1814512</xdr:colOff>
      <xdr:row>240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241</xdr:row>
      <xdr:rowOff>23812</xdr:rowOff>
    </xdr:from>
    <xdr:to>
      <xdr:col>0</xdr:col>
      <xdr:colOff>1809173</xdr:colOff>
      <xdr:row>245</xdr:row>
      <xdr:rowOff>142876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246</xdr:row>
      <xdr:rowOff>60323</xdr:rowOff>
    </xdr:from>
    <xdr:to>
      <xdr:col>0</xdr:col>
      <xdr:colOff>1762125</xdr:colOff>
      <xdr:row>251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271</xdr:row>
      <xdr:rowOff>45271</xdr:rowOff>
    </xdr:from>
    <xdr:to>
      <xdr:col>0</xdr:col>
      <xdr:colOff>1724026</xdr:colOff>
      <xdr:row>277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288</xdr:row>
      <xdr:rowOff>85722</xdr:rowOff>
    </xdr:from>
    <xdr:to>
      <xdr:col>0</xdr:col>
      <xdr:colOff>2000252</xdr:colOff>
      <xdr:row>296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313</xdr:row>
      <xdr:rowOff>119927</xdr:rowOff>
    </xdr:from>
    <xdr:to>
      <xdr:col>0</xdr:col>
      <xdr:colOff>1827964</xdr:colOff>
      <xdr:row>320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318</xdr:row>
      <xdr:rowOff>79373</xdr:rowOff>
    </xdr:from>
    <xdr:to>
      <xdr:col>0</xdr:col>
      <xdr:colOff>1371600</xdr:colOff>
      <xdr:row>323</xdr:row>
      <xdr:rowOff>85723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324</xdr:row>
      <xdr:rowOff>104775</xdr:rowOff>
    </xdr:from>
    <xdr:to>
      <xdr:col>0</xdr:col>
      <xdr:colOff>1676400</xdr:colOff>
      <xdr:row>330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355</xdr:row>
      <xdr:rowOff>85725</xdr:rowOff>
    </xdr:from>
    <xdr:to>
      <xdr:col>0</xdr:col>
      <xdr:colOff>1895477</xdr:colOff>
      <xdr:row>362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368</xdr:row>
      <xdr:rowOff>159165</xdr:rowOff>
    </xdr:from>
    <xdr:to>
      <xdr:col>0</xdr:col>
      <xdr:colOff>1079683</xdr:colOff>
      <xdr:row>376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388</xdr:row>
      <xdr:rowOff>38100</xdr:rowOff>
    </xdr:from>
    <xdr:to>
      <xdr:col>0</xdr:col>
      <xdr:colOff>1766889</xdr:colOff>
      <xdr:row>396</xdr:row>
      <xdr:rowOff>35719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64093725"/>
          <a:ext cx="890588" cy="133588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231</xdr:row>
      <xdr:rowOff>57150</xdr:rowOff>
    </xdr:from>
    <xdr:to>
      <xdr:col>0</xdr:col>
      <xdr:colOff>1647825</xdr:colOff>
      <xdr:row>234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339</xdr:row>
      <xdr:rowOff>22225</xdr:rowOff>
    </xdr:from>
    <xdr:to>
      <xdr:col>0</xdr:col>
      <xdr:colOff>2019300</xdr:colOff>
      <xdr:row>343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342</xdr:row>
      <xdr:rowOff>28573</xdr:rowOff>
    </xdr:from>
    <xdr:to>
      <xdr:col>0</xdr:col>
      <xdr:colOff>1143001</xdr:colOff>
      <xdr:row>346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405</xdr:row>
      <xdr:rowOff>100012</xdr:rowOff>
    </xdr:from>
    <xdr:to>
      <xdr:col>0</xdr:col>
      <xdr:colOff>1547813</xdr:colOff>
      <xdr:row>411</xdr:row>
      <xdr:rowOff>109537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212</xdr:row>
      <xdr:rowOff>62525</xdr:rowOff>
    </xdr:from>
    <xdr:to>
      <xdr:col>0</xdr:col>
      <xdr:colOff>1479689</xdr:colOff>
      <xdr:row>216</xdr:row>
      <xdr:rowOff>145901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363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305</xdr:row>
      <xdr:rowOff>38100</xdr:rowOff>
    </xdr:from>
    <xdr:to>
      <xdr:col>0</xdr:col>
      <xdr:colOff>1328738</xdr:colOff>
      <xdr:row>307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331</xdr:row>
      <xdr:rowOff>66675</xdr:rowOff>
    </xdr:from>
    <xdr:to>
      <xdr:col>0</xdr:col>
      <xdr:colOff>1273547</xdr:colOff>
      <xdr:row>334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300</xdr:row>
      <xdr:rowOff>66677</xdr:rowOff>
    </xdr:from>
    <xdr:to>
      <xdr:col>0</xdr:col>
      <xdr:colOff>1580999</xdr:colOff>
      <xdr:row>303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308</xdr:row>
      <xdr:rowOff>133351</xdr:rowOff>
    </xdr:from>
    <xdr:to>
      <xdr:col>0</xdr:col>
      <xdr:colOff>1181292</xdr:colOff>
      <xdr:row>313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116</xdr:row>
      <xdr:rowOff>9525</xdr:rowOff>
    </xdr:from>
    <xdr:to>
      <xdr:col>0</xdr:col>
      <xdr:colOff>1628775</xdr:colOff>
      <xdr:row>120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5"/>
  <sheetViews>
    <sheetView tabSelected="1" zoomScaleNormal="100" workbookViewId="0">
      <pane ySplit="6" topLeftCell="A7" activePane="bottomLeft" state="frozen"/>
      <selection pane="bottomLeft" activeCell="G3" sqref="G3"/>
    </sheetView>
  </sheetViews>
  <sheetFormatPr defaultColWidth="9.140625" defaultRowHeight="12.75" x14ac:dyDescent="0.2"/>
  <cols>
    <col min="1" max="1" width="30.7109375" style="20" customWidth="1"/>
    <col min="2" max="2" width="11.140625" style="29" customWidth="1"/>
    <col min="3" max="3" width="9.7109375" style="22" customWidth="1"/>
    <col min="4" max="4" width="7.28515625" style="23" customWidth="1"/>
    <col min="5" max="5" width="11.85546875" style="22" customWidth="1"/>
    <col min="6" max="6" width="5.5703125" style="31" customWidth="1"/>
    <col min="7" max="7" width="53.5703125" style="20" customWidth="1"/>
    <col min="8" max="8" width="17.85546875" style="26" hidden="1" customWidth="1"/>
    <col min="9" max="9" width="28.42578125" style="27" hidden="1" customWidth="1"/>
    <col min="10" max="10" width="9.140625" style="20" customWidth="1"/>
    <col min="11" max="16384" width="9.140625" style="20"/>
  </cols>
  <sheetData>
    <row r="1" spans="1:9" x14ac:dyDescent="0.2">
      <c r="A1" s="20" t="s">
        <v>496</v>
      </c>
      <c r="B1" s="21"/>
      <c r="E1" s="24"/>
      <c r="F1" s="25" t="s">
        <v>491</v>
      </c>
      <c r="G1" s="183"/>
    </row>
    <row r="2" spans="1:9" x14ac:dyDescent="0.2">
      <c r="A2" s="28" t="s">
        <v>494</v>
      </c>
      <c r="E2" s="30"/>
      <c r="F2" s="31" t="s">
        <v>492</v>
      </c>
      <c r="G2" s="181">
        <v>43525</v>
      </c>
    </row>
    <row r="3" spans="1:9" x14ac:dyDescent="0.2">
      <c r="A3" s="20" t="s">
        <v>495</v>
      </c>
      <c r="C3" s="32"/>
      <c r="D3" s="33"/>
      <c r="E3" s="34"/>
      <c r="F3" s="35" t="s">
        <v>493</v>
      </c>
      <c r="G3" s="182"/>
    </row>
    <row r="4" spans="1:9" ht="13.5" thickBot="1" x14ac:dyDescent="0.25">
      <c r="A4" s="36" t="s">
        <v>4</v>
      </c>
      <c r="B4" s="21"/>
      <c r="C4" s="37"/>
      <c r="D4" s="33" t="s">
        <v>2</v>
      </c>
      <c r="E4" s="38"/>
      <c r="F4" s="39"/>
      <c r="G4" s="40"/>
    </row>
    <row r="5" spans="1:9" x14ac:dyDescent="0.2">
      <c r="A5" s="36"/>
      <c r="B5" s="21"/>
      <c r="C5" s="37"/>
      <c r="D5" s="41" t="s">
        <v>5</v>
      </c>
      <c r="E5" s="42"/>
      <c r="F5" s="31" t="s">
        <v>8</v>
      </c>
    </row>
    <row r="6" spans="1:9" ht="13.5" thickBot="1" x14ac:dyDescent="0.25">
      <c r="A6" s="36"/>
      <c r="B6" s="29" t="s">
        <v>1</v>
      </c>
      <c r="C6" s="37" t="s">
        <v>12</v>
      </c>
      <c r="D6" s="43" t="s">
        <v>3</v>
      </c>
      <c r="E6" s="42" t="s">
        <v>7</v>
      </c>
      <c r="F6" s="31" t="s">
        <v>9</v>
      </c>
      <c r="G6" s="44"/>
      <c r="H6" s="26" t="s">
        <v>6</v>
      </c>
      <c r="I6" s="27" t="s">
        <v>7</v>
      </c>
    </row>
    <row r="7" spans="1:9" x14ac:dyDescent="0.2">
      <c r="A7" s="45"/>
      <c r="B7" s="46" t="s">
        <v>128</v>
      </c>
      <c r="C7" s="47">
        <v>32.99</v>
      </c>
      <c r="D7" s="6"/>
      <c r="E7" s="48">
        <f>C7*D7</f>
        <v>0</v>
      </c>
      <c r="F7" s="49" t="s">
        <v>83</v>
      </c>
      <c r="G7" s="50" t="s">
        <v>170</v>
      </c>
      <c r="H7" s="51">
        <v>3</v>
      </c>
      <c r="I7" s="52">
        <f>H7*D7</f>
        <v>0</v>
      </c>
    </row>
    <row r="8" spans="1:9" x14ac:dyDescent="0.2">
      <c r="A8" s="53"/>
      <c r="B8" s="54" t="s">
        <v>13</v>
      </c>
      <c r="C8" s="55">
        <v>52.99</v>
      </c>
      <c r="D8" s="7"/>
      <c r="E8" s="56">
        <f t="shared" ref="E8:E53" si="0">C8*D8</f>
        <v>0</v>
      </c>
      <c r="F8" s="57" t="s">
        <v>10</v>
      </c>
      <c r="G8" s="58" t="s">
        <v>171</v>
      </c>
      <c r="H8" s="51">
        <v>4.2</v>
      </c>
      <c r="I8" s="52">
        <f t="shared" ref="I8:I71" si="1">H8*D8</f>
        <v>0</v>
      </c>
    </row>
    <row r="9" spans="1:9" x14ac:dyDescent="0.2">
      <c r="A9" s="53"/>
      <c r="B9" s="54" t="s">
        <v>14</v>
      </c>
      <c r="C9" s="59">
        <v>77.989999999999995</v>
      </c>
      <c r="D9" s="7"/>
      <c r="E9" s="56">
        <f t="shared" si="0"/>
        <v>0</v>
      </c>
      <c r="F9" s="57" t="s">
        <v>11</v>
      </c>
      <c r="G9" s="58" t="s">
        <v>172</v>
      </c>
      <c r="H9" s="51">
        <v>8.8000000000000007</v>
      </c>
      <c r="I9" s="52">
        <f t="shared" si="1"/>
        <v>0</v>
      </c>
    </row>
    <row r="10" spans="1:9" x14ac:dyDescent="0.2">
      <c r="A10" s="53"/>
      <c r="B10" s="54" t="s">
        <v>96</v>
      </c>
      <c r="C10" s="55">
        <v>99.99</v>
      </c>
      <c r="D10" s="7"/>
      <c r="E10" s="56">
        <f t="shared" si="0"/>
        <v>0</v>
      </c>
      <c r="F10" s="57" t="s">
        <v>98</v>
      </c>
      <c r="G10" s="58" t="s">
        <v>173</v>
      </c>
      <c r="H10" s="51">
        <v>10.5</v>
      </c>
      <c r="I10" s="52">
        <f t="shared" si="1"/>
        <v>0</v>
      </c>
    </row>
    <row r="11" spans="1:9" x14ac:dyDescent="0.2">
      <c r="A11" s="53"/>
      <c r="B11" s="54" t="s">
        <v>200</v>
      </c>
      <c r="C11" s="55">
        <v>159.99</v>
      </c>
      <c r="D11" s="7"/>
      <c r="E11" s="56">
        <f t="shared" si="0"/>
        <v>0</v>
      </c>
      <c r="F11" s="57" t="s">
        <v>201</v>
      </c>
      <c r="G11" s="58" t="s">
        <v>202</v>
      </c>
      <c r="H11" s="51">
        <v>23</v>
      </c>
      <c r="I11" s="52">
        <f t="shared" si="1"/>
        <v>0</v>
      </c>
    </row>
    <row r="12" spans="1:9" x14ac:dyDescent="0.2">
      <c r="A12" s="53"/>
      <c r="B12" s="54"/>
      <c r="C12" s="55"/>
      <c r="D12" s="7"/>
      <c r="E12" s="56"/>
      <c r="F12" s="57"/>
      <c r="G12" s="58"/>
      <c r="H12" s="51"/>
      <c r="I12" s="52">
        <f t="shared" si="1"/>
        <v>0</v>
      </c>
    </row>
    <row r="13" spans="1:9" x14ac:dyDescent="0.2">
      <c r="A13" s="53"/>
      <c r="B13" s="60" t="s">
        <v>481</v>
      </c>
      <c r="C13" s="55">
        <v>16.989999999999998</v>
      </c>
      <c r="D13" s="7"/>
      <c r="E13" s="56">
        <f t="shared" si="0"/>
        <v>0</v>
      </c>
      <c r="F13" s="57" t="s">
        <v>83</v>
      </c>
      <c r="G13" s="58" t="s">
        <v>484</v>
      </c>
      <c r="H13" s="51">
        <v>1.4</v>
      </c>
      <c r="I13" s="52">
        <f t="shared" si="1"/>
        <v>0</v>
      </c>
    </row>
    <row r="14" spans="1:9" x14ac:dyDescent="0.2">
      <c r="A14" s="53"/>
      <c r="B14" s="60" t="s">
        <v>482</v>
      </c>
      <c r="C14" s="55">
        <v>25.99</v>
      </c>
      <c r="D14" s="7"/>
      <c r="E14" s="56">
        <f t="shared" si="0"/>
        <v>0</v>
      </c>
      <c r="F14" s="57" t="s">
        <v>10</v>
      </c>
      <c r="G14" s="58" t="s">
        <v>485</v>
      </c>
      <c r="H14" s="51">
        <v>2</v>
      </c>
      <c r="I14" s="52">
        <f t="shared" si="1"/>
        <v>0</v>
      </c>
    </row>
    <row r="15" spans="1:9" x14ac:dyDescent="0.2">
      <c r="A15" s="53"/>
      <c r="B15" s="60" t="s">
        <v>483</v>
      </c>
      <c r="C15" s="55">
        <v>39.99</v>
      </c>
      <c r="D15" s="7"/>
      <c r="E15" s="56">
        <f t="shared" si="0"/>
        <v>0</v>
      </c>
      <c r="F15" s="57" t="s">
        <v>11</v>
      </c>
      <c r="G15" s="58" t="s">
        <v>486</v>
      </c>
      <c r="H15" s="51">
        <v>5</v>
      </c>
      <c r="I15" s="52">
        <f t="shared" si="1"/>
        <v>0</v>
      </c>
    </row>
    <row r="16" spans="1:9" x14ac:dyDescent="0.2">
      <c r="A16" s="53"/>
      <c r="B16" s="60"/>
      <c r="C16" s="55"/>
      <c r="D16" s="7"/>
      <c r="E16" s="56"/>
      <c r="F16" s="57"/>
      <c r="G16" s="58"/>
      <c r="H16" s="51"/>
      <c r="I16" s="52">
        <f t="shared" si="1"/>
        <v>0</v>
      </c>
    </row>
    <row r="17" spans="1:9" x14ac:dyDescent="0.2">
      <c r="A17" s="53"/>
      <c r="B17" s="54" t="s">
        <v>502</v>
      </c>
      <c r="C17" s="55">
        <v>32.99</v>
      </c>
      <c r="D17" s="7"/>
      <c r="E17" s="56">
        <f t="shared" si="0"/>
        <v>0</v>
      </c>
      <c r="F17" s="57" t="s">
        <v>83</v>
      </c>
      <c r="G17" s="58" t="s">
        <v>270</v>
      </c>
      <c r="H17" s="51">
        <v>3</v>
      </c>
      <c r="I17" s="52">
        <f t="shared" si="1"/>
        <v>0</v>
      </c>
    </row>
    <row r="18" spans="1:9" x14ac:dyDescent="0.2">
      <c r="A18" s="53"/>
      <c r="B18" s="54" t="s">
        <v>503</v>
      </c>
      <c r="C18" s="55">
        <v>52.99</v>
      </c>
      <c r="D18" s="7"/>
      <c r="E18" s="56">
        <f t="shared" si="0"/>
        <v>0</v>
      </c>
      <c r="F18" s="57" t="s">
        <v>10</v>
      </c>
      <c r="G18" s="58" t="s">
        <v>271</v>
      </c>
      <c r="H18" s="51">
        <v>4.2</v>
      </c>
      <c r="I18" s="52">
        <f t="shared" si="1"/>
        <v>0</v>
      </c>
    </row>
    <row r="19" spans="1:9" x14ac:dyDescent="0.2">
      <c r="A19" s="53"/>
      <c r="B19" s="54" t="s">
        <v>504</v>
      </c>
      <c r="C19" s="59">
        <v>77.989999999999995</v>
      </c>
      <c r="D19" s="7"/>
      <c r="E19" s="56">
        <f t="shared" si="0"/>
        <v>0</v>
      </c>
      <c r="F19" s="57" t="s">
        <v>11</v>
      </c>
      <c r="G19" s="58" t="s">
        <v>272</v>
      </c>
      <c r="H19" s="51">
        <v>8.8000000000000007</v>
      </c>
      <c r="I19" s="52">
        <f t="shared" si="1"/>
        <v>0</v>
      </c>
    </row>
    <row r="20" spans="1:9" x14ac:dyDescent="0.2">
      <c r="A20" s="53"/>
      <c r="B20" s="54" t="s">
        <v>518</v>
      </c>
      <c r="C20" s="55">
        <v>99.99</v>
      </c>
      <c r="D20" s="7"/>
      <c r="E20" s="56">
        <f t="shared" ref="E20" si="2">C20*D20</f>
        <v>0</v>
      </c>
      <c r="F20" s="57" t="s">
        <v>98</v>
      </c>
      <c r="G20" s="58" t="s">
        <v>519</v>
      </c>
      <c r="H20" s="51">
        <v>10.5</v>
      </c>
      <c r="I20" s="52">
        <f t="shared" ref="I20" si="3">H20*D20</f>
        <v>0</v>
      </c>
    </row>
    <row r="21" spans="1:9" x14ac:dyDescent="0.2">
      <c r="A21" s="53"/>
      <c r="B21" s="54" t="s">
        <v>234</v>
      </c>
      <c r="C21" s="55">
        <v>279.99</v>
      </c>
      <c r="D21" s="7"/>
      <c r="E21" s="56">
        <f t="shared" si="0"/>
        <v>0</v>
      </c>
      <c r="F21" s="57" t="s">
        <v>236</v>
      </c>
      <c r="G21" s="58" t="s">
        <v>245</v>
      </c>
      <c r="H21" s="51">
        <v>33.5</v>
      </c>
      <c r="I21" s="52">
        <f t="shared" si="1"/>
        <v>0</v>
      </c>
    </row>
    <row r="22" spans="1:9" ht="13.5" thickBot="1" x14ac:dyDescent="0.25">
      <c r="A22" s="61"/>
      <c r="B22" s="54" t="s">
        <v>235</v>
      </c>
      <c r="C22" s="55">
        <v>549.99</v>
      </c>
      <c r="D22" s="7"/>
      <c r="E22" s="56">
        <f t="shared" si="0"/>
        <v>0</v>
      </c>
      <c r="F22" s="57" t="s">
        <v>237</v>
      </c>
      <c r="G22" s="58" t="s">
        <v>246</v>
      </c>
      <c r="H22" s="51">
        <v>64.5</v>
      </c>
      <c r="I22" s="52">
        <f t="shared" si="1"/>
        <v>0</v>
      </c>
    </row>
    <row r="23" spans="1:9" ht="13.5" thickBot="1" x14ac:dyDescent="0.25">
      <c r="A23" s="62" t="s">
        <v>478</v>
      </c>
      <c r="B23" s="188" t="s">
        <v>471</v>
      </c>
      <c r="C23" s="189"/>
      <c r="D23" s="189"/>
      <c r="E23" s="189"/>
      <c r="F23" s="189"/>
      <c r="G23" s="190"/>
      <c r="H23" s="51"/>
      <c r="I23" s="52">
        <f t="shared" si="1"/>
        <v>0</v>
      </c>
    </row>
    <row r="24" spans="1:9" x14ac:dyDescent="0.2">
      <c r="A24" s="63"/>
      <c r="B24" s="64" t="s">
        <v>129</v>
      </c>
      <c r="C24" s="47">
        <v>14.99</v>
      </c>
      <c r="D24" s="6"/>
      <c r="E24" s="48">
        <f t="shared" si="0"/>
        <v>0</v>
      </c>
      <c r="F24" s="49" t="s">
        <v>83</v>
      </c>
      <c r="G24" s="65" t="s">
        <v>479</v>
      </c>
      <c r="H24" s="51">
        <v>0.44</v>
      </c>
      <c r="I24" s="52">
        <f t="shared" si="1"/>
        <v>0</v>
      </c>
    </row>
    <row r="25" spans="1:9" x14ac:dyDescent="0.2">
      <c r="A25" s="66"/>
      <c r="B25" s="60" t="s">
        <v>15</v>
      </c>
      <c r="C25" s="55">
        <v>17.989999999999998</v>
      </c>
      <c r="D25" s="7"/>
      <c r="E25" s="56">
        <f t="shared" si="0"/>
        <v>0</v>
      </c>
      <c r="F25" s="57" t="s">
        <v>10</v>
      </c>
      <c r="G25" s="67" t="s">
        <v>479</v>
      </c>
      <c r="H25" s="51">
        <v>1</v>
      </c>
      <c r="I25" s="52">
        <f t="shared" si="1"/>
        <v>0</v>
      </c>
    </row>
    <row r="26" spans="1:9" x14ac:dyDescent="0.2">
      <c r="A26" s="63"/>
      <c r="B26" s="60" t="s">
        <v>16</v>
      </c>
      <c r="C26" s="55">
        <v>27.99</v>
      </c>
      <c r="D26" s="7"/>
      <c r="E26" s="56">
        <f t="shared" si="0"/>
        <v>0</v>
      </c>
      <c r="F26" s="57" t="s">
        <v>11</v>
      </c>
      <c r="G26" s="67" t="s">
        <v>479</v>
      </c>
      <c r="H26" s="51">
        <v>2</v>
      </c>
      <c r="I26" s="52">
        <f t="shared" si="1"/>
        <v>0</v>
      </c>
    </row>
    <row r="27" spans="1:9" x14ac:dyDescent="0.2">
      <c r="A27" s="63"/>
      <c r="B27" s="60" t="s">
        <v>97</v>
      </c>
      <c r="C27" s="55">
        <v>34.99</v>
      </c>
      <c r="D27" s="7"/>
      <c r="E27" s="56">
        <f t="shared" si="0"/>
        <v>0</v>
      </c>
      <c r="F27" s="57" t="s">
        <v>98</v>
      </c>
      <c r="G27" s="67" t="s">
        <v>479</v>
      </c>
      <c r="H27" s="51">
        <v>2.5</v>
      </c>
      <c r="I27" s="52">
        <f t="shared" si="1"/>
        <v>0</v>
      </c>
    </row>
    <row r="28" spans="1:9" x14ac:dyDescent="0.2">
      <c r="A28" s="63"/>
      <c r="B28" s="60" t="s">
        <v>230</v>
      </c>
      <c r="C28" s="55">
        <v>5.49</v>
      </c>
      <c r="D28" s="7"/>
      <c r="E28" s="56">
        <f t="shared" si="0"/>
        <v>0</v>
      </c>
      <c r="F28" s="57" t="s">
        <v>201</v>
      </c>
      <c r="G28" s="67" t="s">
        <v>480</v>
      </c>
      <c r="H28" s="51">
        <v>0.4</v>
      </c>
      <c r="I28" s="52">
        <f t="shared" si="1"/>
        <v>0</v>
      </c>
    </row>
    <row r="29" spans="1:9" x14ac:dyDescent="0.2">
      <c r="A29" s="63"/>
      <c r="B29" s="60"/>
      <c r="C29" s="55"/>
      <c r="D29" s="7"/>
      <c r="E29" s="56"/>
      <c r="F29" s="57"/>
      <c r="G29" s="67"/>
      <c r="H29" s="51"/>
      <c r="I29" s="52">
        <f t="shared" si="1"/>
        <v>0</v>
      </c>
    </row>
    <row r="30" spans="1:9" x14ac:dyDescent="0.2">
      <c r="A30" s="63" t="s">
        <v>452</v>
      </c>
      <c r="B30" s="60" t="s">
        <v>334</v>
      </c>
      <c r="C30" s="59">
        <v>5.59</v>
      </c>
      <c r="D30" s="7"/>
      <c r="E30" s="56">
        <f t="shared" si="0"/>
        <v>0</v>
      </c>
      <c r="F30" s="57"/>
      <c r="G30" s="67" t="s">
        <v>342</v>
      </c>
      <c r="H30" s="68">
        <v>1.69</v>
      </c>
      <c r="I30" s="52">
        <f t="shared" si="1"/>
        <v>0</v>
      </c>
    </row>
    <row r="31" spans="1:9" x14ac:dyDescent="0.2">
      <c r="A31" s="63"/>
      <c r="B31" s="60" t="s">
        <v>335</v>
      </c>
      <c r="C31" s="59">
        <v>8.99</v>
      </c>
      <c r="D31" s="7"/>
      <c r="E31" s="56">
        <f t="shared" si="0"/>
        <v>0</v>
      </c>
      <c r="F31" s="57"/>
      <c r="G31" s="67" t="s">
        <v>333</v>
      </c>
      <c r="H31" s="68">
        <v>1.63</v>
      </c>
      <c r="I31" s="52">
        <f t="shared" si="1"/>
        <v>0</v>
      </c>
    </row>
    <row r="32" spans="1:9" x14ac:dyDescent="0.2">
      <c r="A32" s="63"/>
      <c r="B32" s="60"/>
      <c r="C32" s="55"/>
      <c r="D32" s="7"/>
      <c r="E32" s="56"/>
      <c r="F32" s="57"/>
      <c r="G32" s="67"/>
      <c r="H32" s="51"/>
      <c r="I32" s="52">
        <f t="shared" si="1"/>
        <v>0</v>
      </c>
    </row>
    <row r="33" spans="1:9" x14ac:dyDescent="0.2">
      <c r="A33" s="63"/>
      <c r="B33" s="60" t="s">
        <v>17</v>
      </c>
      <c r="C33" s="55">
        <v>3.09</v>
      </c>
      <c r="D33" s="7"/>
      <c r="E33" s="56">
        <f t="shared" si="0"/>
        <v>0</v>
      </c>
      <c r="F33" s="57"/>
      <c r="G33" s="67" t="s">
        <v>344</v>
      </c>
      <c r="H33" s="51">
        <v>0.2</v>
      </c>
      <c r="I33" s="52">
        <f t="shared" si="1"/>
        <v>0</v>
      </c>
    </row>
    <row r="34" spans="1:9" x14ac:dyDescent="0.2">
      <c r="A34" s="63" t="s">
        <v>348</v>
      </c>
      <c r="B34" s="60" t="s">
        <v>18</v>
      </c>
      <c r="C34" s="55">
        <v>1.19</v>
      </c>
      <c r="D34" s="7"/>
      <c r="E34" s="56">
        <f t="shared" si="0"/>
        <v>0</v>
      </c>
      <c r="F34" s="57" t="s">
        <v>186</v>
      </c>
      <c r="G34" s="67" t="s">
        <v>345</v>
      </c>
      <c r="H34" s="51">
        <v>0.1</v>
      </c>
      <c r="I34" s="52">
        <f t="shared" si="1"/>
        <v>0</v>
      </c>
    </row>
    <row r="35" spans="1:9" x14ac:dyDescent="0.2">
      <c r="A35" s="63"/>
      <c r="B35" s="60" t="s">
        <v>19</v>
      </c>
      <c r="C35" s="55">
        <v>1.49</v>
      </c>
      <c r="D35" s="7"/>
      <c r="E35" s="56">
        <f t="shared" si="0"/>
        <v>0</v>
      </c>
      <c r="F35" s="57" t="s">
        <v>11</v>
      </c>
      <c r="G35" s="67" t="s">
        <v>343</v>
      </c>
      <c r="H35" s="51">
        <v>0.15</v>
      </c>
      <c r="I35" s="52">
        <f t="shared" si="1"/>
        <v>0</v>
      </c>
    </row>
    <row r="36" spans="1:9" x14ac:dyDescent="0.2">
      <c r="A36" s="63"/>
      <c r="B36" s="60" t="s">
        <v>99</v>
      </c>
      <c r="C36" s="59">
        <v>1.69</v>
      </c>
      <c r="D36" s="7"/>
      <c r="E36" s="56">
        <f t="shared" si="0"/>
        <v>0</v>
      </c>
      <c r="F36" s="57" t="s">
        <v>98</v>
      </c>
      <c r="G36" s="67" t="s">
        <v>343</v>
      </c>
      <c r="H36" s="51">
        <v>0.2</v>
      </c>
      <c r="I36" s="52">
        <f t="shared" si="1"/>
        <v>0</v>
      </c>
    </row>
    <row r="37" spans="1:9" x14ac:dyDescent="0.2">
      <c r="A37" s="66" t="s">
        <v>347</v>
      </c>
      <c r="B37" s="60" t="s">
        <v>203</v>
      </c>
      <c r="C37" s="59">
        <v>2.4900000000000002</v>
      </c>
      <c r="D37" s="7"/>
      <c r="E37" s="56">
        <f t="shared" si="0"/>
        <v>0</v>
      </c>
      <c r="F37" s="57" t="s">
        <v>201</v>
      </c>
      <c r="G37" s="67" t="s">
        <v>343</v>
      </c>
      <c r="H37" s="51">
        <v>0.25</v>
      </c>
      <c r="I37" s="52">
        <f t="shared" si="1"/>
        <v>0</v>
      </c>
    </row>
    <row r="38" spans="1:9" x14ac:dyDescent="0.2">
      <c r="A38" s="63"/>
      <c r="B38" s="60" t="s">
        <v>238</v>
      </c>
      <c r="C38" s="59">
        <v>3.99</v>
      </c>
      <c r="D38" s="7"/>
      <c r="E38" s="56">
        <f t="shared" si="0"/>
        <v>0</v>
      </c>
      <c r="F38" s="57" t="s">
        <v>236</v>
      </c>
      <c r="G38" s="67" t="s">
        <v>343</v>
      </c>
      <c r="H38" s="51">
        <v>0.25</v>
      </c>
      <c r="I38" s="52">
        <f t="shared" si="1"/>
        <v>0</v>
      </c>
    </row>
    <row r="39" spans="1:9" x14ac:dyDescent="0.2">
      <c r="A39" s="63"/>
      <c r="B39" s="60" t="s">
        <v>239</v>
      </c>
      <c r="C39" s="59">
        <v>5.99</v>
      </c>
      <c r="D39" s="7"/>
      <c r="E39" s="56">
        <f t="shared" si="0"/>
        <v>0</v>
      </c>
      <c r="F39" s="57" t="s">
        <v>237</v>
      </c>
      <c r="G39" s="67" t="s">
        <v>343</v>
      </c>
      <c r="H39" s="51">
        <v>0.75</v>
      </c>
      <c r="I39" s="52">
        <f t="shared" si="1"/>
        <v>0</v>
      </c>
    </row>
    <row r="40" spans="1:9" x14ac:dyDescent="0.2">
      <c r="A40" s="63"/>
      <c r="B40" s="60"/>
      <c r="C40" s="59"/>
      <c r="D40" s="7"/>
      <c r="E40" s="56"/>
      <c r="F40" s="57"/>
      <c r="G40" s="67"/>
      <c r="H40" s="51"/>
      <c r="I40" s="52">
        <f t="shared" si="1"/>
        <v>0</v>
      </c>
    </row>
    <row r="41" spans="1:9" x14ac:dyDescent="0.2">
      <c r="A41" s="63"/>
      <c r="B41" s="60" t="s">
        <v>192</v>
      </c>
      <c r="C41" s="55">
        <v>2.19</v>
      </c>
      <c r="D41" s="7"/>
      <c r="E41" s="56">
        <f t="shared" si="0"/>
        <v>0</v>
      </c>
      <c r="F41" s="57" t="s">
        <v>83</v>
      </c>
      <c r="G41" s="67" t="s">
        <v>195</v>
      </c>
      <c r="H41" s="51">
        <v>0.2</v>
      </c>
      <c r="I41" s="52">
        <f t="shared" si="1"/>
        <v>0</v>
      </c>
    </row>
    <row r="42" spans="1:9" x14ac:dyDescent="0.2">
      <c r="A42" s="63"/>
      <c r="B42" s="60" t="s">
        <v>193</v>
      </c>
      <c r="C42" s="55">
        <v>2.4900000000000002</v>
      </c>
      <c r="D42" s="7"/>
      <c r="E42" s="56">
        <f t="shared" si="0"/>
        <v>0</v>
      </c>
      <c r="F42" s="57" t="s">
        <v>10</v>
      </c>
      <c r="G42" s="67" t="s">
        <v>195</v>
      </c>
      <c r="H42" s="51">
        <v>0.3</v>
      </c>
      <c r="I42" s="52">
        <f t="shared" si="1"/>
        <v>0</v>
      </c>
    </row>
    <row r="43" spans="1:9" x14ac:dyDescent="0.2">
      <c r="A43" s="69" t="s">
        <v>349</v>
      </c>
      <c r="B43" s="60" t="s">
        <v>194</v>
      </c>
      <c r="C43" s="55">
        <v>3.09</v>
      </c>
      <c r="D43" s="7"/>
      <c r="E43" s="56">
        <f t="shared" si="0"/>
        <v>0</v>
      </c>
      <c r="F43" s="57" t="s">
        <v>11</v>
      </c>
      <c r="G43" s="67" t="s">
        <v>195</v>
      </c>
      <c r="H43" s="51">
        <v>0.4</v>
      </c>
      <c r="I43" s="52">
        <f t="shared" si="1"/>
        <v>0</v>
      </c>
    </row>
    <row r="44" spans="1:9" x14ac:dyDescent="0.2">
      <c r="A44" s="69"/>
      <c r="B44" s="60" t="s">
        <v>198</v>
      </c>
      <c r="C44" s="55">
        <v>3.89</v>
      </c>
      <c r="D44" s="7"/>
      <c r="E44" s="56">
        <f t="shared" si="0"/>
        <v>0</v>
      </c>
      <c r="F44" s="57" t="s">
        <v>98</v>
      </c>
      <c r="G44" s="67" t="s">
        <v>195</v>
      </c>
      <c r="H44" s="51">
        <v>0.5</v>
      </c>
      <c r="I44" s="52">
        <f t="shared" si="1"/>
        <v>0</v>
      </c>
    </row>
    <row r="45" spans="1:9" x14ac:dyDescent="0.2">
      <c r="A45" s="63"/>
      <c r="B45" s="60" t="s">
        <v>204</v>
      </c>
      <c r="C45" s="55">
        <v>4.1900000000000004</v>
      </c>
      <c r="D45" s="7"/>
      <c r="E45" s="56">
        <f t="shared" si="0"/>
        <v>0</v>
      </c>
      <c r="F45" s="57" t="s">
        <v>201</v>
      </c>
      <c r="G45" s="67" t="s">
        <v>195</v>
      </c>
      <c r="H45" s="51">
        <v>0.5</v>
      </c>
      <c r="I45" s="52">
        <f t="shared" si="1"/>
        <v>0</v>
      </c>
    </row>
    <row r="46" spans="1:9" x14ac:dyDescent="0.2">
      <c r="A46" s="63"/>
      <c r="B46" s="60" t="s">
        <v>240</v>
      </c>
      <c r="C46" s="59">
        <v>6.69</v>
      </c>
      <c r="D46" s="7"/>
      <c r="E46" s="56">
        <f t="shared" si="0"/>
        <v>0</v>
      </c>
      <c r="F46" s="57" t="s">
        <v>236</v>
      </c>
      <c r="G46" s="67" t="s">
        <v>195</v>
      </c>
      <c r="H46" s="51">
        <v>0.94</v>
      </c>
      <c r="I46" s="52">
        <f t="shared" si="1"/>
        <v>0</v>
      </c>
    </row>
    <row r="47" spans="1:9" x14ac:dyDescent="0.2">
      <c r="A47" s="63"/>
      <c r="B47" s="60" t="s">
        <v>241</v>
      </c>
      <c r="C47" s="59">
        <v>10.99</v>
      </c>
      <c r="D47" s="7"/>
      <c r="E47" s="56">
        <f t="shared" si="0"/>
        <v>0</v>
      </c>
      <c r="F47" s="57" t="s">
        <v>237</v>
      </c>
      <c r="G47" s="67" t="s">
        <v>195</v>
      </c>
      <c r="H47" s="51">
        <v>1.25</v>
      </c>
      <c r="I47" s="52">
        <f t="shared" si="1"/>
        <v>0</v>
      </c>
    </row>
    <row r="48" spans="1:9" ht="13.5" thickBot="1" x14ac:dyDescent="0.25">
      <c r="A48" s="70" t="s">
        <v>346</v>
      </c>
      <c r="B48" s="71" t="s">
        <v>196</v>
      </c>
      <c r="C48" s="72">
        <v>14.49</v>
      </c>
      <c r="D48" s="8"/>
      <c r="E48" s="73">
        <f t="shared" si="0"/>
        <v>0</v>
      </c>
      <c r="F48" s="74"/>
      <c r="G48" s="75" t="s">
        <v>197</v>
      </c>
      <c r="H48" s="51">
        <v>3</v>
      </c>
      <c r="I48" s="52">
        <f t="shared" si="1"/>
        <v>0</v>
      </c>
    </row>
    <row r="49" spans="1:9" ht="13.5" thickBot="1" x14ac:dyDescent="0.25">
      <c r="A49" s="45"/>
      <c r="B49" s="76"/>
      <c r="C49" s="77"/>
      <c r="D49" s="78"/>
      <c r="E49" s="79"/>
      <c r="F49" s="80"/>
      <c r="G49" s="81" t="s">
        <v>350</v>
      </c>
      <c r="H49" s="51"/>
      <c r="I49" s="52">
        <f t="shared" si="1"/>
        <v>0</v>
      </c>
    </row>
    <row r="50" spans="1:9" x14ac:dyDescent="0.2">
      <c r="A50" s="53"/>
      <c r="B50" s="60" t="s">
        <v>130</v>
      </c>
      <c r="C50" s="55">
        <v>10.99</v>
      </c>
      <c r="D50" s="7"/>
      <c r="E50" s="56">
        <f t="shared" si="0"/>
        <v>0</v>
      </c>
      <c r="F50" s="57" t="s">
        <v>83</v>
      </c>
      <c r="G50" s="67" t="s">
        <v>38</v>
      </c>
      <c r="H50" s="51">
        <v>0.17</v>
      </c>
      <c r="I50" s="52">
        <f t="shared" si="1"/>
        <v>0</v>
      </c>
    </row>
    <row r="51" spans="1:9" x14ac:dyDescent="0.2">
      <c r="A51" s="53"/>
      <c r="B51" s="60" t="s">
        <v>20</v>
      </c>
      <c r="C51" s="55">
        <v>17.59</v>
      </c>
      <c r="D51" s="7"/>
      <c r="E51" s="56">
        <f t="shared" si="0"/>
        <v>0</v>
      </c>
      <c r="F51" s="57" t="s">
        <v>10</v>
      </c>
      <c r="G51" s="67" t="s">
        <v>38</v>
      </c>
      <c r="H51" s="51">
        <v>0.4</v>
      </c>
      <c r="I51" s="52">
        <f t="shared" si="1"/>
        <v>0</v>
      </c>
    </row>
    <row r="52" spans="1:9" x14ac:dyDescent="0.2">
      <c r="A52" s="53"/>
      <c r="B52" s="60" t="s">
        <v>21</v>
      </c>
      <c r="C52" s="55">
        <v>27.99</v>
      </c>
      <c r="D52" s="7"/>
      <c r="E52" s="56">
        <f t="shared" si="0"/>
        <v>0</v>
      </c>
      <c r="F52" s="57" t="s">
        <v>11</v>
      </c>
      <c r="G52" s="67" t="s">
        <v>38</v>
      </c>
      <c r="H52" s="51">
        <v>1</v>
      </c>
      <c r="I52" s="52">
        <f t="shared" si="1"/>
        <v>0</v>
      </c>
    </row>
    <row r="53" spans="1:9" ht="13.5" thickBot="1" x14ac:dyDescent="0.25">
      <c r="A53" s="53"/>
      <c r="B53" s="82" t="s">
        <v>100</v>
      </c>
      <c r="C53" s="83">
        <v>33.99</v>
      </c>
      <c r="D53" s="9"/>
      <c r="E53" s="84">
        <f t="shared" si="0"/>
        <v>0</v>
      </c>
      <c r="F53" s="85" t="s">
        <v>98</v>
      </c>
      <c r="G53" s="86" t="s">
        <v>38</v>
      </c>
      <c r="H53" s="51">
        <v>2</v>
      </c>
      <c r="I53" s="52">
        <f t="shared" si="1"/>
        <v>0</v>
      </c>
    </row>
    <row r="54" spans="1:9" x14ac:dyDescent="0.2">
      <c r="A54" s="45"/>
      <c r="B54" s="64"/>
      <c r="C54" s="47"/>
      <c r="D54" s="6"/>
      <c r="E54" s="48"/>
      <c r="F54" s="49"/>
      <c r="G54" s="87"/>
      <c r="H54" s="51"/>
      <c r="I54" s="52">
        <f t="shared" si="1"/>
        <v>0</v>
      </c>
    </row>
    <row r="55" spans="1:9" x14ac:dyDescent="0.2">
      <c r="A55" s="53"/>
      <c r="B55" s="60"/>
      <c r="C55" s="55"/>
      <c r="D55" s="7"/>
      <c r="E55" s="56"/>
      <c r="F55" s="57"/>
      <c r="G55" s="67"/>
      <c r="H55" s="51"/>
      <c r="I55" s="52">
        <f t="shared" si="1"/>
        <v>0</v>
      </c>
    </row>
    <row r="56" spans="1:9" x14ac:dyDescent="0.2">
      <c r="A56" s="53"/>
      <c r="B56" s="60" t="s">
        <v>205</v>
      </c>
      <c r="C56" s="55">
        <v>73.989999999999995</v>
      </c>
      <c r="D56" s="7"/>
      <c r="E56" s="84">
        <f t="shared" ref="E56" si="4">C56*D56</f>
        <v>0</v>
      </c>
      <c r="F56" s="57" t="s">
        <v>201</v>
      </c>
      <c r="G56" s="67" t="s">
        <v>38</v>
      </c>
      <c r="H56" s="51">
        <v>4.0999999999999996</v>
      </c>
      <c r="I56" s="52">
        <f t="shared" si="1"/>
        <v>0</v>
      </c>
    </row>
    <row r="57" spans="1:9" ht="13.5" thickBot="1" x14ac:dyDescent="0.25">
      <c r="A57" s="61"/>
      <c r="B57" s="71"/>
      <c r="C57" s="72"/>
      <c r="D57" s="8"/>
      <c r="E57" s="73"/>
      <c r="F57" s="74"/>
      <c r="G57" s="75"/>
      <c r="H57" s="51"/>
      <c r="I57" s="52">
        <f t="shared" si="1"/>
        <v>0</v>
      </c>
    </row>
    <row r="58" spans="1:9" x14ac:dyDescent="0.2">
      <c r="A58" s="53"/>
      <c r="B58" s="64" t="s">
        <v>243</v>
      </c>
      <c r="C58" s="47">
        <v>79.989999999999995</v>
      </c>
      <c r="D58" s="6"/>
      <c r="E58" s="48">
        <f t="shared" ref="E58:E59" si="5">C58*D58</f>
        <v>0</v>
      </c>
      <c r="F58" s="49" t="s">
        <v>236</v>
      </c>
      <c r="G58" s="65" t="s">
        <v>38</v>
      </c>
      <c r="H58" s="51">
        <v>6</v>
      </c>
      <c r="I58" s="52">
        <f t="shared" si="1"/>
        <v>0</v>
      </c>
    </row>
    <row r="59" spans="1:9" x14ac:dyDescent="0.2">
      <c r="A59" s="53"/>
      <c r="B59" s="60" t="s">
        <v>244</v>
      </c>
      <c r="C59" s="55">
        <v>109.99</v>
      </c>
      <c r="D59" s="7"/>
      <c r="E59" s="56">
        <f t="shared" si="5"/>
        <v>0</v>
      </c>
      <c r="F59" s="57" t="s">
        <v>237</v>
      </c>
      <c r="G59" s="67" t="s">
        <v>38</v>
      </c>
      <c r="H59" s="51">
        <v>9</v>
      </c>
      <c r="I59" s="52">
        <f t="shared" si="1"/>
        <v>0</v>
      </c>
    </row>
    <row r="60" spans="1:9" x14ac:dyDescent="0.2">
      <c r="A60" s="53"/>
      <c r="B60" s="60"/>
      <c r="C60" s="55"/>
      <c r="D60" s="2"/>
      <c r="E60" s="56"/>
      <c r="F60" s="57"/>
      <c r="G60" s="67"/>
      <c r="H60" s="51"/>
      <c r="I60" s="52">
        <f t="shared" si="1"/>
        <v>0</v>
      </c>
    </row>
    <row r="61" spans="1:9" x14ac:dyDescent="0.2">
      <c r="A61" s="53"/>
      <c r="B61" s="60" t="s">
        <v>243</v>
      </c>
      <c r="C61" s="55">
        <v>79.989999999999995</v>
      </c>
      <c r="D61" s="10">
        <f>(D68)+(D81*2)+(D92*2)+(D113*3)+(D158*2)+(D228)+(D249)+(D385)+(D238*2)</f>
        <v>0</v>
      </c>
      <c r="E61" s="56">
        <f t="shared" ref="E61:E62" si="6">C61*D61</f>
        <v>0</v>
      </c>
      <c r="F61" s="57" t="s">
        <v>236</v>
      </c>
      <c r="G61" s="67" t="s">
        <v>242</v>
      </c>
      <c r="H61" s="51">
        <v>3.9</v>
      </c>
      <c r="I61" s="52">
        <f t="shared" si="1"/>
        <v>0</v>
      </c>
    </row>
    <row r="62" spans="1:9" ht="13.5" thickBot="1" x14ac:dyDescent="0.25">
      <c r="A62" s="61"/>
      <c r="B62" s="71" t="s">
        <v>244</v>
      </c>
      <c r="C62" s="72">
        <v>109.99</v>
      </c>
      <c r="D62" s="11">
        <f>(D68)+(D82*2)+(D93*2)+(D114*3)+(D159*2)+(D229)+(D250)+(D386)+(D239*2)</f>
        <v>0</v>
      </c>
      <c r="E62" s="73">
        <f t="shared" si="6"/>
        <v>0</v>
      </c>
      <c r="F62" s="74" t="s">
        <v>237</v>
      </c>
      <c r="G62" s="75" t="s">
        <v>242</v>
      </c>
      <c r="H62" s="51">
        <v>7.2</v>
      </c>
      <c r="I62" s="52">
        <f t="shared" si="1"/>
        <v>0</v>
      </c>
    </row>
    <row r="63" spans="1:9" x14ac:dyDescent="0.2">
      <c r="A63" s="62"/>
      <c r="B63" s="64"/>
      <c r="C63" s="88"/>
      <c r="D63" s="12"/>
      <c r="E63" s="48"/>
      <c r="F63" s="49"/>
      <c r="G63" s="87"/>
      <c r="H63" s="51"/>
      <c r="I63" s="52">
        <f t="shared" si="1"/>
        <v>0</v>
      </c>
    </row>
    <row r="64" spans="1:9" x14ac:dyDescent="0.2">
      <c r="A64" s="63"/>
      <c r="B64" s="60" t="s">
        <v>142</v>
      </c>
      <c r="C64" s="55">
        <v>17.989999999999998</v>
      </c>
      <c r="D64" s="7"/>
      <c r="E64" s="56">
        <f t="shared" ref="E64:E66" si="7">C64*D64</f>
        <v>0</v>
      </c>
      <c r="F64" s="57" t="s">
        <v>10</v>
      </c>
      <c r="G64" s="67" t="s">
        <v>143</v>
      </c>
      <c r="H64" s="51">
        <v>0.27</v>
      </c>
      <c r="I64" s="52">
        <f t="shared" si="1"/>
        <v>0</v>
      </c>
    </row>
    <row r="65" spans="1:9" x14ac:dyDescent="0.2">
      <c r="A65" s="63"/>
      <c r="B65" s="60" t="s">
        <v>22</v>
      </c>
      <c r="C65" s="55">
        <v>26.99</v>
      </c>
      <c r="D65" s="7"/>
      <c r="E65" s="56">
        <f t="shared" si="7"/>
        <v>0</v>
      </c>
      <c r="F65" s="57" t="s">
        <v>11</v>
      </c>
      <c r="G65" s="67" t="s">
        <v>39</v>
      </c>
      <c r="H65" s="51">
        <v>0.8</v>
      </c>
      <c r="I65" s="52">
        <f t="shared" si="1"/>
        <v>0</v>
      </c>
    </row>
    <row r="66" spans="1:9" ht="13.5" thickBot="1" x14ac:dyDescent="0.25">
      <c r="A66" s="89"/>
      <c r="B66" s="71" t="s">
        <v>131</v>
      </c>
      <c r="C66" s="72">
        <v>36.99</v>
      </c>
      <c r="D66" s="8"/>
      <c r="E66" s="73">
        <f t="shared" si="7"/>
        <v>0</v>
      </c>
      <c r="F66" s="74" t="s">
        <v>98</v>
      </c>
      <c r="G66" s="75" t="s">
        <v>132</v>
      </c>
      <c r="H66" s="51">
        <v>1.6</v>
      </c>
      <c r="I66" s="52">
        <f t="shared" si="1"/>
        <v>0</v>
      </c>
    </row>
    <row r="67" spans="1:9" x14ac:dyDescent="0.2">
      <c r="A67" s="62"/>
      <c r="B67" s="64"/>
      <c r="C67" s="88"/>
      <c r="D67" s="12"/>
      <c r="E67" s="48"/>
      <c r="F67" s="49"/>
      <c r="G67" s="87"/>
      <c r="I67" s="52">
        <f t="shared" si="1"/>
        <v>0</v>
      </c>
    </row>
    <row r="68" spans="1:9" x14ac:dyDescent="0.2">
      <c r="A68" s="63"/>
      <c r="B68" s="60" t="s">
        <v>247</v>
      </c>
      <c r="C68" s="55">
        <v>299.99</v>
      </c>
      <c r="D68" s="7"/>
      <c r="E68" s="56">
        <f t="shared" ref="E68" si="8">C68*D68</f>
        <v>0</v>
      </c>
      <c r="F68" s="57"/>
      <c r="G68" s="67" t="s">
        <v>463</v>
      </c>
      <c r="H68" s="51">
        <v>1.82</v>
      </c>
      <c r="I68" s="52">
        <f t="shared" si="1"/>
        <v>0</v>
      </c>
    </row>
    <row r="69" spans="1:9" ht="13.5" thickBot="1" x14ac:dyDescent="0.25">
      <c r="A69" s="63"/>
      <c r="B69" s="71"/>
      <c r="C69" s="90"/>
      <c r="D69" s="13"/>
      <c r="E69" s="73"/>
      <c r="F69" s="74"/>
      <c r="G69" s="75"/>
      <c r="I69" s="52">
        <f t="shared" si="1"/>
        <v>0</v>
      </c>
    </row>
    <row r="70" spans="1:9" ht="13.5" thickBot="1" x14ac:dyDescent="0.25">
      <c r="A70" s="89"/>
      <c r="B70" s="91"/>
      <c r="C70" s="92"/>
      <c r="D70" s="5"/>
      <c r="E70" s="79"/>
      <c r="F70" s="80"/>
      <c r="G70" s="81" t="s">
        <v>351</v>
      </c>
      <c r="I70" s="52">
        <f t="shared" si="1"/>
        <v>0</v>
      </c>
    </row>
    <row r="71" spans="1:9" x14ac:dyDescent="0.2">
      <c r="A71" s="45"/>
      <c r="B71" s="64" t="s">
        <v>133</v>
      </c>
      <c r="C71" s="47">
        <v>11.99</v>
      </c>
      <c r="D71" s="6"/>
      <c r="E71" s="48">
        <f t="shared" ref="E71:E74" si="9">C71*D71</f>
        <v>0</v>
      </c>
      <c r="F71" s="49" t="s">
        <v>83</v>
      </c>
      <c r="G71" s="93" t="s">
        <v>0</v>
      </c>
      <c r="H71" s="94">
        <v>0.19</v>
      </c>
      <c r="I71" s="52">
        <f t="shared" si="1"/>
        <v>0</v>
      </c>
    </row>
    <row r="72" spans="1:9" x14ac:dyDescent="0.2">
      <c r="A72" s="53"/>
      <c r="B72" s="60" t="s">
        <v>23</v>
      </c>
      <c r="C72" s="55">
        <v>18.690000000000001</v>
      </c>
      <c r="D72" s="7"/>
      <c r="E72" s="95">
        <f t="shared" si="9"/>
        <v>0</v>
      </c>
      <c r="F72" s="57" t="s">
        <v>10</v>
      </c>
      <c r="G72" s="96" t="s">
        <v>0</v>
      </c>
      <c r="H72" s="51">
        <v>0.4</v>
      </c>
      <c r="I72" s="52">
        <f t="shared" ref="I72:I140" si="10">H72*D72</f>
        <v>0</v>
      </c>
    </row>
    <row r="73" spans="1:9" x14ac:dyDescent="0.2">
      <c r="A73" s="53"/>
      <c r="B73" s="60" t="s">
        <v>24</v>
      </c>
      <c r="C73" s="55">
        <v>28.99</v>
      </c>
      <c r="D73" s="7"/>
      <c r="E73" s="95">
        <f t="shared" si="9"/>
        <v>0</v>
      </c>
      <c r="F73" s="57" t="s">
        <v>11</v>
      </c>
      <c r="G73" s="96" t="s">
        <v>0</v>
      </c>
      <c r="H73" s="51">
        <v>1.4</v>
      </c>
      <c r="I73" s="52">
        <f t="shared" si="10"/>
        <v>0</v>
      </c>
    </row>
    <row r="74" spans="1:9" x14ac:dyDescent="0.2">
      <c r="A74" s="53"/>
      <c r="B74" s="60" t="s">
        <v>120</v>
      </c>
      <c r="C74" s="55">
        <v>39.99</v>
      </c>
      <c r="D74" s="7"/>
      <c r="E74" s="95">
        <f t="shared" si="9"/>
        <v>0</v>
      </c>
      <c r="F74" s="57" t="s">
        <v>98</v>
      </c>
      <c r="G74" s="96" t="s">
        <v>0</v>
      </c>
      <c r="H74" s="51">
        <v>2.5</v>
      </c>
      <c r="I74" s="52">
        <f t="shared" si="10"/>
        <v>0</v>
      </c>
    </row>
    <row r="75" spans="1:9" ht="13.5" thickBot="1" x14ac:dyDescent="0.25">
      <c r="A75" s="61"/>
      <c r="B75" s="71"/>
      <c r="C75" s="72"/>
      <c r="D75" s="8"/>
      <c r="E75" s="97"/>
      <c r="F75" s="74"/>
      <c r="G75" s="98"/>
      <c r="H75" s="51"/>
      <c r="I75" s="52">
        <f t="shared" si="10"/>
        <v>0</v>
      </c>
    </row>
    <row r="76" spans="1:9" x14ac:dyDescent="0.2">
      <c r="A76" s="45"/>
      <c r="B76" s="64"/>
      <c r="C76" s="47"/>
      <c r="D76" s="6"/>
      <c r="E76" s="48"/>
      <c r="F76" s="49"/>
      <c r="G76" s="99"/>
      <c r="H76" s="51"/>
      <c r="I76" s="52">
        <f t="shared" si="10"/>
        <v>0</v>
      </c>
    </row>
    <row r="77" spans="1:9" x14ac:dyDescent="0.2">
      <c r="A77" s="53"/>
      <c r="B77" s="60" t="s">
        <v>206</v>
      </c>
      <c r="C77" s="55">
        <v>85.99</v>
      </c>
      <c r="D77" s="7"/>
      <c r="E77" s="95">
        <f t="shared" ref="E77" si="11">C77*D77</f>
        <v>0</v>
      </c>
      <c r="F77" s="57" t="s">
        <v>201</v>
      </c>
      <c r="G77" s="96" t="s">
        <v>0</v>
      </c>
      <c r="H77" s="51">
        <v>5.0999999999999996</v>
      </c>
      <c r="I77" s="52">
        <f t="shared" si="10"/>
        <v>0</v>
      </c>
    </row>
    <row r="78" spans="1:9" x14ac:dyDescent="0.2">
      <c r="A78" s="53"/>
      <c r="B78" s="60"/>
      <c r="C78" s="100"/>
      <c r="D78" s="14"/>
      <c r="E78" s="95"/>
      <c r="F78" s="57"/>
      <c r="G78" s="96"/>
      <c r="H78" s="51"/>
      <c r="I78" s="52">
        <f t="shared" si="10"/>
        <v>0</v>
      </c>
    </row>
    <row r="79" spans="1:9" ht="13.5" thickBot="1" x14ac:dyDescent="0.25">
      <c r="A79" s="61"/>
      <c r="B79" s="71"/>
      <c r="C79" s="90"/>
      <c r="D79" s="13"/>
      <c r="E79" s="97"/>
      <c r="F79" s="74"/>
      <c r="G79" s="98"/>
      <c r="H79" s="51"/>
      <c r="I79" s="52">
        <f t="shared" si="10"/>
        <v>0</v>
      </c>
    </row>
    <row r="80" spans="1:9" x14ac:dyDescent="0.2">
      <c r="A80" s="45"/>
      <c r="B80" s="64"/>
      <c r="C80" s="88"/>
      <c r="D80" s="12"/>
      <c r="E80" s="48"/>
      <c r="F80" s="49"/>
      <c r="G80" s="99"/>
      <c r="H80" s="51"/>
      <c r="I80" s="52">
        <f t="shared" si="10"/>
        <v>0</v>
      </c>
    </row>
    <row r="81" spans="1:9" x14ac:dyDescent="0.2">
      <c r="A81" s="53"/>
      <c r="B81" s="60" t="s">
        <v>250</v>
      </c>
      <c r="C81" s="55">
        <v>69.989999999999995</v>
      </c>
      <c r="D81" s="7"/>
      <c r="E81" s="95">
        <f t="shared" ref="E81:E82" si="12">C81*D81</f>
        <v>0</v>
      </c>
      <c r="F81" s="57" t="s">
        <v>236</v>
      </c>
      <c r="G81" s="96" t="s">
        <v>497</v>
      </c>
      <c r="H81" s="51">
        <v>2.2000000000000002</v>
      </c>
      <c r="I81" s="52">
        <f t="shared" si="10"/>
        <v>0</v>
      </c>
    </row>
    <row r="82" spans="1:9" x14ac:dyDescent="0.2">
      <c r="A82" s="53"/>
      <c r="B82" s="60" t="s">
        <v>251</v>
      </c>
      <c r="C82" s="55">
        <v>139.99</v>
      </c>
      <c r="D82" s="7"/>
      <c r="E82" s="95">
        <f t="shared" si="12"/>
        <v>0</v>
      </c>
      <c r="F82" s="57" t="s">
        <v>237</v>
      </c>
      <c r="G82" s="96" t="s">
        <v>498</v>
      </c>
      <c r="H82" s="51">
        <v>4.9000000000000004</v>
      </c>
      <c r="I82" s="52">
        <f t="shared" si="10"/>
        <v>0</v>
      </c>
    </row>
    <row r="83" spans="1:9" x14ac:dyDescent="0.2">
      <c r="A83" s="53"/>
      <c r="B83" s="60"/>
      <c r="C83" s="100"/>
      <c r="D83" s="14"/>
      <c r="E83" s="95"/>
      <c r="F83" s="57"/>
      <c r="G83" s="96"/>
      <c r="H83" s="51"/>
      <c r="I83" s="52">
        <f t="shared" si="10"/>
        <v>0</v>
      </c>
    </row>
    <row r="84" spans="1:9" x14ac:dyDescent="0.2">
      <c r="A84" s="53"/>
      <c r="B84" s="60"/>
      <c r="C84" s="100"/>
      <c r="D84" s="14"/>
      <c r="E84" s="95"/>
      <c r="F84" s="57"/>
      <c r="G84" s="96"/>
      <c r="H84" s="51"/>
      <c r="I84" s="52">
        <f t="shared" si="10"/>
        <v>0</v>
      </c>
    </row>
    <row r="85" spans="1:9" ht="13.5" thickBot="1" x14ac:dyDescent="0.25">
      <c r="A85" s="61"/>
      <c r="B85" s="71"/>
      <c r="C85" s="90"/>
      <c r="D85" s="13"/>
      <c r="E85" s="97"/>
      <c r="F85" s="74"/>
      <c r="G85" s="98"/>
      <c r="H85" s="51"/>
      <c r="I85" s="52">
        <f t="shared" si="10"/>
        <v>0</v>
      </c>
    </row>
    <row r="86" spans="1:9" x14ac:dyDescent="0.2">
      <c r="A86" s="45"/>
      <c r="B86" s="101"/>
      <c r="C86" s="102"/>
      <c r="D86" s="15"/>
      <c r="E86" s="95"/>
      <c r="F86" s="103" t="s">
        <v>83</v>
      </c>
      <c r="G86" s="104" t="s">
        <v>187</v>
      </c>
      <c r="H86" s="105"/>
      <c r="I86" s="52">
        <f t="shared" si="10"/>
        <v>0</v>
      </c>
    </row>
    <row r="87" spans="1:9" x14ac:dyDescent="0.2">
      <c r="A87" s="53"/>
      <c r="B87" s="106" t="s">
        <v>101</v>
      </c>
      <c r="C87" s="55">
        <v>18.989999999999998</v>
      </c>
      <c r="D87" s="7"/>
      <c r="E87" s="95">
        <f t="shared" ref="E87:E89" si="13">C87*D87</f>
        <v>0</v>
      </c>
      <c r="F87" s="57" t="s">
        <v>10</v>
      </c>
      <c r="G87" s="107" t="s">
        <v>102</v>
      </c>
      <c r="H87" s="105">
        <v>0.4</v>
      </c>
      <c r="I87" s="52">
        <f t="shared" si="10"/>
        <v>0</v>
      </c>
    </row>
    <row r="88" spans="1:9" x14ac:dyDescent="0.2">
      <c r="A88" s="53"/>
      <c r="B88" s="106" t="s">
        <v>134</v>
      </c>
      <c r="C88" s="55">
        <v>33.99</v>
      </c>
      <c r="D88" s="7"/>
      <c r="E88" s="95">
        <f t="shared" si="13"/>
        <v>0</v>
      </c>
      <c r="F88" s="57" t="s">
        <v>135</v>
      </c>
      <c r="G88" s="107" t="s">
        <v>102</v>
      </c>
      <c r="H88" s="105">
        <v>1.2</v>
      </c>
      <c r="I88" s="52">
        <f t="shared" si="10"/>
        <v>0</v>
      </c>
    </row>
    <row r="89" spans="1:9" x14ac:dyDescent="0.2">
      <c r="A89" s="53"/>
      <c r="B89" s="106" t="s">
        <v>136</v>
      </c>
      <c r="C89" s="55">
        <v>44.99</v>
      </c>
      <c r="D89" s="7"/>
      <c r="E89" s="95">
        <f t="shared" si="13"/>
        <v>0</v>
      </c>
      <c r="F89" s="57" t="s">
        <v>98</v>
      </c>
      <c r="G89" s="107" t="s">
        <v>102</v>
      </c>
      <c r="H89" s="105">
        <v>2.2000000000000002</v>
      </c>
      <c r="I89" s="52">
        <f t="shared" si="10"/>
        <v>0</v>
      </c>
    </row>
    <row r="90" spans="1:9" ht="13.5" thickBot="1" x14ac:dyDescent="0.25">
      <c r="A90" s="61"/>
      <c r="B90" s="108"/>
      <c r="C90" s="83"/>
      <c r="D90" s="9"/>
      <c r="E90" s="109"/>
      <c r="F90" s="85"/>
      <c r="G90" s="110"/>
      <c r="H90" s="105"/>
      <c r="I90" s="52">
        <f t="shared" si="10"/>
        <v>0</v>
      </c>
    </row>
    <row r="91" spans="1:9" x14ac:dyDescent="0.2">
      <c r="A91" s="62"/>
      <c r="B91" s="64"/>
      <c r="C91" s="47"/>
      <c r="D91" s="6"/>
      <c r="E91" s="48"/>
      <c r="F91" s="49"/>
      <c r="G91" s="93"/>
      <c r="H91" s="51"/>
      <c r="I91" s="52">
        <f t="shared" si="10"/>
        <v>0</v>
      </c>
    </row>
    <row r="92" spans="1:9" x14ac:dyDescent="0.2">
      <c r="A92" s="63"/>
      <c r="B92" s="60" t="s">
        <v>248</v>
      </c>
      <c r="C92" s="55">
        <v>69.989999999999995</v>
      </c>
      <c r="D92" s="7"/>
      <c r="E92" s="56">
        <f t="shared" ref="E92:E93" si="14">C92*D92</f>
        <v>0</v>
      </c>
      <c r="F92" s="57" t="s">
        <v>236</v>
      </c>
      <c r="G92" s="111" t="s">
        <v>462</v>
      </c>
      <c r="H92" s="51">
        <v>1.9</v>
      </c>
      <c r="I92" s="52">
        <f t="shared" si="10"/>
        <v>0</v>
      </c>
    </row>
    <row r="93" spans="1:9" x14ac:dyDescent="0.2">
      <c r="A93" s="63"/>
      <c r="B93" s="60" t="s">
        <v>249</v>
      </c>
      <c r="C93" s="55">
        <v>139.99</v>
      </c>
      <c r="D93" s="7"/>
      <c r="E93" s="56">
        <f t="shared" si="14"/>
        <v>0</v>
      </c>
      <c r="F93" s="57" t="s">
        <v>237</v>
      </c>
      <c r="G93" s="111" t="s">
        <v>461</v>
      </c>
      <c r="H93" s="51">
        <v>4.0999999999999996</v>
      </c>
      <c r="I93" s="52">
        <f t="shared" si="10"/>
        <v>0</v>
      </c>
    </row>
    <row r="94" spans="1:9" x14ac:dyDescent="0.2">
      <c r="A94" s="63"/>
      <c r="B94" s="60"/>
      <c r="C94" s="55"/>
      <c r="D94" s="7"/>
      <c r="E94" s="56"/>
      <c r="F94" s="57"/>
      <c r="G94" s="111"/>
      <c r="H94" s="51"/>
      <c r="I94" s="52">
        <f t="shared" si="10"/>
        <v>0</v>
      </c>
    </row>
    <row r="95" spans="1:9" ht="13.5" thickBot="1" x14ac:dyDescent="0.25">
      <c r="A95" s="89"/>
      <c r="B95" s="71"/>
      <c r="C95" s="72"/>
      <c r="D95" s="8"/>
      <c r="E95" s="73"/>
      <c r="F95" s="74"/>
      <c r="G95" s="112"/>
      <c r="H95" s="51"/>
      <c r="I95" s="52">
        <f t="shared" si="10"/>
        <v>0</v>
      </c>
    </row>
    <row r="96" spans="1:9" ht="13.5" thickBot="1" x14ac:dyDescent="0.25">
      <c r="A96" s="45"/>
      <c r="B96" s="188" t="s">
        <v>384</v>
      </c>
      <c r="C96" s="193"/>
      <c r="D96" s="193"/>
      <c r="E96" s="193"/>
      <c r="F96" s="193"/>
      <c r="G96" s="194"/>
      <c r="H96" s="51"/>
      <c r="I96" s="52">
        <f t="shared" si="10"/>
        <v>0</v>
      </c>
    </row>
    <row r="97" spans="1:9" x14ac:dyDescent="0.2">
      <c r="A97" s="53"/>
      <c r="B97" s="64" t="s">
        <v>137</v>
      </c>
      <c r="C97" s="47">
        <v>23.9</v>
      </c>
      <c r="D97" s="6"/>
      <c r="E97" s="48">
        <f t="shared" ref="E97:E101" si="15">C97*D97</f>
        <v>0</v>
      </c>
      <c r="F97" s="49" t="s">
        <v>83</v>
      </c>
      <c r="G97" s="93" t="s">
        <v>138</v>
      </c>
      <c r="H97" s="51">
        <v>0.54</v>
      </c>
      <c r="I97" s="52">
        <f t="shared" si="10"/>
        <v>0</v>
      </c>
    </row>
    <row r="98" spans="1:9" x14ac:dyDescent="0.2">
      <c r="A98" s="53"/>
      <c r="B98" s="60" t="s">
        <v>139</v>
      </c>
      <c r="C98" s="55">
        <v>24.95</v>
      </c>
      <c r="D98" s="7"/>
      <c r="E98" s="95">
        <f t="shared" si="15"/>
        <v>0</v>
      </c>
      <c r="F98" s="57" t="s">
        <v>83</v>
      </c>
      <c r="G98" s="111" t="s">
        <v>27</v>
      </c>
      <c r="H98" s="51">
        <v>0.47</v>
      </c>
      <c r="I98" s="52">
        <f t="shared" si="10"/>
        <v>0</v>
      </c>
    </row>
    <row r="99" spans="1:9" x14ac:dyDescent="0.2">
      <c r="A99" s="53"/>
      <c r="B99" s="60" t="s">
        <v>140</v>
      </c>
      <c r="C99" s="55">
        <v>29.9</v>
      </c>
      <c r="D99" s="7"/>
      <c r="E99" s="95">
        <f t="shared" si="15"/>
        <v>0</v>
      </c>
      <c r="F99" s="57" t="s">
        <v>10</v>
      </c>
      <c r="G99" s="111" t="s">
        <v>138</v>
      </c>
      <c r="H99" s="51">
        <v>1</v>
      </c>
      <c r="I99" s="52">
        <f t="shared" si="10"/>
        <v>0</v>
      </c>
    </row>
    <row r="100" spans="1:9" x14ac:dyDescent="0.2">
      <c r="A100" s="53"/>
      <c r="B100" s="60" t="s">
        <v>25</v>
      </c>
      <c r="C100" s="55">
        <v>29.95</v>
      </c>
      <c r="D100" s="7"/>
      <c r="E100" s="95">
        <f t="shared" si="15"/>
        <v>0</v>
      </c>
      <c r="F100" s="57" t="s">
        <v>10</v>
      </c>
      <c r="G100" s="96" t="s">
        <v>27</v>
      </c>
      <c r="H100" s="51">
        <v>1</v>
      </c>
      <c r="I100" s="52">
        <f t="shared" si="10"/>
        <v>0</v>
      </c>
    </row>
    <row r="101" spans="1:9" ht="13.5" thickBot="1" x14ac:dyDescent="0.25">
      <c r="A101" s="61"/>
      <c r="B101" s="82" t="s">
        <v>26</v>
      </c>
      <c r="C101" s="83">
        <v>29.99</v>
      </c>
      <c r="D101" s="8"/>
      <c r="E101" s="109">
        <f t="shared" si="15"/>
        <v>0</v>
      </c>
      <c r="F101" s="85" t="s">
        <v>10</v>
      </c>
      <c r="G101" s="113" t="s">
        <v>28</v>
      </c>
      <c r="H101" s="51">
        <v>2</v>
      </c>
      <c r="I101" s="52">
        <f t="shared" si="10"/>
        <v>0</v>
      </c>
    </row>
    <row r="102" spans="1:9" ht="13.5" thickBot="1" x14ac:dyDescent="0.25">
      <c r="A102" s="63"/>
      <c r="B102" s="91"/>
      <c r="C102" s="79"/>
      <c r="D102" s="4"/>
      <c r="E102" s="79"/>
      <c r="F102" s="80"/>
      <c r="G102" s="114" t="s">
        <v>352</v>
      </c>
      <c r="H102" s="51"/>
      <c r="I102" s="52">
        <f t="shared" si="10"/>
        <v>0</v>
      </c>
    </row>
    <row r="103" spans="1:9" x14ac:dyDescent="0.2">
      <c r="A103" s="53"/>
      <c r="B103" s="115" t="s">
        <v>141</v>
      </c>
      <c r="C103" s="102">
        <v>14.99</v>
      </c>
      <c r="D103" s="6"/>
      <c r="E103" s="95">
        <f t="shared" ref="E103:E106" si="16">C103*D103</f>
        <v>0</v>
      </c>
      <c r="F103" s="103" t="s">
        <v>83</v>
      </c>
      <c r="G103" s="116" t="s">
        <v>40</v>
      </c>
      <c r="H103" s="51">
        <v>0.28000000000000003</v>
      </c>
      <c r="I103" s="52">
        <f t="shared" si="10"/>
        <v>0</v>
      </c>
    </row>
    <row r="104" spans="1:9" x14ac:dyDescent="0.2">
      <c r="A104" s="53"/>
      <c r="B104" s="60" t="s">
        <v>29</v>
      </c>
      <c r="C104" s="55">
        <v>21.99</v>
      </c>
      <c r="D104" s="7"/>
      <c r="E104" s="95">
        <f t="shared" si="16"/>
        <v>0</v>
      </c>
      <c r="F104" s="57" t="s">
        <v>10</v>
      </c>
      <c r="G104" s="96" t="s">
        <v>40</v>
      </c>
      <c r="H104" s="51">
        <v>0.6</v>
      </c>
      <c r="I104" s="52">
        <f t="shared" si="10"/>
        <v>0</v>
      </c>
    </row>
    <row r="105" spans="1:9" x14ac:dyDescent="0.2">
      <c r="A105" s="53"/>
      <c r="B105" s="60" t="s">
        <v>30</v>
      </c>
      <c r="C105" s="55">
        <v>43.99</v>
      </c>
      <c r="D105" s="7"/>
      <c r="E105" s="95">
        <f t="shared" si="16"/>
        <v>0</v>
      </c>
      <c r="F105" s="57" t="s">
        <v>11</v>
      </c>
      <c r="G105" s="96" t="s">
        <v>40</v>
      </c>
      <c r="H105" s="51">
        <v>2</v>
      </c>
      <c r="I105" s="52">
        <f t="shared" si="10"/>
        <v>0</v>
      </c>
    </row>
    <row r="106" spans="1:9" ht="13.5" thickBot="1" x14ac:dyDescent="0.25">
      <c r="A106" s="61"/>
      <c r="B106" s="71" t="s">
        <v>103</v>
      </c>
      <c r="C106" s="72">
        <v>54.99</v>
      </c>
      <c r="D106" s="8"/>
      <c r="E106" s="97">
        <f t="shared" si="16"/>
        <v>0</v>
      </c>
      <c r="F106" s="74" t="s">
        <v>98</v>
      </c>
      <c r="G106" s="98" t="s">
        <v>40</v>
      </c>
      <c r="H106" s="51">
        <v>3.375</v>
      </c>
      <c r="I106" s="52">
        <f t="shared" si="10"/>
        <v>0</v>
      </c>
    </row>
    <row r="107" spans="1:9" x14ac:dyDescent="0.2">
      <c r="A107" s="45"/>
      <c r="B107" s="64"/>
      <c r="C107" s="47"/>
      <c r="D107" s="6"/>
      <c r="E107" s="48"/>
      <c r="F107" s="49"/>
      <c r="G107" s="99"/>
      <c r="H107" s="51"/>
      <c r="I107" s="52">
        <f t="shared" si="10"/>
        <v>0</v>
      </c>
    </row>
    <row r="108" spans="1:9" x14ac:dyDescent="0.2">
      <c r="A108" s="53"/>
      <c r="B108" s="60"/>
      <c r="C108" s="55"/>
      <c r="D108" s="7"/>
      <c r="E108" s="95"/>
      <c r="F108" s="57"/>
      <c r="G108" s="96"/>
      <c r="H108" s="51"/>
      <c r="I108" s="52">
        <f t="shared" si="10"/>
        <v>0</v>
      </c>
    </row>
    <row r="109" spans="1:9" x14ac:dyDescent="0.2">
      <c r="A109" s="53"/>
      <c r="B109" s="60" t="s">
        <v>207</v>
      </c>
      <c r="C109" s="55">
        <v>115.99</v>
      </c>
      <c r="D109" s="7"/>
      <c r="E109" s="95">
        <f t="shared" ref="E109" si="17">C109*D109</f>
        <v>0</v>
      </c>
      <c r="F109" s="57" t="s">
        <v>201</v>
      </c>
      <c r="G109" s="96" t="s">
        <v>40</v>
      </c>
      <c r="H109" s="51">
        <v>7.3</v>
      </c>
      <c r="I109" s="52">
        <f t="shared" si="10"/>
        <v>0</v>
      </c>
    </row>
    <row r="110" spans="1:9" x14ac:dyDescent="0.2">
      <c r="A110" s="53"/>
      <c r="B110" s="60"/>
      <c r="C110" s="55"/>
      <c r="D110" s="7"/>
      <c r="E110" s="95"/>
      <c r="F110" s="57"/>
      <c r="G110" s="96"/>
      <c r="H110" s="51"/>
      <c r="I110" s="52">
        <f t="shared" si="10"/>
        <v>0</v>
      </c>
    </row>
    <row r="111" spans="1:9" ht="13.5" thickBot="1" x14ac:dyDescent="0.25">
      <c r="A111" s="61"/>
      <c r="B111" s="117"/>
      <c r="C111" s="118"/>
      <c r="D111" s="16"/>
      <c r="E111" s="97"/>
      <c r="F111" s="119"/>
      <c r="G111" s="98"/>
      <c r="H111" s="51"/>
      <c r="I111" s="52">
        <f t="shared" si="10"/>
        <v>0</v>
      </c>
    </row>
    <row r="112" spans="1:9" x14ac:dyDescent="0.2">
      <c r="A112" s="45"/>
      <c r="B112" s="168"/>
      <c r="C112" s="120"/>
      <c r="D112" s="17"/>
      <c r="E112" s="48"/>
      <c r="F112" s="25"/>
      <c r="G112" s="99"/>
      <c r="H112" s="51"/>
      <c r="I112" s="52">
        <f t="shared" si="10"/>
        <v>0</v>
      </c>
    </row>
    <row r="113" spans="1:9" x14ac:dyDescent="0.2">
      <c r="A113" s="53"/>
      <c r="B113" s="106" t="s">
        <v>252</v>
      </c>
      <c r="C113" s="55">
        <v>89.99</v>
      </c>
      <c r="D113" s="7"/>
      <c r="E113" s="95">
        <f t="shared" ref="E113:E114" si="18">C113*D113</f>
        <v>0</v>
      </c>
      <c r="F113" s="57" t="s">
        <v>236</v>
      </c>
      <c r="G113" s="96" t="s">
        <v>460</v>
      </c>
      <c r="H113" s="51">
        <v>3.3</v>
      </c>
      <c r="I113" s="52">
        <f t="shared" si="10"/>
        <v>0</v>
      </c>
    </row>
    <row r="114" spans="1:9" x14ac:dyDescent="0.2">
      <c r="A114" s="53"/>
      <c r="B114" s="106" t="s">
        <v>253</v>
      </c>
      <c r="C114" s="55">
        <v>199.99</v>
      </c>
      <c r="D114" s="7"/>
      <c r="E114" s="95">
        <f t="shared" si="18"/>
        <v>0</v>
      </c>
      <c r="F114" s="57" t="s">
        <v>237</v>
      </c>
      <c r="G114" s="96" t="s">
        <v>459</v>
      </c>
      <c r="H114" s="51">
        <v>7.3</v>
      </c>
      <c r="I114" s="52">
        <f t="shared" si="10"/>
        <v>0</v>
      </c>
    </row>
    <row r="115" spans="1:9" ht="13.5" thickBot="1" x14ac:dyDescent="0.25">
      <c r="A115" s="53"/>
      <c r="B115" s="136"/>
      <c r="C115" s="72"/>
      <c r="D115" s="8"/>
      <c r="E115" s="73"/>
      <c r="F115" s="74"/>
      <c r="G115" s="112"/>
      <c r="H115" s="126"/>
      <c r="I115" s="164">
        <f t="shared" si="10"/>
        <v>0</v>
      </c>
    </row>
    <row r="116" spans="1:9" ht="13.5" thickBot="1" x14ac:dyDescent="0.25">
      <c r="A116" s="61"/>
      <c r="C116" s="122"/>
      <c r="D116" s="180"/>
      <c r="E116" s="122"/>
      <c r="G116" s="166" t="s">
        <v>511</v>
      </c>
      <c r="I116" s="27">
        <f t="shared" si="10"/>
        <v>0</v>
      </c>
    </row>
    <row r="117" spans="1:9" x14ac:dyDescent="0.2">
      <c r="A117" s="45"/>
      <c r="B117" s="64" t="s">
        <v>512</v>
      </c>
      <c r="C117" s="47">
        <v>15.99</v>
      </c>
      <c r="D117" s="6"/>
      <c r="E117" s="48">
        <f t="shared" ref="E117:E120" si="19">C117*D117</f>
        <v>0</v>
      </c>
      <c r="F117" s="49" t="s">
        <v>83</v>
      </c>
      <c r="G117" s="99" t="s">
        <v>516</v>
      </c>
      <c r="H117" s="51">
        <v>0.28000000000000003</v>
      </c>
      <c r="I117" s="52">
        <f t="shared" ref="I117:I120" si="20">H117*D117</f>
        <v>0</v>
      </c>
    </row>
    <row r="118" spans="1:9" x14ac:dyDescent="0.2">
      <c r="A118" s="53"/>
      <c r="B118" s="60" t="s">
        <v>513</v>
      </c>
      <c r="C118" s="55">
        <v>24.99</v>
      </c>
      <c r="D118" s="7"/>
      <c r="E118" s="95">
        <f t="shared" si="19"/>
        <v>0</v>
      </c>
      <c r="F118" s="57" t="s">
        <v>10</v>
      </c>
      <c r="G118" s="96" t="s">
        <v>516</v>
      </c>
      <c r="H118" s="51">
        <v>0.6</v>
      </c>
      <c r="I118" s="52">
        <f t="shared" si="20"/>
        <v>0</v>
      </c>
    </row>
    <row r="119" spans="1:9" x14ac:dyDescent="0.2">
      <c r="A119" s="53"/>
      <c r="B119" s="60" t="s">
        <v>514</v>
      </c>
      <c r="C119" s="55">
        <v>49.99</v>
      </c>
      <c r="D119" s="7"/>
      <c r="E119" s="95">
        <f t="shared" si="19"/>
        <v>0</v>
      </c>
      <c r="F119" s="57" t="s">
        <v>11</v>
      </c>
      <c r="G119" s="96" t="s">
        <v>516</v>
      </c>
      <c r="H119" s="51">
        <v>2</v>
      </c>
      <c r="I119" s="52">
        <f t="shared" si="20"/>
        <v>0</v>
      </c>
    </row>
    <row r="120" spans="1:9" ht="13.5" thickBot="1" x14ac:dyDescent="0.25">
      <c r="A120" s="53"/>
      <c r="B120" s="71" t="s">
        <v>515</v>
      </c>
      <c r="C120" s="72">
        <v>64.989999999999995</v>
      </c>
      <c r="D120" s="8"/>
      <c r="E120" s="97">
        <f t="shared" si="19"/>
        <v>0</v>
      </c>
      <c r="F120" s="74" t="s">
        <v>98</v>
      </c>
      <c r="G120" s="98" t="s">
        <v>516</v>
      </c>
      <c r="H120" s="51">
        <v>3.375</v>
      </c>
      <c r="I120" s="52">
        <f t="shared" si="20"/>
        <v>0</v>
      </c>
    </row>
    <row r="121" spans="1:9" ht="13.5" thickBot="1" x14ac:dyDescent="0.25">
      <c r="A121" s="61"/>
      <c r="B121" s="121"/>
      <c r="C121" s="122"/>
      <c r="D121" s="180"/>
      <c r="E121" s="122"/>
      <c r="G121" s="167" t="s">
        <v>353</v>
      </c>
    </row>
    <row r="122" spans="1:9" x14ac:dyDescent="0.2">
      <c r="A122" s="63"/>
      <c r="B122" s="64" t="s">
        <v>255</v>
      </c>
      <c r="C122" s="47">
        <v>49.99</v>
      </c>
      <c r="D122" s="6"/>
      <c r="E122" s="48">
        <f t="shared" ref="E122:E123" si="21">C122*D122</f>
        <v>0</v>
      </c>
      <c r="F122" s="49" t="s">
        <v>236</v>
      </c>
      <c r="G122" s="93" t="s">
        <v>267</v>
      </c>
      <c r="H122" s="94">
        <v>2</v>
      </c>
      <c r="I122" s="165">
        <f t="shared" si="10"/>
        <v>0</v>
      </c>
    </row>
    <row r="123" spans="1:9" x14ac:dyDescent="0.2">
      <c r="A123" s="63"/>
      <c r="B123" s="60" t="s">
        <v>256</v>
      </c>
      <c r="C123" s="55">
        <v>50.99</v>
      </c>
      <c r="D123" s="7"/>
      <c r="E123" s="56">
        <f t="shared" si="21"/>
        <v>0</v>
      </c>
      <c r="F123" s="57" t="s">
        <v>236</v>
      </c>
      <c r="G123" s="111" t="s">
        <v>268</v>
      </c>
      <c r="H123" s="51">
        <v>1.9</v>
      </c>
      <c r="I123" s="52">
        <f t="shared" si="10"/>
        <v>0</v>
      </c>
    </row>
    <row r="124" spans="1:9" x14ac:dyDescent="0.2">
      <c r="A124" s="63"/>
      <c r="B124" s="60"/>
      <c r="C124" s="55"/>
      <c r="D124" s="7"/>
      <c r="E124" s="56"/>
      <c r="F124" s="57"/>
      <c r="G124" s="111"/>
      <c r="H124" s="51"/>
      <c r="I124" s="52">
        <f t="shared" si="10"/>
        <v>0</v>
      </c>
    </row>
    <row r="125" spans="1:9" x14ac:dyDescent="0.2">
      <c r="A125" s="63"/>
      <c r="B125" s="60" t="s">
        <v>257</v>
      </c>
      <c r="C125" s="55">
        <v>99.99</v>
      </c>
      <c r="D125" s="7"/>
      <c r="E125" s="56">
        <f t="shared" ref="E125:E126" si="22">C125*D125</f>
        <v>0</v>
      </c>
      <c r="F125" s="57" t="s">
        <v>237</v>
      </c>
      <c r="G125" s="111" t="s">
        <v>267</v>
      </c>
      <c r="H125" s="51">
        <v>4</v>
      </c>
      <c r="I125" s="52">
        <f t="shared" si="10"/>
        <v>0</v>
      </c>
    </row>
    <row r="126" spans="1:9" ht="13.5" thickBot="1" x14ac:dyDescent="0.25">
      <c r="A126" s="89"/>
      <c r="B126" s="71" t="s">
        <v>258</v>
      </c>
      <c r="C126" s="72">
        <v>101.99</v>
      </c>
      <c r="D126" s="8"/>
      <c r="E126" s="97">
        <f t="shared" si="22"/>
        <v>0</v>
      </c>
      <c r="F126" s="74" t="s">
        <v>237</v>
      </c>
      <c r="G126" s="98" t="s">
        <v>268</v>
      </c>
      <c r="H126" s="51">
        <v>3.9</v>
      </c>
      <c r="I126" s="52">
        <f t="shared" si="10"/>
        <v>0</v>
      </c>
    </row>
    <row r="127" spans="1:9" ht="13.5" thickBot="1" x14ac:dyDescent="0.25">
      <c r="A127" s="45"/>
      <c r="B127" s="191" t="s">
        <v>354</v>
      </c>
      <c r="C127" s="189"/>
      <c r="D127" s="189"/>
      <c r="E127" s="189"/>
      <c r="F127" s="189"/>
      <c r="G127" s="190"/>
      <c r="H127" s="51"/>
      <c r="I127" s="52">
        <f t="shared" si="10"/>
        <v>0</v>
      </c>
    </row>
    <row r="128" spans="1:9" x14ac:dyDescent="0.2">
      <c r="A128" s="53"/>
      <c r="B128" s="101" t="s">
        <v>144</v>
      </c>
      <c r="C128" s="102">
        <v>21.99</v>
      </c>
      <c r="D128" s="15"/>
      <c r="E128" s="95">
        <f t="shared" ref="E128:E132" si="23">C128*D128</f>
        <v>0</v>
      </c>
      <c r="F128" s="103" t="s">
        <v>10</v>
      </c>
      <c r="G128" s="104" t="s">
        <v>355</v>
      </c>
      <c r="H128" s="105">
        <v>0.44</v>
      </c>
      <c r="I128" s="52">
        <f t="shared" si="10"/>
        <v>0</v>
      </c>
    </row>
    <row r="129" spans="1:9" x14ac:dyDescent="0.2">
      <c r="A129" s="53"/>
      <c r="B129" s="106" t="s">
        <v>183</v>
      </c>
      <c r="C129" s="55">
        <v>41.99</v>
      </c>
      <c r="D129" s="7"/>
      <c r="E129" s="95">
        <f t="shared" si="23"/>
        <v>0</v>
      </c>
      <c r="F129" s="57" t="s">
        <v>11</v>
      </c>
      <c r="G129" s="107" t="s">
        <v>356</v>
      </c>
      <c r="H129" s="105">
        <v>2</v>
      </c>
      <c r="I129" s="52">
        <f t="shared" si="10"/>
        <v>0</v>
      </c>
    </row>
    <row r="130" spans="1:9" x14ac:dyDescent="0.2">
      <c r="A130" s="53"/>
      <c r="B130" s="106" t="s">
        <v>31</v>
      </c>
      <c r="C130" s="55">
        <v>42.99</v>
      </c>
      <c r="D130" s="7"/>
      <c r="E130" s="95">
        <f t="shared" si="23"/>
        <v>0</v>
      </c>
      <c r="F130" s="57" t="s">
        <v>11</v>
      </c>
      <c r="G130" s="107" t="s">
        <v>357</v>
      </c>
      <c r="H130" s="105">
        <v>2</v>
      </c>
      <c r="I130" s="52">
        <f t="shared" si="10"/>
        <v>0</v>
      </c>
    </row>
    <row r="131" spans="1:9" x14ac:dyDescent="0.2">
      <c r="A131" s="53"/>
      <c r="B131" s="106" t="s">
        <v>184</v>
      </c>
      <c r="C131" s="55">
        <v>53.99</v>
      </c>
      <c r="D131" s="7"/>
      <c r="E131" s="95">
        <f t="shared" si="23"/>
        <v>0</v>
      </c>
      <c r="F131" s="57" t="s">
        <v>98</v>
      </c>
      <c r="G131" s="107" t="s">
        <v>358</v>
      </c>
      <c r="H131" s="105">
        <v>2.5</v>
      </c>
      <c r="I131" s="52">
        <f t="shared" si="10"/>
        <v>0</v>
      </c>
    </row>
    <row r="132" spans="1:9" ht="13.5" thickBot="1" x14ac:dyDescent="0.25">
      <c r="A132" s="61"/>
      <c r="B132" s="108" t="s">
        <v>185</v>
      </c>
      <c r="C132" s="83">
        <v>54.99</v>
      </c>
      <c r="D132" s="9"/>
      <c r="E132" s="109">
        <f t="shared" si="23"/>
        <v>0</v>
      </c>
      <c r="F132" s="85" t="s">
        <v>98</v>
      </c>
      <c r="G132" s="123" t="s">
        <v>359</v>
      </c>
      <c r="H132" s="105">
        <v>2.5</v>
      </c>
      <c r="I132" s="52">
        <f t="shared" si="10"/>
        <v>0</v>
      </c>
    </row>
    <row r="133" spans="1:9" ht="13.5" thickBot="1" x14ac:dyDescent="0.25">
      <c r="A133" s="45"/>
      <c r="B133" s="200" t="s">
        <v>472</v>
      </c>
      <c r="C133" s="189"/>
      <c r="D133" s="189"/>
      <c r="E133" s="189"/>
      <c r="F133" s="189"/>
      <c r="G133" s="190"/>
      <c r="H133" s="51"/>
      <c r="I133" s="52">
        <f t="shared" si="10"/>
        <v>0</v>
      </c>
    </row>
    <row r="134" spans="1:9" x14ac:dyDescent="0.2">
      <c r="A134" s="53"/>
      <c r="B134" s="64" t="s">
        <v>145</v>
      </c>
      <c r="C134" s="47">
        <v>26.9</v>
      </c>
      <c r="D134" s="6"/>
      <c r="E134" s="48">
        <f t="shared" ref="E134:E142" si="24">C134*D134</f>
        <v>0</v>
      </c>
      <c r="F134" s="49" t="s">
        <v>83</v>
      </c>
      <c r="G134" s="93" t="s">
        <v>360</v>
      </c>
      <c r="H134" s="51">
        <v>0.63</v>
      </c>
      <c r="I134" s="52">
        <f t="shared" si="10"/>
        <v>0</v>
      </c>
    </row>
    <row r="135" spans="1:9" x14ac:dyDescent="0.2">
      <c r="A135" s="53"/>
      <c r="B135" s="60" t="s">
        <v>146</v>
      </c>
      <c r="C135" s="55">
        <v>26.95</v>
      </c>
      <c r="D135" s="7"/>
      <c r="E135" s="95">
        <f t="shared" si="24"/>
        <v>0</v>
      </c>
      <c r="F135" s="57" t="s">
        <v>83</v>
      </c>
      <c r="G135" s="111" t="s">
        <v>361</v>
      </c>
      <c r="H135" s="51">
        <v>0.56000000000000005</v>
      </c>
      <c r="I135" s="52">
        <f t="shared" si="10"/>
        <v>0</v>
      </c>
    </row>
    <row r="136" spans="1:9" x14ac:dyDescent="0.2">
      <c r="A136" s="53"/>
      <c r="B136" s="60" t="s">
        <v>147</v>
      </c>
      <c r="C136" s="55">
        <v>32.9</v>
      </c>
      <c r="D136" s="7"/>
      <c r="E136" s="95">
        <f t="shared" si="24"/>
        <v>0</v>
      </c>
      <c r="F136" s="57" t="s">
        <v>10</v>
      </c>
      <c r="G136" s="96" t="s">
        <v>362</v>
      </c>
      <c r="H136" s="51">
        <v>1.19</v>
      </c>
      <c r="I136" s="52">
        <f t="shared" si="10"/>
        <v>0</v>
      </c>
    </row>
    <row r="137" spans="1:9" x14ac:dyDescent="0.2">
      <c r="A137" s="53"/>
      <c r="B137" s="60" t="s">
        <v>32</v>
      </c>
      <c r="C137" s="55">
        <v>32.950000000000003</v>
      </c>
      <c r="D137" s="7"/>
      <c r="E137" s="95">
        <f t="shared" si="24"/>
        <v>0</v>
      </c>
      <c r="F137" s="57" t="s">
        <v>10</v>
      </c>
      <c r="G137" s="96" t="s">
        <v>363</v>
      </c>
      <c r="H137" s="51">
        <v>1.2</v>
      </c>
      <c r="I137" s="52">
        <f t="shared" si="10"/>
        <v>0</v>
      </c>
    </row>
    <row r="138" spans="1:9" x14ac:dyDescent="0.2">
      <c r="A138" s="53"/>
      <c r="B138" s="60" t="s">
        <v>33</v>
      </c>
      <c r="C138" s="55">
        <v>32.99</v>
      </c>
      <c r="D138" s="7"/>
      <c r="E138" s="95">
        <f t="shared" si="24"/>
        <v>0</v>
      </c>
      <c r="F138" s="57" t="s">
        <v>10</v>
      </c>
      <c r="G138" s="96" t="s">
        <v>364</v>
      </c>
      <c r="H138" s="51">
        <v>1.2</v>
      </c>
      <c r="I138" s="52">
        <f t="shared" si="10"/>
        <v>0</v>
      </c>
    </row>
    <row r="139" spans="1:9" x14ac:dyDescent="0.2">
      <c r="A139" s="53"/>
      <c r="B139" s="60" t="s">
        <v>34</v>
      </c>
      <c r="C139" s="55">
        <v>46.95</v>
      </c>
      <c r="D139" s="7"/>
      <c r="E139" s="95">
        <f t="shared" si="24"/>
        <v>0</v>
      </c>
      <c r="F139" s="57" t="s">
        <v>11</v>
      </c>
      <c r="G139" s="96" t="s">
        <v>365</v>
      </c>
      <c r="H139" s="51">
        <v>2</v>
      </c>
      <c r="I139" s="52">
        <f t="shared" si="10"/>
        <v>0</v>
      </c>
    </row>
    <row r="140" spans="1:9" x14ac:dyDescent="0.2">
      <c r="A140" s="53"/>
      <c r="B140" s="60" t="s">
        <v>35</v>
      </c>
      <c r="C140" s="55">
        <v>46.99</v>
      </c>
      <c r="D140" s="7"/>
      <c r="E140" s="95">
        <f t="shared" si="24"/>
        <v>0</v>
      </c>
      <c r="F140" s="57" t="s">
        <v>11</v>
      </c>
      <c r="G140" s="96" t="s">
        <v>366</v>
      </c>
      <c r="H140" s="51">
        <v>2</v>
      </c>
      <c r="I140" s="52">
        <f t="shared" si="10"/>
        <v>0</v>
      </c>
    </row>
    <row r="141" spans="1:9" x14ac:dyDescent="0.2">
      <c r="A141" s="53"/>
      <c r="B141" s="60" t="s">
        <v>181</v>
      </c>
      <c r="C141" s="55">
        <v>53.95</v>
      </c>
      <c r="D141" s="7"/>
      <c r="E141" s="95">
        <f t="shared" si="24"/>
        <v>0</v>
      </c>
      <c r="F141" s="57" t="s">
        <v>98</v>
      </c>
      <c r="G141" s="96" t="s">
        <v>368</v>
      </c>
      <c r="H141" s="51">
        <v>3</v>
      </c>
      <c r="I141" s="52">
        <f t="shared" ref="I141:I204" si="25">H141*D141</f>
        <v>0</v>
      </c>
    </row>
    <row r="142" spans="1:9" ht="13.5" thickBot="1" x14ac:dyDescent="0.25">
      <c r="A142" s="61"/>
      <c r="B142" s="71" t="s">
        <v>182</v>
      </c>
      <c r="C142" s="72">
        <v>53.99</v>
      </c>
      <c r="D142" s="8"/>
      <c r="E142" s="97">
        <f t="shared" si="24"/>
        <v>0</v>
      </c>
      <c r="F142" s="74" t="s">
        <v>98</v>
      </c>
      <c r="G142" s="112" t="s">
        <v>367</v>
      </c>
      <c r="H142" s="51">
        <v>3</v>
      </c>
      <c r="I142" s="52">
        <f t="shared" si="25"/>
        <v>0</v>
      </c>
    </row>
    <row r="143" spans="1:9" x14ac:dyDescent="0.2">
      <c r="A143" s="62"/>
      <c r="B143" s="64"/>
      <c r="C143" s="47"/>
      <c r="D143" s="1"/>
      <c r="E143" s="48"/>
      <c r="F143" s="49"/>
      <c r="G143" s="93"/>
      <c r="H143" s="51"/>
      <c r="I143" s="52">
        <f t="shared" si="25"/>
        <v>0</v>
      </c>
    </row>
    <row r="144" spans="1:9" x14ac:dyDescent="0.2">
      <c r="A144" s="63"/>
      <c r="B144" s="60"/>
      <c r="C144" s="55"/>
      <c r="D144" s="2"/>
      <c r="E144" s="56"/>
      <c r="F144" s="57"/>
      <c r="G144" s="111"/>
      <c r="H144" s="51"/>
      <c r="I144" s="52">
        <f t="shared" si="25"/>
        <v>0</v>
      </c>
    </row>
    <row r="145" spans="1:9" x14ac:dyDescent="0.2">
      <c r="A145" s="63"/>
      <c r="B145" s="60" t="s">
        <v>208</v>
      </c>
      <c r="C145" s="55">
        <v>119.99</v>
      </c>
      <c r="D145" s="7"/>
      <c r="E145" s="56">
        <f t="shared" ref="E145" si="26">C145*D145</f>
        <v>0</v>
      </c>
      <c r="F145" s="57" t="s">
        <v>201</v>
      </c>
      <c r="G145" s="111" t="s">
        <v>369</v>
      </c>
      <c r="H145" s="126">
        <v>5.4</v>
      </c>
      <c r="I145" s="52">
        <f t="shared" si="25"/>
        <v>0</v>
      </c>
    </row>
    <row r="146" spans="1:9" x14ac:dyDescent="0.2">
      <c r="A146" s="63"/>
      <c r="B146" s="60"/>
      <c r="C146" s="55" t="s">
        <v>370</v>
      </c>
      <c r="D146" s="2"/>
      <c r="E146" s="56"/>
      <c r="F146" s="57"/>
      <c r="G146" s="111"/>
      <c r="I146" s="52">
        <f t="shared" si="25"/>
        <v>0</v>
      </c>
    </row>
    <row r="147" spans="1:9" ht="13.5" thickBot="1" x14ac:dyDescent="0.25">
      <c r="A147" s="89"/>
      <c r="B147" s="71"/>
      <c r="C147" s="72"/>
      <c r="D147" s="3"/>
      <c r="E147" s="73"/>
      <c r="F147" s="74"/>
      <c r="G147" s="112"/>
      <c r="I147" s="52">
        <f t="shared" si="25"/>
        <v>0</v>
      </c>
    </row>
    <row r="148" spans="1:9" ht="13.5" thickBot="1" x14ac:dyDescent="0.25">
      <c r="A148" s="45"/>
      <c r="B148" s="188" t="s">
        <v>383</v>
      </c>
      <c r="C148" s="193"/>
      <c r="D148" s="193"/>
      <c r="E148" s="193"/>
      <c r="F148" s="193"/>
      <c r="G148" s="194"/>
      <c r="I148" s="52">
        <f t="shared" si="25"/>
        <v>0</v>
      </c>
    </row>
    <row r="149" spans="1:9" x14ac:dyDescent="0.2">
      <c r="A149" s="63"/>
      <c r="B149" s="64" t="s">
        <v>148</v>
      </c>
      <c r="C149" s="47">
        <v>49.99</v>
      </c>
      <c r="D149" s="6"/>
      <c r="E149" s="48">
        <f t="shared" ref="E149:E152" si="27">C149*D149</f>
        <v>0</v>
      </c>
      <c r="F149" s="49" t="s">
        <v>83</v>
      </c>
      <c r="G149" s="93" t="s">
        <v>175</v>
      </c>
      <c r="H149" s="51">
        <v>1.07</v>
      </c>
      <c r="I149" s="52">
        <f t="shared" si="25"/>
        <v>0</v>
      </c>
    </row>
    <row r="150" spans="1:9" x14ac:dyDescent="0.2">
      <c r="A150" s="63"/>
      <c r="B150" s="60" t="s">
        <v>36</v>
      </c>
      <c r="C150" s="55">
        <v>62.99</v>
      </c>
      <c r="D150" s="7"/>
      <c r="E150" s="95">
        <f t="shared" si="27"/>
        <v>0</v>
      </c>
      <c r="F150" s="57" t="s">
        <v>10</v>
      </c>
      <c r="G150" s="111" t="s">
        <v>175</v>
      </c>
      <c r="H150" s="94">
        <v>2</v>
      </c>
      <c r="I150" s="52">
        <f t="shared" si="25"/>
        <v>0</v>
      </c>
    </row>
    <row r="151" spans="1:9" x14ac:dyDescent="0.2">
      <c r="A151" s="63"/>
      <c r="B151" s="60" t="s">
        <v>37</v>
      </c>
      <c r="C151" s="55">
        <v>134.99</v>
      </c>
      <c r="D151" s="7"/>
      <c r="E151" s="95">
        <f t="shared" si="27"/>
        <v>0</v>
      </c>
      <c r="F151" s="57" t="s">
        <v>11</v>
      </c>
      <c r="G151" s="111" t="s">
        <v>175</v>
      </c>
      <c r="H151" s="51">
        <v>5</v>
      </c>
      <c r="I151" s="52">
        <f t="shared" si="25"/>
        <v>0</v>
      </c>
    </row>
    <row r="152" spans="1:9" ht="13.5" thickBot="1" x14ac:dyDescent="0.25">
      <c r="A152" s="89"/>
      <c r="B152" s="60" t="s">
        <v>104</v>
      </c>
      <c r="C152" s="59">
        <v>199.99</v>
      </c>
      <c r="D152" s="7"/>
      <c r="E152" s="95">
        <f t="shared" si="27"/>
        <v>0</v>
      </c>
      <c r="F152" s="57" t="s">
        <v>98</v>
      </c>
      <c r="G152" s="111" t="s">
        <v>175</v>
      </c>
      <c r="H152" s="51">
        <v>7.2</v>
      </c>
      <c r="I152" s="52">
        <f t="shared" si="25"/>
        <v>0</v>
      </c>
    </row>
    <row r="153" spans="1:9" x14ac:dyDescent="0.2">
      <c r="A153" s="62"/>
      <c r="B153" s="60"/>
      <c r="C153" s="100"/>
      <c r="D153" s="14"/>
      <c r="E153" s="56"/>
      <c r="F153" s="57"/>
      <c r="G153" s="67"/>
      <c r="H153" s="51"/>
      <c r="I153" s="52">
        <f t="shared" si="25"/>
        <v>0</v>
      </c>
    </row>
    <row r="154" spans="1:9" x14ac:dyDescent="0.2">
      <c r="A154" s="63"/>
      <c r="B154" s="60" t="s">
        <v>209</v>
      </c>
      <c r="C154" s="59">
        <v>329.99</v>
      </c>
      <c r="D154" s="7"/>
      <c r="E154" s="56">
        <f t="shared" ref="E154" si="28">C154*D154</f>
        <v>0</v>
      </c>
      <c r="F154" s="57" t="s">
        <v>201</v>
      </c>
      <c r="G154" s="111" t="s">
        <v>175</v>
      </c>
      <c r="H154" s="51">
        <v>17</v>
      </c>
      <c r="I154" s="52">
        <f t="shared" si="25"/>
        <v>0</v>
      </c>
    </row>
    <row r="155" spans="1:9" x14ac:dyDescent="0.2">
      <c r="A155" s="63"/>
      <c r="B155" s="60"/>
      <c r="C155" s="59"/>
      <c r="D155" s="7"/>
      <c r="E155" s="56"/>
      <c r="F155" s="57"/>
      <c r="G155" s="111"/>
      <c r="I155" s="52">
        <f t="shared" si="25"/>
        <v>0</v>
      </c>
    </row>
    <row r="156" spans="1:9" ht="13.5" thickBot="1" x14ac:dyDescent="0.25">
      <c r="A156" s="89"/>
      <c r="B156" s="60"/>
      <c r="C156" s="59"/>
      <c r="D156" s="7"/>
      <c r="E156" s="56"/>
      <c r="F156" s="57"/>
      <c r="G156" s="111"/>
      <c r="I156" s="52">
        <f t="shared" si="25"/>
        <v>0</v>
      </c>
    </row>
    <row r="157" spans="1:9" x14ac:dyDescent="0.2">
      <c r="A157" s="62"/>
      <c r="B157" s="60"/>
      <c r="C157" s="59"/>
      <c r="D157" s="7"/>
      <c r="E157" s="56"/>
      <c r="F157" s="57"/>
      <c r="G157" s="111"/>
      <c r="I157" s="52">
        <f t="shared" si="25"/>
        <v>0</v>
      </c>
    </row>
    <row r="158" spans="1:9" x14ac:dyDescent="0.2">
      <c r="A158" s="63"/>
      <c r="B158" s="60" t="s">
        <v>340</v>
      </c>
      <c r="C158" s="55">
        <v>649.99</v>
      </c>
      <c r="D158" s="7"/>
      <c r="E158" s="56">
        <f t="shared" ref="E158:E159" si="29">C158*D158</f>
        <v>0</v>
      </c>
      <c r="F158" s="57" t="s">
        <v>236</v>
      </c>
      <c r="G158" s="111" t="s">
        <v>458</v>
      </c>
      <c r="H158" s="51">
        <v>28</v>
      </c>
      <c r="I158" s="52">
        <f t="shared" si="25"/>
        <v>0</v>
      </c>
    </row>
    <row r="159" spans="1:9" x14ac:dyDescent="0.2">
      <c r="A159" s="63"/>
      <c r="B159" s="60" t="s">
        <v>341</v>
      </c>
      <c r="C159" s="55">
        <v>885.99</v>
      </c>
      <c r="D159" s="7"/>
      <c r="E159" s="56">
        <f t="shared" si="29"/>
        <v>0</v>
      </c>
      <c r="F159" s="57" t="s">
        <v>237</v>
      </c>
      <c r="G159" s="111" t="s">
        <v>457</v>
      </c>
      <c r="H159" s="51">
        <v>44</v>
      </c>
      <c r="I159" s="52">
        <f t="shared" si="25"/>
        <v>0</v>
      </c>
    </row>
    <row r="160" spans="1:9" x14ac:dyDescent="0.2">
      <c r="A160" s="63"/>
      <c r="B160" s="60"/>
      <c r="C160" s="59"/>
      <c r="D160" s="7"/>
      <c r="E160" s="56"/>
      <c r="F160" s="57"/>
      <c r="G160" s="111"/>
      <c r="I160" s="52">
        <f t="shared" si="25"/>
        <v>0</v>
      </c>
    </row>
    <row r="161" spans="1:9" ht="13.5" thickBot="1" x14ac:dyDescent="0.25">
      <c r="A161" s="63"/>
      <c r="B161" s="71"/>
      <c r="C161" s="90"/>
      <c r="D161" s="13"/>
      <c r="E161" s="73"/>
      <c r="F161" s="74"/>
      <c r="G161" s="75"/>
      <c r="I161" s="52">
        <f t="shared" si="25"/>
        <v>0</v>
      </c>
    </row>
    <row r="162" spans="1:9" ht="13.5" thickBot="1" x14ac:dyDescent="0.25">
      <c r="A162" s="61"/>
      <c r="B162" s="198" t="s">
        <v>380</v>
      </c>
      <c r="C162" s="189"/>
      <c r="D162" s="189"/>
      <c r="E162" s="189"/>
      <c r="F162" s="189"/>
      <c r="G162" s="190"/>
      <c r="I162" s="52">
        <f t="shared" si="25"/>
        <v>0</v>
      </c>
    </row>
    <row r="163" spans="1:9" x14ac:dyDescent="0.2">
      <c r="A163" s="45"/>
      <c r="B163" s="101" t="s">
        <v>41</v>
      </c>
      <c r="C163" s="102">
        <v>25.99</v>
      </c>
      <c r="D163" s="6"/>
      <c r="E163" s="95">
        <f t="shared" ref="E163:E167" si="30">C163*D163</f>
        <v>0</v>
      </c>
      <c r="F163" s="103" t="s">
        <v>10</v>
      </c>
      <c r="G163" s="124" t="s">
        <v>371</v>
      </c>
      <c r="H163" s="127">
        <v>0.7</v>
      </c>
      <c r="I163" s="52">
        <f t="shared" si="25"/>
        <v>0</v>
      </c>
    </row>
    <row r="164" spans="1:9" x14ac:dyDescent="0.2">
      <c r="A164" s="53"/>
      <c r="B164" s="106" t="s">
        <v>149</v>
      </c>
      <c r="C164" s="55">
        <v>31.99</v>
      </c>
      <c r="D164" s="7"/>
      <c r="E164" s="95">
        <f t="shared" si="30"/>
        <v>0</v>
      </c>
      <c r="F164" s="57" t="s">
        <v>11</v>
      </c>
      <c r="G164" s="107" t="s">
        <v>372</v>
      </c>
      <c r="H164" s="105">
        <v>0.5</v>
      </c>
      <c r="I164" s="52">
        <f t="shared" si="25"/>
        <v>0</v>
      </c>
    </row>
    <row r="165" spans="1:9" x14ac:dyDescent="0.2">
      <c r="A165" s="53"/>
      <c r="B165" s="106" t="s">
        <v>42</v>
      </c>
      <c r="C165" s="55">
        <v>32.090000000000003</v>
      </c>
      <c r="D165" s="7"/>
      <c r="E165" s="95">
        <f t="shared" si="30"/>
        <v>0</v>
      </c>
      <c r="F165" s="57" t="s">
        <v>11</v>
      </c>
      <c r="G165" s="107" t="s">
        <v>374</v>
      </c>
      <c r="H165" s="105">
        <v>0.8</v>
      </c>
      <c r="I165" s="52">
        <f t="shared" si="25"/>
        <v>0</v>
      </c>
    </row>
    <row r="166" spans="1:9" x14ac:dyDescent="0.2">
      <c r="A166" s="53"/>
      <c r="B166" s="106" t="s">
        <v>150</v>
      </c>
      <c r="C166" s="55">
        <v>32.99</v>
      </c>
      <c r="D166" s="7"/>
      <c r="E166" s="95">
        <f t="shared" si="30"/>
        <v>0</v>
      </c>
      <c r="F166" s="57" t="s">
        <v>98</v>
      </c>
      <c r="G166" s="107" t="s">
        <v>373</v>
      </c>
      <c r="H166" s="105">
        <v>0.88</v>
      </c>
      <c r="I166" s="52">
        <f t="shared" si="25"/>
        <v>0</v>
      </c>
    </row>
    <row r="167" spans="1:9" ht="13.5" thickBot="1" x14ac:dyDescent="0.25">
      <c r="A167" s="61"/>
      <c r="B167" s="108" t="s">
        <v>105</v>
      </c>
      <c r="C167" s="83">
        <v>33.090000000000003</v>
      </c>
      <c r="D167" s="9"/>
      <c r="E167" s="109">
        <f t="shared" si="30"/>
        <v>0</v>
      </c>
      <c r="F167" s="85" t="s">
        <v>98</v>
      </c>
      <c r="G167" s="110" t="s">
        <v>375</v>
      </c>
      <c r="H167" s="105">
        <v>1</v>
      </c>
      <c r="I167" s="52">
        <f t="shared" si="25"/>
        <v>0</v>
      </c>
    </row>
    <row r="168" spans="1:9" x14ac:dyDescent="0.2">
      <c r="A168" s="45"/>
      <c r="B168" s="106"/>
      <c r="C168" s="55"/>
      <c r="D168" s="7"/>
      <c r="E168" s="56"/>
      <c r="F168" s="57"/>
      <c r="G168" s="125"/>
      <c r="H168" s="51"/>
      <c r="I168" s="52">
        <f t="shared" si="25"/>
        <v>0</v>
      </c>
    </row>
    <row r="169" spans="1:9" x14ac:dyDescent="0.2">
      <c r="A169" s="53"/>
      <c r="B169" s="106" t="s">
        <v>210</v>
      </c>
      <c r="C169" s="55">
        <v>42.99</v>
      </c>
      <c r="D169" s="7"/>
      <c r="E169" s="56">
        <f t="shared" ref="E169:E170" si="31">C169*D169</f>
        <v>0</v>
      </c>
      <c r="F169" s="57" t="s">
        <v>201</v>
      </c>
      <c r="G169" s="125" t="s">
        <v>376</v>
      </c>
      <c r="H169" s="51">
        <v>3.1</v>
      </c>
      <c r="I169" s="52">
        <f t="shared" si="25"/>
        <v>0</v>
      </c>
    </row>
    <row r="170" spans="1:9" x14ac:dyDescent="0.2">
      <c r="A170" s="53"/>
      <c r="B170" s="106" t="s">
        <v>211</v>
      </c>
      <c r="C170" s="55">
        <v>43.09</v>
      </c>
      <c r="D170" s="7"/>
      <c r="E170" s="56">
        <f t="shared" si="31"/>
        <v>0</v>
      </c>
      <c r="F170" s="57" t="s">
        <v>201</v>
      </c>
      <c r="G170" s="125" t="s">
        <v>377</v>
      </c>
      <c r="H170" s="51">
        <v>3.1</v>
      </c>
      <c r="I170" s="52">
        <f t="shared" si="25"/>
        <v>0</v>
      </c>
    </row>
    <row r="171" spans="1:9" x14ac:dyDescent="0.2">
      <c r="A171" s="53"/>
      <c r="B171" s="106"/>
      <c r="C171" s="55"/>
      <c r="D171" s="7"/>
      <c r="E171" s="56"/>
      <c r="F171" s="57"/>
      <c r="G171" s="125"/>
      <c r="H171" s="51"/>
      <c r="I171" s="52">
        <f t="shared" si="25"/>
        <v>0</v>
      </c>
    </row>
    <row r="172" spans="1:9" x14ac:dyDescent="0.2">
      <c r="A172" s="53"/>
      <c r="B172" s="106"/>
      <c r="C172" s="55"/>
      <c r="D172" s="7"/>
      <c r="E172" s="56"/>
      <c r="F172" s="57"/>
      <c r="G172" s="125"/>
      <c r="H172" s="51"/>
      <c r="I172" s="52">
        <f t="shared" si="25"/>
        <v>0</v>
      </c>
    </row>
    <row r="173" spans="1:9" x14ac:dyDescent="0.2">
      <c r="A173" s="53"/>
      <c r="B173" s="106" t="s">
        <v>259</v>
      </c>
      <c r="C173" s="55">
        <v>69.989999999999995</v>
      </c>
      <c r="D173" s="7"/>
      <c r="E173" s="56">
        <f t="shared" ref="E173:E174" si="32">C173*D173</f>
        <v>0</v>
      </c>
      <c r="F173" s="57" t="s">
        <v>236</v>
      </c>
      <c r="G173" s="125" t="s">
        <v>378</v>
      </c>
      <c r="H173" s="51">
        <v>1.3</v>
      </c>
      <c r="I173" s="52">
        <f t="shared" si="25"/>
        <v>0</v>
      </c>
    </row>
    <row r="174" spans="1:9" ht="13.5" thickBot="1" x14ac:dyDescent="0.25">
      <c r="A174" s="53"/>
      <c r="B174" s="106" t="s">
        <v>260</v>
      </c>
      <c r="C174" s="55">
        <v>79.989999999999995</v>
      </c>
      <c r="D174" s="8"/>
      <c r="E174" s="56">
        <f t="shared" si="32"/>
        <v>0</v>
      </c>
      <c r="F174" s="57" t="s">
        <v>237</v>
      </c>
      <c r="G174" s="125" t="s">
        <v>379</v>
      </c>
      <c r="H174" s="51">
        <v>1.4</v>
      </c>
      <c r="I174" s="52">
        <f t="shared" si="25"/>
        <v>0</v>
      </c>
    </row>
    <row r="175" spans="1:9" ht="13.5" thickBot="1" x14ac:dyDescent="0.25">
      <c r="A175" s="61"/>
      <c r="B175" s="201" t="s">
        <v>473</v>
      </c>
      <c r="C175" s="202"/>
      <c r="D175" s="202"/>
      <c r="E175" s="202"/>
      <c r="F175" s="202"/>
      <c r="G175" s="203"/>
      <c r="H175" s="51"/>
      <c r="I175" s="52">
        <f t="shared" si="25"/>
        <v>0</v>
      </c>
    </row>
    <row r="176" spans="1:9" x14ac:dyDescent="0.2">
      <c r="A176" s="45"/>
      <c r="B176" s="64" t="s">
        <v>151</v>
      </c>
      <c r="C176" s="47">
        <v>31.9</v>
      </c>
      <c r="D176" s="6"/>
      <c r="E176" s="48">
        <f t="shared" ref="E176:E184" si="33">C176*D176</f>
        <v>0</v>
      </c>
      <c r="F176" s="49" t="s">
        <v>10</v>
      </c>
      <c r="G176" s="93" t="s">
        <v>152</v>
      </c>
      <c r="H176" s="51">
        <v>1.25</v>
      </c>
      <c r="I176" s="52">
        <f t="shared" si="25"/>
        <v>0</v>
      </c>
    </row>
    <row r="177" spans="1:9" x14ac:dyDescent="0.2">
      <c r="A177" s="53"/>
      <c r="B177" s="60" t="s">
        <v>43</v>
      </c>
      <c r="C177" s="55">
        <v>31.95</v>
      </c>
      <c r="D177" s="7"/>
      <c r="E177" s="56">
        <f t="shared" si="33"/>
        <v>0</v>
      </c>
      <c r="F177" s="57" t="s">
        <v>10</v>
      </c>
      <c r="G177" s="111" t="s">
        <v>47</v>
      </c>
      <c r="H177" s="51">
        <v>1.2</v>
      </c>
      <c r="I177" s="52">
        <f t="shared" si="25"/>
        <v>0</v>
      </c>
    </row>
    <row r="178" spans="1:9" x14ac:dyDescent="0.2">
      <c r="A178" s="53"/>
      <c r="B178" s="60" t="s">
        <v>44</v>
      </c>
      <c r="C178" s="55">
        <v>31.99</v>
      </c>
      <c r="D178" s="7"/>
      <c r="E178" s="56">
        <f t="shared" si="33"/>
        <v>0</v>
      </c>
      <c r="F178" s="57" t="s">
        <v>10</v>
      </c>
      <c r="G178" s="111" t="s">
        <v>48</v>
      </c>
      <c r="H178" s="51">
        <v>1.2</v>
      </c>
      <c r="I178" s="52">
        <f t="shared" si="25"/>
        <v>0</v>
      </c>
    </row>
    <row r="179" spans="1:9" x14ac:dyDescent="0.2">
      <c r="A179" s="53"/>
      <c r="B179" s="60" t="s">
        <v>153</v>
      </c>
      <c r="C179" s="55">
        <v>35.9</v>
      </c>
      <c r="D179" s="7"/>
      <c r="E179" s="56">
        <f t="shared" si="33"/>
        <v>0</v>
      </c>
      <c r="F179" s="57" t="s">
        <v>11</v>
      </c>
      <c r="G179" s="111" t="s">
        <v>154</v>
      </c>
      <c r="H179" s="51">
        <v>1.25</v>
      </c>
      <c r="I179" s="52">
        <f t="shared" si="25"/>
        <v>0</v>
      </c>
    </row>
    <row r="180" spans="1:9" x14ac:dyDescent="0.2">
      <c r="A180" s="53"/>
      <c r="B180" s="60" t="s">
        <v>45</v>
      </c>
      <c r="C180" s="55">
        <v>35.950000000000003</v>
      </c>
      <c r="D180" s="7"/>
      <c r="E180" s="56">
        <f t="shared" si="33"/>
        <v>0</v>
      </c>
      <c r="F180" s="57" t="s">
        <v>11</v>
      </c>
      <c r="G180" s="111" t="s">
        <v>50</v>
      </c>
      <c r="H180" s="51">
        <v>1.2</v>
      </c>
      <c r="I180" s="52">
        <f t="shared" si="25"/>
        <v>0</v>
      </c>
    </row>
    <row r="181" spans="1:9" x14ac:dyDescent="0.2">
      <c r="A181" s="53"/>
      <c r="B181" s="60" t="s">
        <v>46</v>
      </c>
      <c r="C181" s="55">
        <v>35.99</v>
      </c>
      <c r="D181" s="7"/>
      <c r="E181" s="56">
        <f t="shared" si="33"/>
        <v>0</v>
      </c>
      <c r="F181" s="57" t="s">
        <v>11</v>
      </c>
      <c r="G181" s="111" t="s">
        <v>49</v>
      </c>
      <c r="H181" s="51">
        <v>1.2</v>
      </c>
      <c r="I181" s="52">
        <f t="shared" si="25"/>
        <v>0</v>
      </c>
    </row>
    <row r="182" spans="1:9" x14ac:dyDescent="0.2">
      <c r="A182" s="53"/>
      <c r="B182" s="60" t="s">
        <v>155</v>
      </c>
      <c r="C182" s="59">
        <v>37.9</v>
      </c>
      <c r="D182" s="7"/>
      <c r="E182" s="56">
        <f t="shared" si="33"/>
        <v>0</v>
      </c>
      <c r="F182" s="57" t="s">
        <v>98</v>
      </c>
      <c r="G182" s="111" t="s">
        <v>156</v>
      </c>
      <c r="H182" s="51">
        <v>1.57</v>
      </c>
      <c r="I182" s="52">
        <f t="shared" si="25"/>
        <v>0</v>
      </c>
    </row>
    <row r="183" spans="1:9" x14ac:dyDescent="0.2">
      <c r="A183" s="53"/>
      <c r="B183" s="60" t="s">
        <v>106</v>
      </c>
      <c r="C183" s="59">
        <v>37.950000000000003</v>
      </c>
      <c r="D183" s="7"/>
      <c r="E183" s="56">
        <f t="shared" si="33"/>
        <v>0</v>
      </c>
      <c r="F183" s="57" t="s">
        <v>98</v>
      </c>
      <c r="G183" s="111" t="s">
        <v>108</v>
      </c>
      <c r="H183" s="51">
        <v>1.5</v>
      </c>
      <c r="I183" s="52">
        <f t="shared" si="25"/>
        <v>0</v>
      </c>
    </row>
    <row r="184" spans="1:9" ht="13.5" thickBot="1" x14ac:dyDescent="0.25">
      <c r="A184" s="61"/>
      <c r="B184" s="71" t="s">
        <v>107</v>
      </c>
      <c r="C184" s="128">
        <v>37.99</v>
      </c>
      <c r="D184" s="8"/>
      <c r="E184" s="73">
        <f t="shared" si="33"/>
        <v>0</v>
      </c>
      <c r="F184" s="74" t="s">
        <v>98</v>
      </c>
      <c r="G184" s="112" t="s">
        <v>109</v>
      </c>
      <c r="H184" s="51">
        <v>1.5</v>
      </c>
      <c r="I184" s="52">
        <f t="shared" si="25"/>
        <v>0</v>
      </c>
    </row>
    <row r="185" spans="1:9" x14ac:dyDescent="0.2">
      <c r="A185" s="45"/>
      <c r="B185" s="64"/>
      <c r="C185" s="129"/>
      <c r="D185" s="6"/>
      <c r="E185" s="48"/>
      <c r="F185" s="49"/>
      <c r="G185" s="93"/>
      <c r="H185" s="51"/>
      <c r="I185" s="52">
        <f t="shared" si="25"/>
        <v>0</v>
      </c>
    </row>
    <row r="186" spans="1:9" x14ac:dyDescent="0.2">
      <c r="A186" s="53"/>
      <c r="B186" s="60" t="s">
        <v>212</v>
      </c>
      <c r="C186" s="59">
        <v>43.9</v>
      </c>
      <c r="D186" s="7"/>
      <c r="E186" s="56">
        <f t="shared" ref="E186:E188" si="34">C186*D186</f>
        <v>0</v>
      </c>
      <c r="F186" s="57" t="s">
        <v>201</v>
      </c>
      <c r="G186" s="111" t="s">
        <v>213</v>
      </c>
      <c r="H186" s="51">
        <v>3.1</v>
      </c>
      <c r="I186" s="52">
        <f t="shared" si="25"/>
        <v>0</v>
      </c>
    </row>
    <row r="187" spans="1:9" x14ac:dyDescent="0.2">
      <c r="A187" s="53"/>
      <c r="B187" s="60" t="s">
        <v>216</v>
      </c>
      <c r="C187" s="59">
        <v>43.95</v>
      </c>
      <c r="D187" s="7"/>
      <c r="E187" s="56">
        <f t="shared" si="34"/>
        <v>0</v>
      </c>
      <c r="F187" s="57" t="s">
        <v>201</v>
      </c>
      <c r="G187" s="111" t="s">
        <v>214</v>
      </c>
      <c r="H187" s="51">
        <v>3.1</v>
      </c>
      <c r="I187" s="52">
        <f t="shared" si="25"/>
        <v>0</v>
      </c>
    </row>
    <row r="188" spans="1:9" x14ac:dyDescent="0.2">
      <c r="A188" s="53"/>
      <c r="B188" s="60" t="s">
        <v>217</v>
      </c>
      <c r="C188" s="59">
        <v>43.99</v>
      </c>
      <c r="D188" s="7"/>
      <c r="E188" s="56">
        <f t="shared" si="34"/>
        <v>0</v>
      </c>
      <c r="F188" s="57" t="s">
        <v>201</v>
      </c>
      <c r="G188" s="111" t="s">
        <v>215</v>
      </c>
      <c r="H188" s="51">
        <v>3.1</v>
      </c>
      <c r="I188" s="52">
        <f t="shared" si="25"/>
        <v>0</v>
      </c>
    </row>
    <row r="189" spans="1:9" x14ac:dyDescent="0.2">
      <c r="A189" s="53"/>
      <c r="B189" s="60"/>
      <c r="C189" s="59"/>
      <c r="D189" s="7"/>
      <c r="E189" s="56"/>
      <c r="F189" s="57"/>
      <c r="G189" s="111"/>
      <c r="H189" s="51"/>
      <c r="I189" s="52">
        <f t="shared" si="25"/>
        <v>0</v>
      </c>
    </row>
    <row r="190" spans="1:9" x14ac:dyDescent="0.2">
      <c r="A190" s="53"/>
      <c r="B190" s="60"/>
      <c r="C190" s="59"/>
      <c r="D190" s="7"/>
      <c r="E190" s="95"/>
      <c r="F190" s="57"/>
      <c r="G190" s="96"/>
      <c r="H190" s="51"/>
      <c r="I190" s="52">
        <f t="shared" si="25"/>
        <v>0</v>
      </c>
    </row>
    <row r="191" spans="1:9" x14ac:dyDescent="0.2">
      <c r="A191" s="53"/>
      <c r="B191" s="60"/>
      <c r="C191" s="59"/>
      <c r="D191" s="7"/>
      <c r="E191" s="95"/>
      <c r="F191" s="57"/>
      <c r="G191" s="96"/>
      <c r="H191" s="51"/>
      <c r="I191" s="52">
        <f t="shared" si="25"/>
        <v>0</v>
      </c>
    </row>
    <row r="192" spans="1:9" x14ac:dyDescent="0.2">
      <c r="A192" s="53"/>
      <c r="B192" s="60" t="s">
        <v>259</v>
      </c>
      <c r="C192" s="55">
        <v>69.989999999999995</v>
      </c>
      <c r="D192" s="7"/>
      <c r="E192" s="95">
        <f t="shared" ref="E192:E193" si="35">C192*D192</f>
        <v>0</v>
      </c>
      <c r="F192" s="57" t="s">
        <v>236</v>
      </c>
      <c r="G192" s="96" t="s">
        <v>381</v>
      </c>
      <c r="H192" s="51">
        <v>1.3</v>
      </c>
      <c r="I192" s="52">
        <f t="shared" si="25"/>
        <v>0</v>
      </c>
    </row>
    <row r="193" spans="1:9" x14ac:dyDescent="0.2">
      <c r="A193" s="53"/>
      <c r="B193" s="60" t="s">
        <v>260</v>
      </c>
      <c r="C193" s="55">
        <v>79.989999999999995</v>
      </c>
      <c r="D193" s="7"/>
      <c r="E193" s="95">
        <f t="shared" si="35"/>
        <v>0</v>
      </c>
      <c r="F193" s="57" t="s">
        <v>237</v>
      </c>
      <c r="G193" s="96" t="s">
        <v>382</v>
      </c>
      <c r="H193" s="51">
        <v>1.4</v>
      </c>
      <c r="I193" s="52">
        <f t="shared" si="25"/>
        <v>0</v>
      </c>
    </row>
    <row r="194" spans="1:9" ht="13.5" thickBot="1" x14ac:dyDescent="0.25">
      <c r="A194" s="61"/>
      <c r="B194" s="71"/>
      <c r="C194" s="128"/>
      <c r="D194" s="8"/>
      <c r="E194" s="97"/>
      <c r="F194" s="74"/>
      <c r="G194" s="98"/>
      <c r="H194" s="51"/>
      <c r="I194" s="52">
        <f t="shared" si="25"/>
        <v>0</v>
      </c>
    </row>
    <row r="195" spans="1:9" ht="13.5" thickBot="1" x14ac:dyDescent="0.25">
      <c r="A195" s="45"/>
      <c r="B195" s="188" t="s">
        <v>385</v>
      </c>
      <c r="C195" s="193"/>
      <c r="D195" s="193"/>
      <c r="E195" s="193"/>
      <c r="F195" s="193"/>
      <c r="G195" s="194"/>
      <c r="H195" s="51"/>
      <c r="I195" s="52">
        <f t="shared" si="25"/>
        <v>0</v>
      </c>
    </row>
    <row r="196" spans="1:9" x14ac:dyDescent="0.2">
      <c r="A196" s="63"/>
      <c r="B196" s="64" t="s">
        <v>157</v>
      </c>
      <c r="C196" s="47">
        <v>16.95</v>
      </c>
      <c r="D196" s="6"/>
      <c r="E196" s="48">
        <f t="shared" ref="E196:E204" si="36">C196*D196</f>
        <v>0</v>
      </c>
      <c r="F196" s="49" t="s">
        <v>83</v>
      </c>
      <c r="G196" s="99" t="s">
        <v>111</v>
      </c>
      <c r="H196" s="51">
        <v>0.19</v>
      </c>
      <c r="I196" s="52">
        <f t="shared" si="25"/>
        <v>0</v>
      </c>
    </row>
    <row r="197" spans="1:9" x14ac:dyDescent="0.2">
      <c r="A197" s="63"/>
      <c r="B197" s="60" t="s">
        <v>158</v>
      </c>
      <c r="C197" s="55">
        <v>16.989999999999998</v>
      </c>
      <c r="D197" s="7"/>
      <c r="E197" s="95">
        <f t="shared" si="36"/>
        <v>0</v>
      </c>
      <c r="F197" s="57" t="s">
        <v>83</v>
      </c>
      <c r="G197" s="96" t="s">
        <v>54</v>
      </c>
      <c r="H197" s="51">
        <v>0.19</v>
      </c>
      <c r="I197" s="52">
        <f t="shared" si="25"/>
        <v>0</v>
      </c>
    </row>
    <row r="198" spans="1:9" x14ac:dyDescent="0.2">
      <c r="A198" s="63"/>
      <c r="B198" s="60" t="s">
        <v>110</v>
      </c>
      <c r="C198" s="55">
        <v>21.9</v>
      </c>
      <c r="D198" s="7"/>
      <c r="E198" s="95">
        <f t="shared" si="36"/>
        <v>0</v>
      </c>
      <c r="F198" s="57" t="s">
        <v>10</v>
      </c>
      <c r="G198" s="96" t="s">
        <v>111</v>
      </c>
      <c r="H198" s="51">
        <v>0.5</v>
      </c>
      <c r="I198" s="52">
        <f t="shared" si="25"/>
        <v>0</v>
      </c>
    </row>
    <row r="199" spans="1:9" x14ac:dyDescent="0.2">
      <c r="A199" s="63"/>
      <c r="B199" s="60" t="s">
        <v>51</v>
      </c>
      <c r="C199" s="55">
        <v>21.95</v>
      </c>
      <c r="D199" s="7"/>
      <c r="E199" s="95">
        <f t="shared" si="36"/>
        <v>0</v>
      </c>
      <c r="F199" s="57" t="s">
        <v>10</v>
      </c>
      <c r="G199" s="96" t="s">
        <v>54</v>
      </c>
      <c r="H199" s="51">
        <v>0.5</v>
      </c>
      <c r="I199" s="52">
        <f t="shared" si="25"/>
        <v>0</v>
      </c>
    </row>
    <row r="200" spans="1:9" x14ac:dyDescent="0.2">
      <c r="A200" s="63"/>
      <c r="B200" s="60" t="s">
        <v>52</v>
      </c>
      <c r="C200" s="55">
        <v>21.99</v>
      </c>
      <c r="D200" s="7"/>
      <c r="E200" s="56">
        <f t="shared" si="36"/>
        <v>0</v>
      </c>
      <c r="F200" s="57" t="s">
        <v>10</v>
      </c>
      <c r="G200" s="111" t="s">
        <v>55</v>
      </c>
      <c r="H200" s="51">
        <v>0.5</v>
      </c>
      <c r="I200" s="52">
        <f t="shared" si="25"/>
        <v>0</v>
      </c>
    </row>
    <row r="201" spans="1:9" x14ac:dyDescent="0.2">
      <c r="A201" s="63"/>
      <c r="B201" s="60" t="s">
        <v>254</v>
      </c>
      <c r="C201" s="59">
        <v>39.950000000000003</v>
      </c>
      <c r="D201" s="7"/>
      <c r="E201" s="130">
        <f t="shared" si="36"/>
        <v>0</v>
      </c>
      <c r="F201" s="131" t="s">
        <v>11</v>
      </c>
      <c r="G201" s="132" t="s">
        <v>487</v>
      </c>
      <c r="H201" s="51">
        <v>1.5</v>
      </c>
      <c r="I201" s="52">
        <f t="shared" si="25"/>
        <v>0</v>
      </c>
    </row>
    <row r="202" spans="1:9" x14ac:dyDescent="0.2">
      <c r="A202" s="63"/>
      <c r="B202" s="60" t="s">
        <v>53</v>
      </c>
      <c r="C202" s="55">
        <v>39.99</v>
      </c>
      <c r="D202" s="7"/>
      <c r="E202" s="56">
        <f t="shared" si="36"/>
        <v>0</v>
      </c>
      <c r="F202" s="57" t="s">
        <v>11</v>
      </c>
      <c r="G202" s="111" t="s">
        <v>56</v>
      </c>
      <c r="H202" s="51">
        <v>1.5</v>
      </c>
      <c r="I202" s="52">
        <f t="shared" si="25"/>
        <v>0</v>
      </c>
    </row>
    <row r="203" spans="1:9" x14ac:dyDescent="0.2">
      <c r="A203" s="63"/>
      <c r="B203" s="60" t="s">
        <v>112</v>
      </c>
      <c r="C203" s="55">
        <v>44.95</v>
      </c>
      <c r="D203" s="7"/>
      <c r="E203" s="56">
        <f t="shared" si="36"/>
        <v>0</v>
      </c>
      <c r="F203" s="57" t="s">
        <v>98</v>
      </c>
      <c r="G203" s="111" t="s">
        <v>56</v>
      </c>
      <c r="H203" s="51">
        <v>1.75</v>
      </c>
      <c r="I203" s="52">
        <f t="shared" si="25"/>
        <v>0</v>
      </c>
    </row>
    <row r="204" spans="1:9" ht="13.5" thickBot="1" x14ac:dyDescent="0.25">
      <c r="A204" s="89"/>
      <c r="B204" s="71" t="s">
        <v>113</v>
      </c>
      <c r="C204" s="72">
        <v>44.99</v>
      </c>
      <c r="D204" s="8"/>
      <c r="E204" s="73">
        <f t="shared" si="36"/>
        <v>0</v>
      </c>
      <c r="F204" s="74" t="s">
        <v>98</v>
      </c>
      <c r="G204" s="112" t="s">
        <v>114</v>
      </c>
      <c r="H204" s="51">
        <v>2</v>
      </c>
      <c r="I204" s="52">
        <f t="shared" si="25"/>
        <v>0</v>
      </c>
    </row>
    <row r="205" spans="1:9" x14ac:dyDescent="0.2">
      <c r="A205" s="62"/>
      <c r="B205" s="64"/>
      <c r="C205" s="47"/>
      <c r="D205" s="6"/>
      <c r="E205" s="48"/>
      <c r="F205" s="49"/>
      <c r="G205" s="93"/>
      <c r="H205" s="51"/>
      <c r="I205" s="52">
        <f t="shared" ref="I205:I268" si="37">H205*D205</f>
        <v>0</v>
      </c>
    </row>
    <row r="206" spans="1:9" x14ac:dyDescent="0.2">
      <c r="A206" s="63"/>
      <c r="B206" s="60" t="s">
        <v>218</v>
      </c>
      <c r="C206" s="55">
        <v>46.99</v>
      </c>
      <c r="D206" s="7"/>
      <c r="E206" s="56">
        <f t="shared" ref="E206" si="38">C206*D206</f>
        <v>0</v>
      </c>
      <c r="F206" s="57" t="s">
        <v>201</v>
      </c>
      <c r="G206" s="111" t="s">
        <v>219</v>
      </c>
      <c r="H206" s="51">
        <v>3</v>
      </c>
      <c r="I206" s="52">
        <f t="shared" si="37"/>
        <v>0</v>
      </c>
    </row>
    <row r="207" spans="1:9" ht="13.5" thickBot="1" x14ac:dyDescent="0.25">
      <c r="A207" s="63"/>
      <c r="B207" s="82"/>
      <c r="C207" s="83"/>
      <c r="D207" s="8"/>
      <c r="E207" s="84"/>
      <c r="F207" s="85"/>
      <c r="G207" s="133"/>
      <c r="H207" s="51"/>
      <c r="I207" s="52">
        <f t="shared" si="37"/>
        <v>0</v>
      </c>
    </row>
    <row r="208" spans="1:9" ht="13.5" thickBot="1" x14ac:dyDescent="0.25">
      <c r="A208" s="89"/>
      <c r="B208" s="198" t="s">
        <v>387</v>
      </c>
      <c r="C208" s="189"/>
      <c r="D208" s="189"/>
      <c r="E208" s="189"/>
      <c r="F208" s="189"/>
      <c r="G208" s="190"/>
      <c r="H208" s="51"/>
      <c r="I208" s="52">
        <f t="shared" si="37"/>
        <v>0</v>
      </c>
    </row>
    <row r="209" spans="1:9" x14ac:dyDescent="0.2">
      <c r="A209" s="45"/>
      <c r="B209" s="64" t="s">
        <v>159</v>
      </c>
      <c r="C209" s="47">
        <v>18.989999999999998</v>
      </c>
      <c r="D209" s="6"/>
      <c r="E209" s="48">
        <f t="shared" ref="E209:E211" si="39">C209*D209</f>
        <v>0</v>
      </c>
      <c r="F209" s="49" t="s">
        <v>83</v>
      </c>
      <c r="G209" s="93" t="s">
        <v>174</v>
      </c>
      <c r="H209" s="51">
        <v>0.19</v>
      </c>
      <c r="I209" s="52">
        <f>H209*D209</f>
        <v>0</v>
      </c>
    </row>
    <row r="210" spans="1:9" x14ac:dyDescent="0.2">
      <c r="A210" s="53"/>
      <c r="B210" s="60" t="s">
        <v>57</v>
      </c>
      <c r="C210" s="55">
        <v>24.99</v>
      </c>
      <c r="D210" s="7"/>
      <c r="E210" s="56">
        <f t="shared" si="39"/>
        <v>0</v>
      </c>
      <c r="F210" s="57" t="s">
        <v>10</v>
      </c>
      <c r="G210" s="111" t="s">
        <v>59</v>
      </c>
      <c r="H210" s="126">
        <v>0.5</v>
      </c>
      <c r="I210" s="52">
        <f>H210*D210</f>
        <v>0</v>
      </c>
    </row>
    <row r="211" spans="1:9" x14ac:dyDescent="0.2">
      <c r="A211" s="53"/>
      <c r="B211" s="60" t="s">
        <v>58</v>
      </c>
      <c r="C211" s="55">
        <v>42.99</v>
      </c>
      <c r="D211" s="7"/>
      <c r="E211" s="56">
        <f t="shared" si="39"/>
        <v>0</v>
      </c>
      <c r="F211" s="57" t="s">
        <v>11</v>
      </c>
      <c r="G211" s="111" t="s">
        <v>60</v>
      </c>
      <c r="H211" s="51">
        <v>1.5</v>
      </c>
      <c r="I211" s="52">
        <f>H211*D211</f>
        <v>0</v>
      </c>
    </row>
    <row r="212" spans="1:9" ht="13.5" thickBot="1" x14ac:dyDescent="0.25">
      <c r="A212" s="61"/>
      <c r="B212" s="71"/>
      <c r="C212" s="72"/>
      <c r="D212" s="8"/>
      <c r="E212" s="73"/>
      <c r="F212" s="74"/>
      <c r="G212" s="112"/>
      <c r="I212" s="52">
        <f>H212*D212</f>
        <v>0</v>
      </c>
    </row>
    <row r="213" spans="1:9" x14ac:dyDescent="0.2">
      <c r="A213" s="45"/>
      <c r="B213" s="64" t="s">
        <v>281</v>
      </c>
      <c r="C213" s="47">
        <v>19.989999999999998</v>
      </c>
      <c r="D213" s="6"/>
      <c r="E213" s="48">
        <f t="shared" ref="E213:E216" si="40">C213*D213</f>
        <v>0</v>
      </c>
      <c r="F213" s="49" t="s">
        <v>83</v>
      </c>
      <c r="G213" s="93" t="s">
        <v>280</v>
      </c>
      <c r="H213" s="51">
        <v>0.54</v>
      </c>
      <c r="I213" s="52">
        <f>H213*D213</f>
        <v>0</v>
      </c>
    </row>
    <row r="214" spans="1:9" x14ac:dyDescent="0.2">
      <c r="A214" s="53"/>
      <c r="B214" s="60" t="s">
        <v>279</v>
      </c>
      <c r="C214" s="55">
        <v>25.95</v>
      </c>
      <c r="D214" s="7"/>
      <c r="E214" s="56">
        <f t="shared" si="40"/>
        <v>0</v>
      </c>
      <c r="F214" s="57" t="s">
        <v>10</v>
      </c>
      <c r="G214" s="111" t="s">
        <v>280</v>
      </c>
      <c r="H214" s="126">
        <v>0.94</v>
      </c>
      <c r="I214" s="52">
        <f t="shared" si="37"/>
        <v>0</v>
      </c>
    </row>
    <row r="215" spans="1:9" x14ac:dyDescent="0.2">
      <c r="A215" s="53"/>
      <c r="B215" s="60" t="s">
        <v>278</v>
      </c>
      <c r="C215" s="55">
        <v>25.99</v>
      </c>
      <c r="D215" s="7"/>
      <c r="E215" s="56">
        <f t="shared" si="40"/>
        <v>0</v>
      </c>
      <c r="F215" s="57" t="s">
        <v>10</v>
      </c>
      <c r="G215" s="111" t="s">
        <v>174</v>
      </c>
      <c r="H215" s="126">
        <v>0.9</v>
      </c>
      <c r="I215" s="52">
        <f t="shared" si="37"/>
        <v>0</v>
      </c>
    </row>
    <row r="216" spans="1:9" ht="13.5" thickBot="1" x14ac:dyDescent="0.25">
      <c r="A216" s="53"/>
      <c r="B216" s="134" t="s">
        <v>276</v>
      </c>
      <c r="C216" s="83">
        <v>27.99</v>
      </c>
      <c r="D216" s="9"/>
      <c r="E216" s="84">
        <f t="shared" si="40"/>
        <v>0</v>
      </c>
      <c r="F216" s="85" t="s">
        <v>11</v>
      </c>
      <c r="G216" s="133" t="s">
        <v>277</v>
      </c>
      <c r="H216" s="51">
        <v>1.2</v>
      </c>
      <c r="I216" s="52">
        <f t="shared" si="37"/>
        <v>0</v>
      </c>
    </row>
    <row r="217" spans="1:9" ht="13.5" thickBot="1" x14ac:dyDescent="0.25">
      <c r="A217" s="61"/>
      <c r="B217" s="199" t="s">
        <v>389</v>
      </c>
      <c r="C217" s="193"/>
      <c r="D217" s="193"/>
      <c r="E217" s="193"/>
      <c r="F217" s="193"/>
      <c r="G217" s="194"/>
      <c r="H217" s="51"/>
      <c r="I217" s="52">
        <f t="shared" si="37"/>
        <v>0</v>
      </c>
    </row>
    <row r="218" spans="1:9" x14ac:dyDescent="0.2">
      <c r="A218" s="45"/>
      <c r="B218" s="101" t="s">
        <v>160</v>
      </c>
      <c r="C218" s="102">
        <v>19.989999999999998</v>
      </c>
      <c r="D218" s="6"/>
      <c r="E218" s="95">
        <f t="shared" ref="E218:E221" si="41">C218*D218</f>
        <v>0</v>
      </c>
      <c r="F218" s="103" t="s">
        <v>83</v>
      </c>
      <c r="G218" s="124" t="s">
        <v>63</v>
      </c>
      <c r="H218" s="51">
        <v>0.17</v>
      </c>
      <c r="I218" s="52">
        <f t="shared" si="37"/>
        <v>0</v>
      </c>
    </row>
    <row r="219" spans="1:9" x14ac:dyDescent="0.2">
      <c r="A219" s="53"/>
      <c r="B219" s="106" t="s">
        <v>61</v>
      </c>
      <c r="C219" s="55">
        <v>26.99</v>
      </c>
      <c r="D219" s="7"/>
      <c r="E219" s="56">
        <f t="shared" si="41"/>
        <v>0</v>
      </c>
      <c r="F219" s="57" t="s">
        <v>10</v>
      </c>
      <c r="G219" s="125" t="s">
        <v>63</v>
      </c>
      <c r="H219" s="51">
        <v>0.5</v>
      </c>
      <c r="I219" s="52">
        <f t="shared" si="37"/>
        <v>0</v>
      </c>
    </row>
    <row r="220" spans="1:9" x14ac:dyDescent="0.2">
      <c r="A220" s="53"/>
      <c r="B220" s="106" t="s">
        <v>62</v>
      </c>
      <c r="C220" s="55">
        <v>33.99</v>
      </c>
      <c r="D220" s="7"/>
      <c r="E220" s="56">
        <f t="shared" si="41"/>
        <v>0</v>
      </c>
      <c r="F220" s="57" t="s">
        <v>11</v>
      </c>
      <c r="G220" s="125" t="s">
        <v>63</v>
      </c>
      <c r="H220" s="51">
        <v>1.5</v>
      </c>
      <c r="I220" s="52">
        <f t="shared" si="37"/>
        <v>0</v>
      </c>
    </row>
    <row r="221" spans="1:9" x14ac:dyDescent="0.2">
      <c r="A221" s="53"/>
      <c r="B221" s="106" t="s">
        <v>115</v>
      </c>
      <c r="C221" s="55">
        <v>47.99</v>
      </c>
      <c r="D221" s="7"/>
      <c r="E221" s="56">
        <f t="shared" si="41"/>
        <v>0</v>
      </c>
      <c r="F221" s="57" t="s">
        <v>98</v>
      </c>
      <c r="G221" s="125" t="s">
        <v>63</v>
      </c>
      <c r="H221" s="51">
        <v>2</v>
      </c>
      <c r="I221" s="52">
        <f t="shared" si="37"/>
        <v>0</v>
      </c>
    </row>
    <row r="222" spans="1:9" ht="13.5" thickBot="1" x14ac:dyDescent="0.25">
      <c r="A222" s="61"/>
      <c r="B222" s="106"/>
      <c r="C222" s="55"/>
      <c r="D222" s="7"/>
      <c r="E222" s="56"/>
      <c r="F222" s="57"/>
      <c r="G222" s="125"/>
      <c r="H222" s="51"/>
      <c r="I222" s="52">
        <f t="shared" si="37"/>
        <v>0</v>
      </c>
    </row>
    <row r="223" spans="1:9" x14ac:dyDescent="0.2">
      <c r="A223" s="45"/>
      <c r="B223" s="106"/>
      <c r="C223" s="55"/>
      <c r="D223" s="7"/>
      <c r="E223" s="56"/>
      <c r="F223" s="57"/>
      <c r="G223" s="125"/>
      <c r="H223" s="51"/>
      <c r="I223" s="52">
        <f t="shared" si="37"/>
        <v>0</v>
      </c>
    </row>
    <row r="224" spans="1:9" x14ac:dyDescent="0.2">
      <c r="A224" s="53"/>
      <c r="B224" s="106" t="s">
        <v>220</v>
      </c>
      <c r="C224" s="55">
        <v>72.989999999999995</v>
      </c>
      <c r="D224" s="7"/>
      <c r="E224" s="56">
        <f t="shared" ref="E224" si="42">C224*D224</f>
        <v>0</v>
      </c>
      <c r="F224" s="57" t="s">
        <v>201</v>
      </c>
      <c r="G224" s="125" t="s">
        <v>63</v>
      </c>
      <c r="H224" s="51">
        <v>4.5</v>
      </c>
      <c r="I224" s="52">
        <f t="shared" si="37"/>
        <v>0</v>
      </c>
    </row>
    <row r="225" spans="1:9" x14ac:dyDescent="0.2">
      <c r="A225" s="53"/>
      <c r="B225" s="106"/>
      <c r="C225" s="55"/>
      <c r="D225" s="7"/>
      <c r="E225" s="56"/>
      <c r="F225" s="57"/>
      <c r="G225" s="125"/>
      <c r="H225" s="51"/>
      <c r="I225" s="52">
        <f t="shared" si="37"/>
        <v>0</v>
      </c>
    </row>
    <row r="226" spans="1:9" ht="13.5" thickBot="1" x14ac:dyDescent="0.25">
      <c r="A226" s="61"/>
      <c r="B226" s="108"/>
      <c r="C226" s="83"/>
      <c r="D226" s="9"/>
      <c r="E226" s="84"/>
      <c r="F226" s="85"/>
      <c r="G226" s="123"/>
      <c r="H226" s="51"/>
      <c r="I226" s="52">
        <f t="shared" si="37"/>
        <v>0</v>
      </c>
    </row>
    <row r="227" spans="1:9" x14ac:dyDescent="0.2">
      <c r="A227" s="45"/>
      <c r="B227" s="135"/>
      <c r="C227" s="47"/>
      <c r="D227" s="6"/>
      <c r="E227" s="48"/>
      <c r="F227" s="49"/>
      <c r="G227" s="93"/>
      <c r="H227" s="51"/>
      <c r="I227" s="52">
        <f t="shared" si="37"/>
        <v>0</v>
      </c>
    </row>
    <row r="228" spans="1:9" x14ac:dyDescent="0.2">
      <c r="A228" s="53"/>
      <c r="B228" s="106" t="s">
        <v>265</v>
      </c>
      <c r="C228" s="55">
        <v>89.99</v>
      </c>
      <c r="D228" s="7"/>
      <c r="E228" s="56">
        <f t="shared" ref="E228:E229" si="43">C228*D228</f>
        <v>0</v>
      </c>
      <c r="F228" s="57" t="s">
        <v>236</v>
      </c>
      <c r="G228" s="111" t="s">
        <v>456</v>
      </c>
      <c r="H228" s="51">
        <v>1.5</v>
      </c>
      <c r="I228" s="52">
        <f t="shared" si="37"/>
        <v>0</v>
      </c>
    </row>
    <row r="229" spans="1:9" x14ac:dyDescent="0.2">
      <c r="A229" s="53"/>
      <c r="B229" s="106" t="s">
        <v>266</v>
      </c>
      <c r="C229" s="55">
        <v>129.99</v>
      </c>
      <c r="D229" s="7"/>
      <c r="E229" s="56">
        <f t="shared" si="43"/>
        <v>0</v>
      </c>
      <c r="F229" s="57" t="s">
        <v>237</v>
      </c>
      <c r="G229" s="111" t="s">
        <v>455</v>
      </c>
      <c r="H229" s="51">
        <v>2.2000000000000002</v>
      </c>
      <c r="I229" s="52">
        <f t="shared" si="37"/>
        <v>0</v>
      </c>
    </row>
    <row r="230" spans="1:9" ht="13.5" thickBot="1" x14ac:dyDescent="0.25">
      <c r="A230" s="53"/>
      <c r="B230" s="136"/>
      <c r="C230" s="72"/>
      <c r="D230" s="8"/>
      <c r="E230" s="73"/>
      <c r="F230" s="74"/>
      <c r="G230" s="112"/>
      <c r="H230" s="51"/>
      <c r="I230" s="52">
        <f t="shared" si="37"/>
        <v>0</v>
      </c>
    </row>
    <row r="231" spans="1:9" ht="13.5" thickBot="1" x14ac:dyDescent="0.25">
      <c r="A231" s="61"/>
      <c r="B231" s="191" t="s">
        <v>386</v>
      </c>
      <c r="C231" s="193"/>
      <c r="D231" s="193"/>
      <c r="E231" s="193"/>
      <c r="F231" s="193"/>
      <c r="G231" s="194"/>
      <c r="H231" s="51"/>
      <c r="I231" s="52">
        <f t="shared" si="37"/>
        <v>0</v>
      </c>
    </row>
    <row r="232" spans="1:9" x14ac:dyDescent="0.2">
      <c r="A232" s="53"/>
      <c r="B232" s="137" t="s">
        <v>284</v>
      </c>
      <c r="C232" s="47">
        <v>44.99</v>
      </c>
      <c r="D232" s="6"/>
      <c r="E232" s="48">
        <f t="shared" ref="E232:E235" si="44">C232*D232</f>
        <v>0</v>
      </c>
      <c r="F232" s="49" t="s">
        <v>10</v>
      </c>
      <c r="G232" s="99" t="s">
        <v>402</v>
      </c>
      <c r="H232" s="51">
        <v>2.5</v>
      </c>
      <c r="I232" s="52">
        <f t="shared" si="37"/>
        <v>0</v>
      </c>
    </row>
    <row r="233" spans="1:9" x14ac:dyDescent="0.2">
      <c r="A233" s="53"/>
      <c r="B233" s="138" t="s">
        <v>282</v>
      </c>
      <c r="C233" s="55">
        <v>66.989999999999995</v>
      </c>
      <c r="D233" s="7"/>
      <c r="E233" s="95">
        <f t="shared" si="44"/>
        <v>0</v>
      </c>
      <c r="F233" s="57" t="s">
        <v>11</v>
      </c>
      <c r="G233" s="96" t="s">
        <v>403</v>
      </c>
      <c r="H233" s="51">
        <v>5</v>
      </c>
      <c r="I233" s="52">
        <f t="shared" si="37"/>
        <v>0</v>
      </c>
    </row>
    <row r="234" spans="1:9" x14ac:dyDescent="0.2">
      <c r="A234" s="53"/>
      <c r="B234" s="138" t="s">
        <v>283</v>
      </c>
      <c r="C234" s="55">
        <v>77.989999999999995</v>
      </c>
      <c r="D234" s="7"/>
      <c r="E234" s="95">
        <f t="shared" si="44"/>
        <v>0</v>
      </c>
      <c r="F234" s="57" t="s">
        <v>98</v>
      </c>
      <c r="G234" s="96" t="s">
        <v>404</v>
      </c>
      <c r="H234" s="51">
        <v>7.2</v>
      </c>
      <c r="I234" s="52">
        <f t="shared" si="37"/>
        <v>0</v>
      </c>
    </row>
    <row r="235" spans="1:9" ht="13.5" thickBot="1" x14ac:dyDescent="0.25">
      <c r="A235" s="61"/>
      <c r="B235" s="71" t="s">
        <v>285</v>
      </c>
      <c r="C235" s="72">
        <v>139.99</v>
      </c>
      <c r="D235" s="8"/>
      <c r="E235" s="97">
        <f t="shared" si="44"/>
        <v>0</v>
      </c>
      <c r="F235" s="74" t="s">
        <v>201</v>
      </c>
      <c r="G235" s="98" t="s">
        <v>405</v>
      </c>
      <c r="H235" s="51">
        <v>13</v>
      </c>
      <c r="I235" s="52">
        <f t="shared" si="37"/>
        <v>0</v>
      </c>
    </row>
    <row r="236" spans="1:9" x14ac:dyDescent="0.2">
      <c r="A236" s="45"/>
      <c r="B236" s="64"/>
      <c r="C236" s="47"/>
      <c r="D236" s="6"/>
      <c r="E236" s="48"/>
      <c r="F236" s="49"/>
      <c r="G236" s="99"/>
      <c r="H236" s="51"/>
      <c r="I236" s="52">
        <f t="shared" si="37"/>
        <v>0</v>
      </c>
    </row>
    <row r="237" spans="1:9" x14ac:dyDescent="0.2">
      <c r="A237" s="53"/>
      <c r="B237" s="60"/>
      <c r="C237" s="55"/>
      <c r="D237" s="7"/>
      <c r="E237" s="95"/>
      <c r="F237" s="57"/>
      <c r="G237" s="139"/>
      <c r="H237" s="51"/>
      <c r="I237" s="52">
        <f t="shared" si="37"/>
        <v>0</v>
      </c>
    </row>
    <row r="238" spans="1:9" x14ac:dyDescent="0.2">
      <c r="A238" s="53"/>
      <c r="B238" s="138" t="s">
        <v>286</v>
      </c>
      <c r="C238" s="55">
        <v>99.99</v>
      </c>
      <c r="D238" s="7"/>
      <c r="E238" s="95">
        <f t="shared" ref="E238:E239" si="45">C238*D238</f>
        <v>0</v>
      </c>
      <c r="F238" s="57" t="s">
        <v>236</v>
      </c>
      <c r="G238" s="96" t="s">
        <v>406</v>
      </c>
      <c r="H238" s="140">
        <v>15</v>
      </c>
      <c r="I238" s="52">
        <f t="shared" si="37"/>
        <v>0</v>
      </c>
    </row>
    <row r="239" spans="1:9" x14ac:dyDescent="0.2">
      <c r="A239" s="53"/>
      <c r="B239" s="138" t="s">
        <v>287</v>
      </c>
      <c r="C239" s="55">
        <v>169.99</v>
      </c>
      <c r="D239" s="7"/>
      <c r="E239" s="95">
        <f t="shared" si="45"/>
        <v>0</v>
      </c>
      <c r="F239" s="57" t="s">
        <v>237</v>
      </c>
      <c r="G239" s="96" t="s">
        <v>407</v>
      </c>
      <c r="H239" s="140">
        <v>18</v>
      </c>
      <c r="I239" s="52">
        <f t="shared" si="37"/>
        <v>0</v>
      </c>
    </row>
    <row r="240" spans="1:9" x14ac:dyDescent="0.2">
      <c r="A240" s="53"/>
      <c r="B240" s="60"/>
      <c r="C240" s="55"/>
      <c r="D240" s="7"/>
      <c r="E240" s="95"/>
      <c r="F240" s="57"/>
      <c r="G240" s="96"/>
      <c r="H240" s="51"/>
      <c r="I240" s="52">
        <f t="shared" si="37"/>
        <v>0</v>
      </c>
    </row>
    <row r="241" spans="1:9" ht="13.5" thickBot="1" x14ac:dyDescent="0.25">
      <c r="A241" s="61"/>
      <c r="B241" s="71"/>
      <c r="C241" s="72"/>
      <c r="D241" s="8"/>
      <c r="E241" s="97"/>
      <c r="F241" s="74"/>
      <c r="G241" s="98"/>
      <c r="H241" s="51"/>
      <c r="I241" s="52">
        <f t="shared" si="37"/>
        <v>0</v>
      </c>
    </row>
    <row r="242" spans="1:9" ht="13.5" thickBot="1" x14ac:dyDescent="0.25">
      <c r="A242" s="45"/>
      <c r="B242" s="188" t="s">
        <v>388</v>
      </c>
      <c r="C242" s="193"/>
      <c r="D242" s="193"/>
      <c r="E242" s="193"/>
      <c r="F242" s="193"/>
      <c r="G242" s="194"/>
      <c r="H242" s="51"/>
      <c r="I242" s="52">
        <f t="shared" si="37"/>
        <v>0</v>
      </c>
    </row>
    <row r="243" spans="1:9" x14ac:dyDescent="0.2">
      <c r="A243" s="53"/>
      <c r="B243" s="64"/>
      <c r="C243" s="47"/>
      <c r="D243" s="6"/>
      <c r="E243" s="48"/>
      <c r="F243" s="49"/>
      <c r="G243" s="99"/>
      <c r="H243" s="51"/>
      <c r="I243" s="52">
        <f t="shared" si="37"/>
        <v>0</v>
      </c>
    </row>
    <row r="244" spans="1:9" x14ac:dyDescent="0.2">
      <c r="A244" s="53"/>
      <c r="B244" s="60" t="s">
        <v>229</v>
      </c>
      <c r="C244" s="55">
        <v>99.99</v>
      </c>
      <c r="D244" s="7"/>
      <c r="E244" s="95">
        <f t="shared" ref="E244" si="46">C244*D244</f>
        <v>0</v>
      </c>
      <c r="F244" s="57" t="s">
        <v>201</v>
      </c>
      <c r="G244" s="96" t="s">
        <v>336</v>
      </c>
      <c r="H244" s="51">
        <v>5.5</v>
      </c>
      <c r="I244" s="52">
        <f t="shared" si="37"/>
        <v>0</v>
      </c>
    </row>
    <row r="245" spans="1:9" x14ac:dyDescent="0.2">
      <c r="A245" s="53"/>
      <c r="B245" s="60"/>
      <c r="C245" s="55"/>
      <c r="D245" s="7"/>
      <c r="E245" s="95"/>
      <c r="F245" s="57"/>
      <c r="G245" s="96"/>
      <c r="H245" s="51"/>
      <c r="I245" s="52">
        <f t="shared" si="37"/>
        <v>0</v>
      </c>
    </row>
    <row r="246" spans="1:9" ht="13.5" thickBot="1" x14ac:dyDescent="0.25">
      <c r="A246" s="53"/>
      <c r="B246" s="60"/>
      <c r="C246" s="55"/>
      <c r="D246" s="7"/>
      <c r="E246" s="95"/>
      <c r="F246" s="57"/>
      <c r="G246" s="96"/>
      <c r="H246" s="51"/>
      <c r="I246" s="52">
        <f t="shared" si="37"/>
        <v>0</v>
      </c>
    </row>
    <row r="247" spans="1:9" x14ac:dyDescent="0.2">
      <c r="A247" s="62"/>
      <c r="B247" s="64"/>
      <c r="C247" s="47"/>
      <c r="D247" s="6"/>
      <c r="E247" s="48"/>
      <c r="F247" s="49"/>
      <c r="G247" s="93"/>
      <c r="H247" s="51"/>
      <c r="I247" s="52">
        <f t="shared" si="37"/>
        <v>0</v>
      </c>
    </row>
    <row r="248" spans="1:9" x14ac:dyDescent="0.2">
      <c r="A248" s="63"/>
      <c r="B248" s="60"/>
      <c r="C248" s="55"/>
      <c r="D248" s="7"/>
      <c r="E248" s="56"/>
      <c r="F248" s="57"/>
      <c r="G248" s="111"/>
      <c r="H248" s="51"/>
      <c r="I248" s="52">
        <f t="shared" si="37"/>
        <v>0</v>
      </c>
    </row>
    <row r="249" spans="1:9" x14ac:dyDescent="0.2">
      <c r="A249" s="63"/>
      <c r="B249" s="60" t="s">
        <v>331</v>
      </c>
      <c r="C249" s="55">
        <v>109.99</v>
      </c>
      <c r="D249" s="7"/>
      <c r="E249" s="56">
        <f t="shared" ref="E249:E250" si="47">C249*D249</f>
        <v>0</v>
      </c>
      <c r="F249" s="57" t="s">
        <v>236</v>
      </c>
      <c r="G249" s="111" t="s">
        <v>453</v>
      </c>
      <c r="H249" s="51">
        <v>5.2</v>
      </c>
      <c r="I249" s="52">
        <f t="shared" si="37"/>
        <v>0</v>
      </c>
    </row>
    <row r="250" spans="1:9" x14ac:dyDescent="0.2">
      <c r="A250" s="63"/>
      <c r="B250" s="60" t="s">
        <v>332</v>
      </c>
      <c r="C250" s="55">
        <v>149.99</v>
      </c>
      <c r="D250" s="7"/>
      <c r="E250" s="56">
        <f t="shared" si="47"/>
        <v>0</v>
      </c>
      <c r="F250" s="57" t="s">
        <v>237</v>
      </c>
      <c r="G250" s="111" t="s">
        <v>454</v>
      </c>
      <c r="H250" s="140">
        <v>7.2</v>
      </c>
      <c r="I250" s="52">
        <f t="shared" si="37"/>
        <v>0</v>
      </c>
    </row>
    <row r="251" spans="1:9" x14ac:dyDescent="0.2">
      <c r="A251" s="63"/>
      <c r="B251" s="60"/>
      <c r="C251" s="55"/>
      <c r="D251" s="7"/>
      <c r="E251" s="56"/>
      <c r="F251" s="57"/>
      <c r="G251" s="111"/>
      <c r="H251" s="51"/>
      <c r="I251" s="52">
        <f t="shared" si="37"/>
        <v>0</v>
      </c>
    </row>
    <row r="252" spans="1:9" ht="13.5" thickBot="1" x14ac:dyDescent="0.25">
      <c r="A252" s="89"/>
      <c r="B252" s="71"/>
      <c r="C252" s="72"/>
      <c r="D252" s="8"/>
      <c r="E252" s="73"/>
      <c r="F252" s="74"/>
      <c r="G252" s="112"/>
      <c r="H252" s="51"/>
      <c r="I252" s="52">
        <f t="shared" si="37"/>
        <v>0</v>
      </c>
    </row>
    <row r="253" spans="1:9" x14ac:dyDescent="0.2">
      <c r="A253" s="45"/>
      <c r="B253" s="64"/>
      <c r="C253" s="47"/>
      <c r="D253" s="6"/>
      <c r="E253" s="48"/>
      <c r="F253" s="49"/>
      <c r="G253" s="99"/>
      <c r="H253" s="51"/>
      <c r="I253" s="52">
        <f t="shared" si="37"/>
        <v>0</v>
      </c>
    </row>
    <row r="254" spans="1:9" x14ac:dyDescent="0.2">
      <c r="A254" s="53"/>
      <c r="B254" s="60"/>
      <c r="C254" s="55"/>
      <c r="D254" s="7"/>
      <c r="E254" s="95"/>
      <c r="F254" s="57"/>
      <c r="G254" s="96"/>
      <c r="H254" s="51"/>
      <c r="I254" s="52">
        <f t="shared" si="37"/>
        <v>0</v>
      </c>
    </row>
    <row r="255" spans="1:9" x14ac:dyDescent="0.2">
      <c r="A255" s="53"/>
      <c r="B255" s="60" t="s">
        <v>261</v>
      </c>
      <c r="C255" s="55">
        <v>25.99</v>
      </c>
      <c r="D255" s="7"/>
      <c r="E255" s="95">
        <f t="shared" ref="E255:E257" si="48">C255*D255</f>
        <v>0</v>
      </c>
      <c r="F255" s="57" t="s">
        <v>201</v>
      </c>
      <c r="G255" s="96" t="s">
        <v>337</v>
      </c>
      <c r="H255" s="140">
        <v>2</v>
      </c>
      <c r="I255" s="52">
        <f t="shared" si="37"/>
        <v>0</v>
      </c>
    </row>
    <row r="256" spans="1:9" x14ac:dyDescent="0.2">
      <c r="A256" s="53"/>
      <c r="B256" s="60" t="s">
        <v>262</v>
      </c>
      <c r="C256" s="55">
        <v>42.99</v>
      </c>
      <c r="D256" s="7"/>
      <c r="E256" s="95">
        <f t="shared" si="48"/>
        <v>0</v>
      </c>
      <c r="F256" s="57" t="s">
        <v>236</v>
      </c>
      <c r="G256" s="96" t="s">
        <v>264</v>
      </c>
      <c r="H256" s="140">
        <v>3</v>
      </c>
      <c r="I256" s="52">
        <f t="shared" si="37"/>
        <v>0</v>
      </c>
    </row>
    <row r="257" spans="1:9" x14ac:dyDescent="0.2">
      <c r="A257" s="53"/>
      <c r="B257" s="60" t="s">
        <v>263</v>
      </c>
      <c r="C257" s="55">
        <v>52.99</v>
      </c>
      <c r="D257" s="7"/>
      <c r="E257" s="95">
        <f t="shared" si="48"/>
        <v>0</v>
      </c>
      <c r="F257" s="57" t="s">
        <v>237</v>
      </c>
      <c r="G257" s="96" t="s">
        <v>269</v>
      </c>
      <c r="H257" s="140">
        <v>3</v>
      </c>
      <c r="I257" s="52">
        <f t="shared" si="37"/>
        <v>0</v>
      </c>
    </row>
    <row r="258" spans="1:9" x14ac:dyDescent="0.2">
      <c r="A258" s="53"/>
      <c r="B258" s="60"/>
      <c r="C258" s="55"/>
      <c r="D258" s="7"/>
      <c r="E258" s="95"/>
      <c r="F258" s="57"/>
      <c r="G258" s="96"/>
      <c r="H258" s="51"/>
      <c r="I258" s="52">
        <f t="shared" si="37"/>
        <v>0</v>
      </c>
    </row>
    <row r="259" spans="1:9" ht="13.5" thickBot="1" x14ac:dyDescent="0.25">
      <c r="A259" s="61"/>
      <c r="B259" s="71"/>
      <c r="C259" s="72"/>
      <c r="D259" s="8"/>
      <c r="E259" s="97"/>
      <c r="F259" s="74"/>
      <c r="G259" s="98"/>
      <c r="H259" s="51"/>
      <c r="I259" s="52">
        <f t="shared" si="37"/>
        <v>0</v>
      </c>
    </row>
    <row r="260" spans="1:9" ht="13.5" thickBot="1" x14ac:dyDescent="0.25">
      <c r="A260" s="45"/>
      <c r="B260" s="188" t="s">
        <v>390</v>
      </c>
      <c r="C260" s="193"/>
      <c r="D260" s="193"/>
      <c r="E260" s="193"/>
      <c r="F260" s="193"/>
      <c r="G260" s="194"/>
      <c r="H260" s="51"/>
      <c r="I260" s="52">
        <f t="shared" si="37"/>
        <v>0</v>
      </c>
    </row>
    <row r="261" spans="1:9" x14ac:dyDescent="0.2">
      <c r="A261" s="53"/>
      <c r="B261" s="115" t="s">
        <v>161</v>
      </c>
      <c r="C261" s="102">
        <v>32.950000000000003</v>
      </c>
      <c r="D261" s="6"/>
      <c r="E261" s="95">
        <f t="shared" ref="E261:E262" si="49">C261*D261</f>
        <v>0</v>
      </c>
      <c r="F261" s="103" t="s">
        <v>83</v>
      </c>
      <c r="G261" s="141" t="s">
        <v>177</v>
      </c>
      <c r="H261" s="51">
        <v>1.17</v>
      </c>
      <c r="I261" s="52">
        <f t="shared" si="37"/>
        <v>0</v>
      </c>
    </row>
    <row r="262" spans="1:9" x14ac:dyDescent="0.2">
      <c r="A262" s="53"/>
      <c r="B262" s="60" t="s">
        <v>507</v>
      </c>
      <c r="C262" s="55">
        <v>32.99</v>
      </c>
      <c r="D262" s="7"/>
      <c r="E262" s="56">
        <f t="shared" si="49"/>
        <v>0</v>
      </c>
      <c r="F262" s="57" t="s">
        <v>10</v>
      </c>
      <c r="G262" s="111" t="s">
        <v>506</v>
      </c>
      <c r="H262" s="51">
        <v>1.5</v>
      </c>
      <c r="I262" s="52">
        <f t="shared" si="37"/>
        <v>0</v>
      </c>
    </row>
    <row r="263" spans="1:9" x14ac:dyDescent="0.2">
      <c r="A263" s="53"/>
      <c r="B263" s="60"/>
      <c r="C263" s="100"/>
      <c r="D263" s="14"/>
      <c r="E263" s="56"/>
      <c r="F263" s="57"/>
      <c r="G263" s="67"/>
      <c r="H263" s="51"/>
      <c r="I263" s="52">
        <f t="shared" si="37"/>
        <v>0</v>
      </c>
    </row>
    <row r="264" spans="1:9" x14ac:dyDescent="0.2">
      <c r="A264" s="53"/>
      <c r="B264" s="60"/>
      <c r="C264" s="100"/>
      <c r="D264" s="14"/>
      <c r="E264" s="56"/>
      <c r="F264" s="57"/>
      <c r="G264" s="67"/>
      <c r="H264" s="51"/>
      <c r="I264" s="52">
        <f t="shared" si="37"/>
        <v>0</v>
      </c>
    </row>
    <row r="265" spans="1:9" x14ac:dyDescent="0.2">
      <c r="A265" s="53"/>
      <c r="B265" s="60"/>
      <c r="C265" s="55"/>
      <c r="D265" s="7"/>
      <c r="E265" s="56"/>
      <c r="F265" s="57"/>
      <c r="G265" s="111"/>
      <c r="H265" s="51"/>
      <c r="I265" s="52">
        <f t="shared" si="37"/>
        <v>0</v>
      </c>
    </row>
    <row r="266" spans="1:9" x14ac:dyDescent="0.2">
      <c r="A266" s="53"/>
      <c r="B266" s="60"/>
      <c r="C266" s="55"/>
      <c r="D266" s="7"/>
      <c r="E266" s="56"/>
      <c r="F266" s="57"/>
      <c r="G266" s="111"/>
      <c r="H266" s="51"/>
      <c r="I266" s="52">
        <f t="shared" si="37"/>
        <v>0</v>
      </c>
    </row>
    <row r="267" spans="1:9" x14ac:dyDescent="0.2">
      <c r="A267" s="53"/>
      <c r="B267" s="60" t="s">
        <v>162</v>
      </c>
      <c r="C267" s="55">
        <v>54.99</v>
      </c>
      <c r="D267" s="7"/>
      <c r="E267" s="56">
        <f t="shared" ref="E267:E268" si="50">C267*D267</f>
        <v>0</v>
      </c>
      <c r="F267" s="57" t="s">
        <v>83</v>
      </c>
      <c r="G267" s="111" t="s">
        <v>178</v>
      </c>
      <c r="H267" s="51">
        <v>2.38</v>
      </c>
      <c r="I267" s="52">
        <f t="shared" si="37"/>
        <v>0</v>
      </c>
    </row>
    <row r="268" spans="1:9" x14ac:dyDescent="0.2">
      <c r="A268" s="53"/>
      <c r="B268" s="60" t="s">
        <v>64</v>
      </c>
      <c r="C268" s="55">
        <v>55.99</v>
      </c>
      <c r="D268" s="7"/>
      <c r="E268" s="56">
        <f t="shared" si="50"/>
        <v>0</v>
      </c>
      <c r="F268" s="57" t="s">
        <v>10</v>
      </c>
      <c r="G268" s="111" t="s">
        <v>67</v>
      </c>
      <c r="H268" s="51">
        <v>2.5</v>
      </c>
      <c r="I268" s="52">
        <f t="shared" si="37"/>
        <v>0</v>
      </c>
    </row>
    <row r="269" spans="1:9" x14ac:dyDescent="0.2">
      <c r="A269" s="53"/>
      <c r="B269" s="60"/>
      <c r="C269" s="55"/>
      <c r="D269" s="7"/>
      <c r="E269" s="56"/>
      <c r="F269" s="57"/>
      <c r="G269" s="111"/>
      <c r="H269" s="51"/>
      <c r="I269" s="52">
        <f t="shared" ref="I269:I332" si="51">H269*D269</f>
        <v>0</v>
      </c>
    </row>
    <row r="270" spans="1:9" x14ac:dyDescent="0.2">
      <c r="A270" s="53"/>
      <c r="B270" s="60"/>
      <c r="C270" s="55"/>
      <c r="D270" s="7"/>
      <c r="E270" s="56"/>
      <c r="F270" s="57"/>
      <c r="G270" s="111"/>
      <c r="H270" s="51"/>
      <c r="I270" s="52">
        <f t="shared" si="51"/>
        <v>0</v>
      </c>
    </row>
    <row r="271" spans="1:9" ht="13.5" thickBot="1" x14ac:dyDescent="0.25">
      <c r="A271" s="61"/>
      <c r="B271" s="71"/>
      <c r="C271" s="72"/>
      <c r="D271" s="8"/>
      <c r="E271" s="73"/>
      <c r="F271" s="74"/>
      <c r="G271" s="112"/>
      <c r="H271" s="51"/>
      <c r="I271" s="52">
        <f t="shared" si="51"/>
        <v>0</v>
      </c>
    </row>
    <row r="272" spans="1:9" ht="13.5" thickBot="1" x14ac:dyDescent="0.25">
      <c r="A272" s="45"/>
      <c r="B272" s="188" t="s">
        <v>391</v>
      </c>
      <c r="C272" s="193"/>
      <c r="D272" s="193"/>
      <c r="E272" s="193"/>
      <c r="F272" s="193"/>
      <c r="G272" s="194"/>
      <c r="H272" s="51"/>
      <c r="I272" s="52">
        <f t="shared" si="51"/>
        <v>0</v>
      </c>
    </row>
    <row r="273" spans="1:9" x14ac:dyDescent="0.2">
      <c r="A273" s="53"/>
      <c r="B273" s="60"/>
      <c r="C273" s="55"/>
      <c r="D273" s="6"/>
      <c r="E273" s="56"/>
      <c r="F273" s="57"/>
      <c r="G273" s="111"/>
      <c r="H273" s="51"/>
      <c r="I273" s="52">
        <f t="shared" si="51"/>
        <v>0</v>
      </c>
    </row>
    <row r="274" spans="1:9" x14ac:dyDescent="0.2">
      <c r="A274" s="53"/>
      <c r="B274" s="60" t="s">
        <v>163</v>
      </c>
      <c r="C274" s="55">
        <v>42.99</v>
      </c>
      <c r="D274" s="7"/>
      <c r="E274" s="56">
        <f t="shared" ref="E274:E275" si="52">C274*D274</f>
        <v>0</v>
      </c>
      <c r="F274" s="57" t="s">
        <v>83</v>
      </c>
      <c r="G274" s="111" t="s">
        <v>66</v>
      </c>
      <c r="H274" s="51">
        <v>1.1299999999999999</v>
      </c>
      <c r="I274" s="52">
        <f t="shared" si="51"/>
        <v>0</v>
      </c>
    </row>
    <row r="275" spans="1:9" x14ac:dyDescent="0.2">
      <c r="A275" s="53"/>
      <c r="B275" s="60" t="s">
        <v>65</v>
      </c>
      <c r="C275" s="55">
        <v>46.99</v>
      </c>
      <c r="D275" s="7"/>
      <c r="E275" s="56">
        <f t="shared" si="52"/>
        <v>0</v>
      </c>
      <c r="F275" s="57" t="s">
        <v>10</v>
      </c>
      <c r="G275" s="111" t="s">
        <v>66</v>
      </c>
      <c r="H275" s="51">
        <v>2.5</v>
      </c>
      <c r="I275" s="52">
        <f t="shared" si="51"/>
        <v>0</v>
      </c>
    </row>
    <row r="276" spans="1:9" x14ac:dyDescent="0.2">
      <c r="A276" s="53"/>
      <c r="B276" s="60"/>
      <c r="C276" s="55"/>
      <c r="D276" s="7"/>
      <c r="E276" s="56"/>
      <c r="F276" s="57"/>
      <c r="G276" s="111"/>
      <c r="H276" s="51"/>
      <c r="I276" s="52">
        <f t="shared" si="51"/>
        <v>0</v>
      </c>
    </row>
    <row r="277" spans="1:9" x14ac:dyDescent="0.2">
      <c r="A277" s="53"/>
      <c r="B277" s="60"/>
      <c r="C277" s="55"/>
      <c r="D277" s="7"/>
      <c r="E277" s="56"/>
      <c r="F277" s="57"/>
      <c r="G277" s="111"/>
      <c r="H277" s="51"/>
      <c r="I277" s="52">
        <f t="shared" si="51"/>
        <v>0</v>
      </c>
    </row>
    <row r="278" spans="1:9" ht="13.5" thickBot="1" x14ac:dyDescent="0.25">
      <c r="A278" s="61"/>
      <c r="B278" s="71"/>
      <c r="C278" s="72"/>
      <c r="D278" s="8"/>
      <c r="E278" s="73"/>
      <c r="F278" s="74"/>
      <c r="G278" s="112"/>
      <c r="H278" s="51"/>
      <c r="I278" s="52">
        <f t="shared" si="51"/>
        <v>0</v>
      </c>
    </row>
    <row r="279" spans="1:9" ht="13.5" thickBot="1" x14ac:dyDescent="0.25">
      <c r="A279" s="45"/>
      <c r="B279" s="188" t="s">
        <v>392</v>
      </c>
      <c r="C279" s="193"/>
      <c r="D279" s="193"/>
      <c r="E279" s="193"/>
      <c r="F279" s="193"/>
      <c r="G279" s="194"/>
      <c r="H279" s="51"/>
      <c r="I279" s="52">
        <f t="shared" si="51"/>
        <v>0</v>
      </c>
    </row>
    <row r="280" spans="1:9" x14ac:dyDescent="0.2">
      <c r="A280" s="53"/>
      <c r="B280" s="64" t="s">
        <v>298</v>
      </c>
      <c r="C280" s="47">
        <v>8.9499999999999993</v>
      </c>
      <c r="D280" s="6"/>
      <c r="E280" s="48">
        <f t="shared" ref="E280:E283" si="53">C280*D280</f>
        <v>0</v>
      </c>
      <c r="F280" s="49"/>
      <c r="G280" s="50" t="s">
        <v>469</v>
      </c>
      <c r="H280" s="51">
        <v>0.26</v>
      </c>
      <c r="I280" s="52">
        <f t="shared" si="51"/>
        <v>0</v>
      </c>
    </row>
    <row r="281" spans="1:9" x14ac:dyDescent="0.2">
      <c r="A281" s="53"/>
      <c r="B281" s="60" t="s">
        <v>299</v>
      </c>
      <c r="C281" s="55">
        <v>8.99</v>
      </c>
      <c r="D281" s="7"/>
      <c r="E281" s="56">
        <f t="shared" si="53"/>
        <v>0</v>
      </c>
      <c r="F281" s="57"/>
      <c r="G281" s="58" t="s">
        <v>470</v>
      </c>
      <c r="H281" s="51">
        <v>0.26</v>
      </c>
      <c r="I281" s="52">
        <f t="shared" si="51"/>
        <v>0</v>
      </c>
    </row>
    <row r="282" spans="1:9" x14ac:dyDescent="0.2">
      <c r="A282" s="53"/>
      <c r="B282" s="60" t="s">
        <v>233</v>
      </c>
      <c r="C282" s="55">
        <v>9.99</v>
      </c>
      <c r="D282" s="7"/>
      <c r="E282" s="56">
        <f t="shared" si="53"/>
        <v>0</v>
      </c>
      <c r="F282" s="57"/>
      <c r="G282" s="58" t="s">
        <v>467</v>
      </c>
      <c r="H282" s="51">
        <v>0.31</v>
      </c>
      <c r="I282" s="52">
        <f t="shared" si="51"/>
        <v>0</v>
      </c>
    </row>
    <row r="283" spans="1:9" x14ac:dyDescent="0.2">
      <c r="A283" s="53"/>
      <c r="B283" s="60" t="s">
        <v>176</v>
      </c>
      <c r="C283" s="55">
        <v>4.99</v>
      </c>
      <c r="D283" s="7"/>
      <c r="E283" s="56">
        <f t="shared" si="53"/>
        <v>0</v>
      </c>
      <c r="F283" s="57"/>
      <c r="G283" s="58" t="s">
        <v>465</v>
      </c>
      <c r="H283" s="51">
        <v>0.26</v>
      </c>
      <c r="I283" s="52">
        <f t="shared" si="51"/>
        <v>0</v>
      </c>
    </row>
    <row r="284" spans="1:9" x14ac:dyDescent="0.2">
      <c r="A284" s="53"/>
      <c r="B284" s="60"/>
      <c r="C284" s="55"/>
      <c r="D284" s="7"/>
      <c r="E284" s="56"/>
      <c r="F284" s="57"/>
      <c r="G284" s="58"/>
      <c r="H284" s="51"/>
      <c r="I284" s="52">
        <f t="shared" si="51"/>
        <v>0</v>
      </c>
    </row>
    <row r="285" spans="1:9" x14ac:dyDescent="0.2">
      <c r="A285" s="53"/>
      <c r="B285" s="60"/>
      <c r="C285" s="55"/>
      <c r="D285" s="7"/>
      <c r="E285" s="56"/>
      <c r="F285" s="57"/>
      <c r="G285" s="58"/>
      <c r="H285" s="51"/>
      <c r="I285" s="52">
        <f t="shared" si="51"/>
        <v>0</v>
      </c>
    </row>
    <row r="286" spans="1:9" x14ac:dyDescent="0.2">
      <c r="A286" s="53"/>
      <c r="B286" s="60" t="s">
        <v>464</v>
      </c>
      <c r="C286" s="55">
        <v>17.989999999999998</v>
      </c>
      <c r="D286" s="7"/>
      <c r="E286" s="56">
        <f t="shared" ref="E286:E288" si="54">C286*D286</f>
        <v>0</v>
      </c>
      <c r="F286" s="57"/>
      <c r="G286" s="58" t="s">
        <v>468</v>
      </c>
      <c r="H286" s="51">
        <v>0.31</v>
      </c>
      <c r="I286" s="52">
        <f t="shared" si="51"/>
        <v>0</v>
      </c>
    </row>
    <row r="287" spans="1:9" x14ac:dyDescent="0.2">
      <c r="A287" s="53"/>
      <c r="B287" s="60">
        <v>50715</v>
      </c>
      <c r="C287" s="55">
        <v>1.97</v>
      </c>
      <c r="D287" s="7"/>
      <c r="E287" s="56">
        <f t="shared" si="54"/>
        <v>0</v>
      </c>
      <c r="F287" s="57"/>
      <c r="G287" s="58" t="s">
        <v>508</v>
      </c>
      <c r="H287" s="51">
        <v>0.26</v>
      </c>
      <c r="I287" s="52">
        <f t="shared" si="51"/>
        <v>0</v>
      </c>
    </row>
    <row r="288" spans="1:9" ht="13.5" thickBot="1" x14ac:dyDescent="0.25">
      <c r="A288" s="61"/>
      <c r="B288" s="71">
        <v>50716</v>
      </c>
      <c r="C288" s="72">
        <v>2.72</v>
      </c>
      <c r="D288" s="8"/>
      <c r="E288" s="73">
        <f t="shared" si="54"/>
        <v>0</v>
      </c>
      <c r="F288" s="74"/>
      <c r="G288" s="142" t="s">
        <v>509</v>
      </c>
      <c r="H288" s="51">
        <v>0.26</v>
      </c>
      <c r="I288" s="52">
        <f t="shared" si="51"/>
        <v>0</v>
      </c>
    </row>
    <row r="289" spans="1:9" ht="13.5" thickBot="1" x14ac:dyDescent="0.25">
      <c r="A289" s="45"/>
      <c r="B289" s="188" t="s">
        <v>393</v>
      </c>
      <c r="C289" s="193"/>
      <c r="D289" s="193"/>
      <c r="E289" s="193"/>
      <c r="F289" s="193"/>
      <c r="G289" s="194"/>
      <c r="H289" s="105"/>
      <c r="I289" s="52">
        <f t="shared" si="51"/>
        <v>0</v>
      </c>
    </row>
    <row r="290" spans="1:9" x14ac:dyDescent="0.2">
      <c r="A290" s="53"/>
      <c r="B290" s="64" t="s">
        <v>164</v>
      </c>
      <c r="C290" s="47">
        <v>52.99</v>
      </c>
      <c r="D290" s="6"/>
      <c r="E290" s="48">
        <f t="shared" ref="E290:E308" si="55">C290*D290</f>
        <v>0</v>
      </c>
      <c r="F290" s="49" t="s">
        <v>83</v>
      </c>
      <c r="G290" s="93" t="s">
        <v>69</v>
      </c>
      <c r="H290" s="51">
        <v>2</v>
      </c>
      <c r="I290" s="52">
        <f t="shared" si="51"/>
        <v>0</v>
      </c>
    </row>
    <row r="291" spans="1:9" x14ac:dyDescent="0.2">
      <c r="A291" s="53"/>
      <c r="B291" s="60" t="s">
        <v>68</v>
      </c>
      <c r="C291" s="55">
        <v>54.99</v>
      </c>
      <c r="D291" s="7"/>
      <c r="E291" s="56">
        <f t="shared" si="55"/>
        <v>0</v>
      </c>
      <c r="F291" s="57" t="s">
        <v>10</v>
      </c>
      <c r="G291" s="111" t="s">
        <v>69</v>
      </c>
      <c r="H291" s="51">
        <v>2</v>
      </c>
      <c r="I291" s="52">
        <f t="shared" si="51"/>
        <v>0</v>
      </c>
    </row>
    <row r="292" spans="1:9" x14ac:dyDescent="0.2">
      <c r="A292" s="53"/>
      <c r="B292" s="60" t="s">
        <v>70</v>
      </c>
      <c r="C292" s="55">
        <v>149.99</v>
      </c>
      <c r="D292" s="7"/>
      <c r="E292" s="56">
        <f t="shared" si="55"/>
        <v>0</v>
      </c>
      <c r="F292" s="57" t="s">
        <v>11</v>
      </c>
      <c r="G292" s="111" t="s">
        <v>69</v>
      </c>
      <c r="H292" s="51">
        <v>3.5</v>
      </c>
      <c r="I292" s="52">
        <f t="shared" si="51"/>
        <v>0</v>
      </c>
    </row>
    <row r="293" spans="1:9" x14ac:dyDescent="0.2">
      <c r="A293" s="53"/>
      <c r="B293" s="60" t="s">
        <v>119</v>
      </c>
      <c r="C293" s="55">
        <v>199.99</v>
      </c>
      <c r="D293" s="7"/>
      <c r="E293" s="56">
        <f t="shared" si="55"/>
        <v>0</v>
      </c>
      <c r="F293" s="57" t="s">
        <v>98</v>
      </c>
      <c r="G293" s="111" t="s">
        <v>69</v>
      </c>
      <c r="H293" s="51">
        <v>5</v>
      </c>
      <c r="I293" s="52">
        <f t="shared" si="51"/>
        <v>0</v>
      </c>
    </row>
    <row r="294" spans="1:9" x14ac:dyDescent="0.2">
      <c r="A294" s="53"/>
      <c r="B294" s="60" t="s">
        <v>221</v>
      </c>
      <c r="C294" s="55">
        <v>499.99</v>
      </c>
      <c r="D294" s="7"/>
      <c r="E294" s="56">
        <f t="shared" si="55"/>
        <v>0</v>
      </c>
      <c r="F294" s="57" t="s">
        <v>201</v>
      </c>
      <c r="G294" s="111" t="s">
        <v>69</v>
      </c>
      <c r="H294" s="51">
        <v>7</v>
      </c>
      <c r="I294" s="52">
        <f t="shared" si="51"/>
        <v>0</v>
      </c>
    </row>
    <row r="295" spans="1:9" x14ac:dyDescent="0.2">
      <c r="A295" s="53"/>
      <c r="B295" s="60" t="s">
        <v>165</v>
      </c>
      <c r="C295" s="55">
        <v>4.99</v>
      </c>
      <c r="D295" s="7"/>
      <c r="E295" s="56">
        <f t="shared" si="55"/>
        <v>0</v>
      </c>
      <c r="F295" s="57" t="s">
        <v>83</v>
      </c>
      <c r="G295" s="111" t="s">
        <v>72</v>
      </c>
      <c r="H295" s="51">
        <v>0.2</v>
      </c>
      <c r="I295" s="52">
        <f t="shared" si="51"/>
        <v>0</v>
      </c>
    </row>
    <row r="296" spans="1:9" x14ac:dyDescent="0.2">
      <c r="A296" s="53"/>
      <c r="B296" s="60" t="s">
        <v>71</v>
      </c>
      <c r="C296" s="55">
        <v>5.99</v>
      </c>
      <c r="D296" s="7"/>
      <c r="E296" s="56">
        <f t="shared" si="55"/>
        <v>0</v>
      </c>
      <c r="F296" s="57" t="s">
        <v>10</v>
      </c>
      <c r="G296" s="111" t="s">
        <v>72</v>
      </c>
      <c r="H296" s="51">
        <v>0.2</v>
      </c>
      <c r="I296" s="52">
        <f t="shared" si="51"/>
        <v>0</v>
      </c>
    </row>
    <row r="297" spans="1:9" x14ac:dyDescent="0.2">
      <c r="A297" s="53"/>
      <c r="B297" s="60" t="s">
        <v>73</v>
      </c>
      <c r="C297" s="55">
        <v>9.99</v>
      </c>
      <c r="D297" s="7"/>
      <c r="E297" s="56">
        <f t="shared" si="55"/>
        <v>0</v>
      </c>
      <c r="F297" s="57" t="s">
        <v>11</v>
      </c>
      <c r="G297" s="111" t="s">
        <v>72</v>
      </c>
      <c r="H297" s="51">
        <v>0.2</v>
      </c>
      <c r="I297" s="52">
        <f t="shared" si="51"/>
        <v>0</v>
      </c>
    </row>
    <row r="298" spans="1:9" x14ac:dyDescent="0.2">
      <c r="A298" s="143"/>
      <c r="B298" s="60" t="s">
        <v>118</v>
      </c>
      <c r="C298" s="55">
        <v>44.99</v>
      </c>
      <c r="D298" s="7"/>
      <c r="E298" s="56">
        <f t="shared" si="55"/>
        <v>0</v>
      </c>
      <c r="F298" s="57" t="s">
        <v>98</v>
      </c>
      <c r="G298" s="111" t="s">
        <v>72</v>
      </c>
      <c r="H298" s="126">
        <v>1</v>
      </c>
      <c r="I298" s="52">
        <f t="shared" si="51"/>
        <v>0</v>
      </c>
    </row>
    <row r="299" spans="1:9" x14ac:dyDescent="0.2">
      <c r="A299" s="143"/>
      <c r="B299" s="60" t="s">
        <v>222</v>
      </c>
      <c r="C299" s="59">
        <v>69.989999999999995</v>
      </c>
      <c r="D299" s="7"/>
      <c r="E299" s="56">
        <f t="shared" si="55"/>
        <v>0</v>
      </c>
      <c r="F299" s="57" t="s">
        <v>201</v>
      </c>
      <c r="G299" s="111" t="s">
        <v>72</v>
      </c>
      <c r="H299" s="26">
        <v>2.1</v>
      </c>
      <c r="I299" s="52">
        <f t="shared" si="51"/>
        <v>0</v>
      </c>
    </row>
    <row r="300" spans="1:9" x14ac:dyDescent="0.2">
      <c r="A300" s="143" t="s">
        <v>370</v>
      </c>
      <c r="B300" s="60" t="s">
        <v>74</v>
      </c>
      <c r="C300" s="55">
        <v>16.989999999999998</v>
      </c>
      <c r="D300" s="7"/>
      <c r="E300" s="56">
        <f t="shared" si="55"/>
        <v>0</v>
      </c>
      <c r="F300" s="57"/>
      <c r="G300" s="111" t="s">
        <v>179</v>
      </c>
      <c r="H300" s="94">
        <v>0.2</v>
      </c>
      <c r="I300" s="52">
        <f t="shared" si="51"/>
        <v>0</v>
      </c>
    </row>
    <row r="301" spans="1:9" x14ac:dyDescent="0.2">
      <c r="A301" s="143"/>
      <c r="B301" s="60" t="s">
        <v>75</v>
      </c>
      <c r="C301" s="55">
        <v>79.989999999999995</v>
      </c>
      <c r="D301" s="7"/>
      <c r="E301" s="56">
        <f t="shared" si="55"/>
        <v>0</v>
      </c>
      <c r="F301" s="57"/>
      <c r="G301" s="111" t="s">
        <v>166</v>
      </c>
      <c r="H301" s="51">
        <v>1.5</v>
      </c>
      <c r="I301" s="52">
        <f t="shared" si="51"/>
        <v>0</v>
      </c>
    </row>
    <row r="302" spans="1:9" x14ac:dyDescent="0.2">
      <c r="A302" s="143"/>
      <c r="B302" s="60" t="s">
        <v>223</v>
      </c>
      <c r="C302" s="55">
        <v>349.99</v>
      </c>
      <c r="D302" s="7"/>
      <c r="E302" s="56">
        <f t="shared" si="55"/>
        <v>0</v>
      </c>
      <c r="F302" s="57"/>
      <c r="G302" s="111" t="s">
        <v>224</v>
      </c>
      <c r="H302" s="51">
        <v>1.2</v>
      </c>
      <c r="I302" s="52">
        <f t="shared" si="51"/>
        <v>0</v>
      </c>
    </row>
    <row r="303" spans="1:9" x14ac:dyDescent="0.2">
      <c r="A303" s="143"/>
      <c r="B303" s="60" t="s">
        <v>76</v>
      </c>
      <c r="C303" s="55">
        <v>33.99</v>
      </c>
      <c r="D303" s="7"/>
      <c r="E303" s="56">
        <f t="shared" si="55"/>
        <v>0</v>
      </c>
      <c r="F303" s="57"/>
      <c r="G303" s="111" t="s">
        <v>228</v>
      </c>
      <c r="H303" s="51">
        <v>1.2</v>
      </c>
      <c r="I303" s="52">
        <f t="shared" si="51"/>
        <v>0</v>
      </c>
    </row>
    <row r="304" spans="1:9" x14ac:dyDescent="0.2">
      <c r="A304" s="143"/>
      <c r="B304" s="60" t="s">
        <v>225</v>
      </c>
      <c r="C304" s="55">
        <v>179.99</v>
      </c>
      <c r="D304" s="7"/>
      <c r="E304" s="56">
        <f t="shared" si="55"/>
        <v>0</v>
      </c>
      <c r="F304" s="57"/>
      <c r="G304" s="111" t="s">
        <v>500</v>
      </c>
      <c r="H304" s="51">
        <v>3.5</v>
      </c>
      <c r="I304" s="52">
        <f t="shared" si="51"/>
        <v>0</v>
      </c>
    </row>
    <row r="305" spans="1:9" ht="13.5" thickBot="1" x14ac:dyDescent="0.25">
      <c r="A305" s="144"/>
      <c r="B305" s="71" t="s">
        <v>78</v>
      </c>
      <c r="C305" s="72">
        <v>8.99</v>
      </c>
      <c r="D305" s="8"/>
      <c r="E305" s="73">
        <f t="shared" si="55"/>
        <v>0</v>
      </c>
      <c r="F305" s="74"/>
      <c r="G305" s="112" t="s">
        <v>77</v>
      </c>
      <c r="H305" s="51">
        <v>0.2</v>
      </c>
      <c r="I305" s="52">
        <f t="shared" si="51"/>
        <v>0</v>
      </c>
    </row>
    <row r="306" spans="1:9" x14ac:dyDescent="0.2">
      <c r="A306" s="145"/>
      <c r="B306" s="64" t="s">
        <v>79</v>
      </c>
      <c r="C306" s="47">
        <v>19.989999999999998</v>
      </c>
      <c r="D306" s="6"/>
      <c r="E306" s="48">
        <f t="shared" si="55"/>
        <v>0</v>
      </c>
      <c r="F306" s="49"/>
      <c r="G306" s="93" t="s">
        <v>116</v>
      </c>
      <c r="H306" s="51">
        <v>0.2</v>
      </c>
      <c r="I306" s="52">
        <f t="shared" si="51"/>
        <v>0</v>
      </c>
    </row>
    <row r="307" spans="1:9" x14ac:dyDescent="0.2">
      <c r="A307" s="143"/>
      <c r="B307" s="60" t="s">
        <v>80</v>
      </c>
      <c r="C307" s="55">
        <v>19.989999999999998</v>
      </c>
      <c r="D307" s="7"/>
      <c r="E307" s="56">
        <f t="shared" si="55"/>
        <v>0</v>
      </c>
      <c r="F307" s="57"/>
      <c r="G307" s="111" t="s">
        <v>226</v>
      </c>
      <c r="H307" s="51">
        <v>0.2</v>
      </c>
      <c r="I307" s="52">
        <f t="shared" si="51"/>
        <v>0</v>
      </c>
    </row>
    <row r="308" spans="1:9" ht="13.5" thickBot="1" x14ac:dyDescent="0.25">
      <c r="A308" s="144"/>
      <c r="B308" s="71" t="s">
        <v>325</v>
      </c>
      <c r="C308" s="72">
        <v>19.989999999999998</v>
      </c>
      <c r="D308" s="8"/>
      <c r="E308" s="73">
        <f t="shared" si="55"/>
        <v>0</v>
      </c>
      <c r="F308" s="74"/>
      <c r="G308" s="146" t="s">
        <v>326</v>
      </c>
      <c r="H308" s="51">
        <v>0.2</v>
      </c>
      <c r="I308" s="52">
        <f t="shared" si="51"/>
        <v>0</v>
      </c>
    </row>
    <row r="309" spans="1:9" x14ac:dyDescent="0.2">
      <c r="A309" s="145"/>
      <c r="B309" s="64"/>
      <c r="C309" s="47"/>
      <c r="D309" s="6"/>
      <c r="E309" s="48"/>
      <c r="F309" s="49"/>
      <c r="G309" s="93"/>
      <c r="H309" s="51"/>
      <c r="I309" s="52">
        <f t="shared" si="51"/>
        <v>0</v>
      </c>
    </row>
    <row r="310" spans="1:9" x14ac:dyDescent="0.2">
      <c r="A310" s="143"/>
      <c r="B310" s="60" t="s">
        <v>320</v>
      </c>
      <c r="C310" s="55">
        <v>279.99</v>
      </c>
      <c r="D310" s="7"/>
      <c r="E310" s="56">
        <f t="shared" ref="E310" si="56">C310*D310</f>
        <v>0</v>
      </c>
      <c r="F310" s="57"/>
      <c r="G310" s="111" t="s">
        <v>327</v>
      </c>
      <c r="H310" s="51">
        <v>4.3</v>
      </c>
      <c r="I310" s="52">
        <f t="shared" si="51"/>
        <v>0</v>
      </c>
    </row>
    <row r="311" spans="1:9" x14ac:dyDescent="0.2">
      <c r="A311" s="143"/>
      <c r="B311" s="60"/>
      <c r="C311" s="55"/>
      <c r="D311" s="7"/>
      <c r="E311" s="56"/>
      <c r="F311" s="57"/>
      <c r="G311" s="111"/>
      <c r="H311" s="51">
        <v>210</v>
      </c>
      <c r="I311" s="52">
        <f t="shared" si="51"/>
        <v>0</v>
      </c>
    </row>
    <row r="312" spans="1:9" x14ac:dyDescent="0.2">
      <c r="A312" s="143"/>
      <c r="B312" s="60"/>
      <c r="C312" s="55"/>
      <c r="D312" s="7"/>
      <c r="E312" s="56"/>
      <c r="F312" s="57"/>
      <c r="G312" s="111"/>
      <c r="H312" s="51">
        <v>1</v>
      </c>
      <c r="I312" s="52">
        <f t="shared" si="51"/>
        <v>0</v>
      </c>
    </row>
    <row r="313" spans="1:9" x14ac:dyDescent="0.2">
      <c r="A313" s="143"/>
      <c r="B313" s="60"/>
      <c r="C313" s="55"/>
      <c r="D313" s="7"/>
      <c r="E313" s="56"/>
      <c r="F313" s="57"/>
      <c r="G313" s="111"/>
      <c r="H313" s="51"/>
      <c r="I313" s="52">
        <f t="shared" si="51"/>
        <v>0</v>
      </c>
    </row>
    <row r="314" spans="1:9" x14ac:dyDescent="0.2">
      <c r="A314" s="143"/>
      <c r="B314" s="60"/>
      <c r="C314" s="55"/>
      <c r="D314" s="7"/>
      <c r="E314" s="56"/>
      <c r="F314" s="57"/>
      <c r="G314" s="111"/>
      <c r="H314" s="51"/>
      <c r="I314" s="52">
        <f t="shared" si="51"/>
        <v>0</v>
      </c>
    </row>
    <row r="315" spans="1:9" x14ac:dyDescent="0.2">
      <c r="A315" s="143"/>
      <c r="B315" s="60" t="s">
        <v>321</v>
      </c>
      <c r="C315" s="59">
        <v>399.99</v>
      </c>
      <c r="D315" s="7"/>
      <c r="E315" s="56">
        <f t="shared" ref="E315:E316" si="57">C315*D315</f>
        <v>0</v>
      </c>
      <c r="F315" s="57" t="s">
        <v>236</v>
      </c>
      <c r="G315" s="111" t="s">
        <v>323</v>
      </c>
      <c r="H315" s="51">
        <v>0.94</v>
      </c>
      <c r="I315" s="52">
        <f t="shared" si="51"/>
        <v>0</v>
      </c>
    </row>
    <row r="316" spans="1:9" x14ac:dyDescent="0.2">
      <c r="A316" s="143"/>
      <c r="B316" s="60" t="s">
        <v>322</v>
      </c>
      <c r="C316" s="59">
        <v>599.99</v>
      </c>
      <c r="D316" s="7"/>
      <c r="E316" s="56">
        <f t="shared" si="57"/>
        <v>0</v>
      </c>
      <c r="F316" s="57" t="s">
        <v>237</v>
      </c>
      <c r="G316" s="111" t="s">
        <v>324</v>
      </c>
      <c r="H316" s="51">
        <v>1.57</v>
      </c>
      <c r="I316" s="52">
        <f t="shared" si="51"/>
        <v>0</v>
      </c>
    </row>
    <row r="317" spans="1:9" x14ac:dyDescent="0.2">
      <c r="A317" s="143"/>
      <c r="B317" s="60"/>
      <c r="C317" s="55"/>
      <c r="D317" s="7"/>
      <c r="E317" s="56"/>
      <c r="F317" s="57"/>
      <c r="G317" s="111"/>
      <c r="H317" s="51"/>
      <c r="I317" s="52">
        <f t="shared" si="51"/>
        <v>0</v>
      </c>
    </row>
    <row r="318" spans="1:9" x14ac:dyDescent="0.2">
      <c r="A318" s="143"/>
      <c r="B318" s="60"/>
      <c r="C318" s="55"/>
      <c r="D318" s="7"/>
      <c r="E318" s="56"/>
      <c r="F318" s="57"/>
      <c r="G318" s="111"/>
      <c r="H318" s="51"/>
      <c r="I318" s="52">
        <f t="shared" si="51"/>
        <v>0</v>
      </c>
    </row>
    <row r="319" spans="1:9" x14ac:dyDescent="0.2">
      <c r="A319" s="143"/>
      <c r="B319" s="60" t="s">
        <v>328</v>
      </c>
      <c r="C319" s="55">
        <v>1999.99</v>
      </c>
      <c r="D319" s="7"/>
      <c r="E319" s="56">
        <f t="shared" ref="E319" si="58">C319*D319</f>
        <v>0</v>
      </c>
      <c r="F319" s="57"/>
      <c r="G319" s="111" t="s">
        <v>330</v>
      </c>
      <c r="H319" s="51">
        <v>20</v>
      </c>
      <c r="I319" s="52">
        <f t="shared" si="51"/>
        <v>0</v>
      </c>
    </row>
    <row r="320" spans="1:9" x14ac:dyDescent="0.2">
      <c r="A320" s="143"/>
      <c r="B320" s="60"/>
      <c r="C320" s="55"/>
      <c r="D320" s="7"/>
      <c r="E320" s="56"/>
      <c r="F320" s="57"/>
      <c r="G320" s="111"/>
      <c r="H320" s="51"/>
      <c r="I320" s="52">
        <f t="shared" si="51"/>
        <v>0</v>
      </c>
    </row>
    <row r="321" spans="1:9" x14ac:dyDescent="0.2">
      <c r="A321" s="143"/>
      <c r="B321" s="60"/>
      <c r="C321" s="55"/>
      <c r="D321" s="7"/>
      <c r="E321" s="56"/>
      <c r="F321" s="57"/>
      <c r="G321" s="111"/>
      <c r="H321" s="51"/>
      <c r="I321" s="52">
        <f t="shared" si="51"/>
        <v>0</v>
      </c>
    </row>
    <row r="322" spans="1:9" x14ac:dyDescent="0.2">
      <c r="A322" s="143"/>
      <c r="B322" s="60" t="s">
        <v>329</v>
      </c>
      <c r="C322" s="55">
        <v>899.99</v>
      </c>
      <c r="D322" s="7"/>
      <c r="E322" s="56">
        <f t="shared" ref="E322" si="59">C322*D322</f>
        <v>0</v>
      </c>
      <c r="F322" s="57"/>
      <c r="G322" s="111" t="s">
        <v>499</v>
      </c>
      <c r="H322" s="51">
        <v>9</v>
      </c>
      <c r="I322" s="52">
        <f t="shared" si="51"/>
        <v>0</v>
      </c>
    </row>
    <row r="323" spans="1:9" ht="13.5" thickBot="1" x14ac:dyDescent="0.25">
      <c r="A323" s="143"/>
      <c r="B323" s="71"/>
      <c r="C323" s="72"/>
      <c r="D323" s="8"/>
      <c r="E323" s="73"/>
      <c r="F323" s="74"/>
      <c r="G323" s="112"/>
      <c r="H323" s="51"/>
      <c r="I323" s="52">
        <f t="shared" si="51"/>
        <v>0</v>
      </c>
    </row>
    <row r="324" spans="1:9" ht="13.5" thickBot="1" x14ac:dyDescent="0.25">
      <c r="A324" s="144"/>
      <c r="B324" s="195" t="s">
        <v>394</v>
      </c>
      <c r="C324" s="196"/>
      <c r="D324" s="196"/>
      <c r="E324" s="196"/>
      <c r="F324" s="196"/>
      <c r="G324" s="197"/>
      <c r="H324" s="105"/>
      <c r="I324" s="52">
        <f t="shared" si="51"/>
        <v>0</v>
      </c>
    </row>
    <row r="325" spans="1:9" x14ac:dyDescent="0.2">
      <c r="A325" s="29"/>
      <c r="B325" s="46" t="s">
        <v>167</v>
      </c>
      <c r="C325" s="47">
        <v>2.99</v>
      </c>
      <c r="D325" s="6"/>
      <c r="E325" s="48">
        <f t="shared" ref="E325:E335" si="60">C325*D325</f>
        <v>0</v>
      </c>
      <c r="F325" s="49" t="s">
        <v>83</v>
      </c>
      <c r="G325" s="50" t="s">
        <v>168</v>
      </c>
      <c r="H325" s="51">
        <v>0.05</v>
      </c>
      <c r="I325" s="52">
        <f t="shared" si="51"/>
        <v>0</v>
      </c>
    </row>
    <row r="326" spans="1:9" x14ac:dyDescent="0.2">
      <c r="B326" s="54" t="s">
        <v>81</v>
      </c>
      <c r="C326" s="55">
        <v>2.99</v>
      </c>
      <c r="D326" s="7"/>
      <c r="E326" s="56">
        <f t="shared" si="60"/>
        <v>0</v>
      </c>
      <c r="F326" s="57" t="s">
        <v>10</v>
      </c>
      <c r="G326" s="58" t="s">
        <v>169</v>
      </c>
      <c r="H326" s="51">
        <v>0.05</v>
      </c>
      <c r="I326" s="52">
        <f t="shared" si="51"/>
        <v>0</v>
      </c>
    </row>
    <row r="327" spans="1:9" x14ac:dyDescent="0.2">
      <c r="B327" s="54" t="s">
        <v>82</v>
      </c>
      <c r="C327" s="55">
        <v>3.99</v>
      </c>
      <c r="D327" s="7"/>
      <c r="E327" s="56">
        <f t="shared" si="60"/>
        <v>0</v>
      </c>
      <c r="F327" s="57" t="s">
        <v>11</v>
      </c>
      <c r="G327" s="58" t="s">
        <v>168</v>
      </c>
      <c r="H327" s="51">
        <v>0.05</v>
      </c>
      <c r="I327" s="52">
        <f t="shared" si="51"/>
        <v>0</v>
      </c>
    </row>
    <row r="328" spans="1:9" x14ac:dyDescent="0.2">
      <c r="B328" s="54" t="s">
        <v>117</v>
      </c>
      <c r="C328" s="55">
        <v>4.99</v>
      </c>
      <c r="D328" s="7"/>
      <c r="E328" s="56">
        <f t="shared" si="60"/>
        <v>0</v>
      </c>
      <c r="F328" s="57" t="s">
        <v>98</v>
      </c>
      <c r="G328" s="58" t="s">
        <v>169</v>
      </c>
      <c r="H328" s="51">
        <v>0.05</v>
      </c>
      <c r="I328" s="52">
        <f t="shared" si="51"/>
        <v>0</v>
      </c>
    </row>
    <row r="329" spans="1:9" x14ac:dyDescent="0.2">
      <c r="B329" s="54" t="s">
        <v>227</v>
      </c>
      <c r="C329" s="55">
        <v>7.99</v>
      </c>
      <c r="D329" s="7"/>
      <c r="E329" s="56">
        <f t="shared" si="60"/>
        <v>0</v>
      </c>
      <c r="F329" s="57" t="s">
        <v>201</v>
      </c>
      <c r="G329" s="58" t="s">
        <v>169</v>
      </c>
      <c r="H329" s="51">
        <v>0.05</v>
      </c>
      <c r="I329" s="52">
        <f t="shared" si="51"/>
        <v>0</v>
      </c>
    </row>
    <row r="330" spans="1:9" x14ac:dyDescent="0.2">
      <c r="B330" s="54" t="s">
        <v>274</v>
      </c>
      <c r="C330" s="55">
        <v>39.99</v>
      </c>
      <c r="D330" s="7"/>
      <c r="E330" s="56">
        <f t="shared" si="60"/>
        <v>0</v>
      </c>
      <c r="F330" s="57" t="s">
        <v>236</v>
      </c>
      <c r="G330" s="58" t="s">
        <v>273</v>
      </c>
      <c r="H330" s="51">
        <v>0.5</v>
      </c>
      <c r="I330" s="52">
        <f t="shared" si="51"/>
        <v>0</v>
      </c>
    </row>
    <row r="331" spans="1:9" ht="13.5" thickBot="1" x14ac:dyDescent="0.25">
      <c r="B331" s="147" t="s">
        <v>275</v>
      </c>
      <c r="C331" s="83">
        <v>59.99</v>
      </c>
      <c r="D331" s="9"/>
      <c r="E331" s="84">
        <f t="shared" si="60"/>
        <v>0</v>
      </c>
      <c r="F331" s="85" t="s">
        <v>237</v>
      </c>
      <c r="G331" s="148" t="s">
        <v>273</v>
      </c>
      <c r="H331" s="51">
        <v>0.75</v>
      </c>
      <c r="I331" s="52">
        <f t="shared" si="51"/>
        <v>0</v>
      </c>
    </row>
    <row r="332" spans="1:9" x14ac:dyDescent="0.2">
      <c r="A332" s="45"/>
      <c r="B332" s="46" t="s">
        <v>188</v>
      </c>
      <c r="C332" s="47">
        <v>1.99</v>
      </c>
      <c r="D332" s="6"/>
      <c r="E332" s="48">
        <f t="shared" si="60"/>
        <v>0</v>
      </c>
      <c r="F332" s="49" t="s">
        <v>10</v>
      </c>
      <c r="G332" s="50" t="s">
        <v>191</v>
      </c>
      <c r="H332" s="51">
        <v>0.05</v>
      </c>
      <c r="I332" s="52">
        <f t="shared" si="51"/>
        <v>0</v>
      </c>
    </row>
    <row r="333" spans="1:9" x14ac:dyDescent="0.2">
      <c r="A333" s="53"/>
      <c r="B333" s="54" t="s">
        <v>189</v>
      </c>
      <c r="C333" s="55">
        <v>1.99</v>
      </c>
      <c r="D333" s="7"/>
      <c r="E333" s="56">
        <f t="shared" si="60"/>
        <v>0</v>
      </c>
      <c r="F333" s="57" t="s">
        <v>135</v>
      </c>
      <c r="G333" s="58" t="s">
        <v>319</v>
      </c>
      <c r="H333" s="51">
        <v>0.05</v>
      </c>
      <c r="I333" s="52">
        <f t="shared" ref="I333:I396" si="61">H333*D333</f>
        <v>0</v>
      </c>
    </row>
    <row r="334" spans="1:9" x14ac:dyDescent="0.2">
      <c r="A334" s="53"/>
      <c r="B334" s="54" t="s">
        <v>190</v>
      </c>
      <c r="C334" s="55">
        <v>1.99</v>
      </c>
      <c r="D334" s="7"/>
      <c r="E334" s="56">
        <f t="shared" si="60"/>
        <v>0</v>
      </c>
      <c r="F334" s="57" t="s">
        <v>98</v>
      </c>
      <c r="G334" s="58" t="s">
        <v>191</v>
      </c>
      <c r="H334" s="51">
        <v>0.05</v>
      </c>
      <c r="I334" s="52">
        <f t="shared" si="61"/>
        <v>0</v>
      </c>
    </row>
    <row r="335" spans="1:9" ht="13.5" thickBot="1" x14ac:dyDescent="0.25">
      <c r="A335" s="61"/>
      <c r="B335" s="149" t="s">
        <v>501</v>
      </c>
      <c r="C335" s="72">
        <v>1.99</v>
      </c>
      <c r="D335" s="8"/>
      <c r="E335" s="73">
        <f t="shared" si="60"/>
        <v>0</v>
      </c>
      <c r="F335" s="74" t="s">
        <v>201</v>
      </c>
      <c r="G335" s="142" t="s">
        <v>191</v>
      </c>
      <c r="H335" s="51">
        <v>0.05</v>
      </c>
      <c r="I335" s="52">
        <f t="shared" si="61"/>
        <v>0</v>
      </c>
    </row>
    <row r="336" spans="1:9" ht="13.5" thickBot="1" x14ac:dyDescent="0.25">
      <c r="A336" s="45"/>
      <c r="B336" s="188" t="s">
        <v>395</v>
      </c>
      <c r="C336" s="193"/>
      <c r="D336" s="193"/>
      <c r="E336" s="193"/>
      <c r="F336" s="193"/>
      <c r="G336" s="194"/>
      <c r="H336" s="51"/>
      <c r="I336" s="52">
        <f t="shared" si="61"/>
        <v>0</v>
      </c>
    </row>
    <row r="337" spans="1:9" x14ac:dyDescent="0.2">
      <c r="A337" s="53"/>
      <c r="B337" s="64" t="s">
        <v>121</v>
      </c>
      <c r="C337" s="47">
        <v>77.989999999999995</v>
      </c>
      <c r="D337" s="6"/>
      <c r="E337" s="48">
        <f t="shared" ref="E337:E340" si="62">C337*D337</f>
        <v>0</v>
      </c>
      <c r="F337" s="49" t="s">
        <v>84</v>
      </c>
      <c r="G337" s="93" t="s">
        <v>417</v>
      </c>
      <c r="H337" s="51">
        <v>10</v>
      </c>
      <c r="I337" s="52">
        <f t="shared" si="61"/>
        <v>0</v>
      </c>
    </row>
    <row r="338" spans="1:9" x14ac:dyDescent="0.2">
      <c r="A338" s="53"/>
      <c r="B338" s="60" t="s">
        <v>122</v>
      </c>
      <c r="C338" s="55">
        <v>221.99</v>
      </c>
      <c r="D338" s="7"/>
      <c r="E338" s="95">
        <f t="shared" si="62"/>
        <v>0</v>
      </c>
      <c r="F338" s="57" t="s">
        <v>84</v>
      </c>
      <c r="G338" s="111" t="s">
        <v>418</v>
      </c>
      <c r="H338" s="51">
        <v>24</v>
      </c>
      <c r="I338" s="52">
        <f t="shared" si="61"/>
        <v>0</v>
      </c>
    </row>
    <row r="339" spans="1:9" x14ac:dyDescent="0.2">
      <c r="A339" s="53"/>
      <c r="B339" s="60" t="s">
        <v>123</v>
      </c>
      <c r="C339" s="55">
        <v>159.99</v>
      </c>
      <c r="D339" s="7"/>
      <c r="E339" s="95">
        <f t="shared" si="62"/>
        <v>0</v>
      </c>
      <c r="F339" s="57" t="s">
        <v>83</v>
      </c>
      <c r="G339" s="111" t="s">
        <v>419</v>
      </c>
      <c r="H339" s="51">
        <v>20</v>
      </c>
      <c r="I339" s="52">
        <f t="shared" si="61"/>
        <v>0</v>
      </c>
    </row>
    <row r="340" spans="1:9" x14ac:dyDescent="0.2">
      <c r="A340" s="53"/>
      <c r="B340" s="60" t="s">
        <v>124</v>
      </c>
      <c r="C340" s="55">
        <v>406.99</v>
      </c>
      <c r="D340" s="7"/>
      <c r="E340" s="95">
        <f t="shared" si="62"/>
        <v>0</v>
      </c>
      <c r="F340" s="57" t="s">
        <v>83</v>
      </c>
      <c r="G340" s="111" t="s">
        <v>418</v>
      </c>
      <c r="H340" s="51">
        <v>50</v>
      </c>
      <c r="I340" s="52">
        <f t="shared" si="61"/>
        <v>0</v>
      </c>
    </row>
    <row r="341" spans="1:9" x14ac:dyDescent="0.2">
      <c r="A341" s="53"/>
      <c r="B341" s="60"/>
      <c r="C341" s="55"/>
      <c r="D341" s="7"/>
      <c r="E341" s="95"/>
      <c r="F341" s="57"/>
      <c r="G341" s="111"/>
      <c r="H341" s="51"/>
      <c r="I341" s="52">
        <f t="shared" si="61"/>
        <v>0</v>
      </c>
    </row>
    <row r="342" spans="1:9" x14ac:dyDescent="0.2">
      <c r="A342" s="53"/>
      <c r="B342" s="60" t="s">
        <v>125</v>
      </c>
      <c r="C342" s="55">
        <v>6.99</v>
      </c>
      <c r="D342" s="7"/>
      <c r="E342" s="95">
        <f t="shared" ref="E342:E344" si="63">C342*D342</f>
        <v>0</v>
      </c>
      <c r="F342" s="57" t="s">
        <v>84</v>
      </c>
      <c r="G342" s="111" t="s">
        <v>420</v>
      </c>
      <c r="H342" s="51">
        <v>0.1</v>
      </c>
      <c r="I342" s="52">
        <f t="shared" si="61"/>
        <v>0</v>
      </c>
    </row>
    <row r="343" spans="1:9" x14ac:dyDescent="0.2">
      <c r="A343" s="53"/>
      <c r="B343" s="60" t="s">
        <v>126</v>
      </c>
      <c r="C343" s="55">
        <v>14.29</v>
      </c>
      <c r="D343" s="7"/>
      <c r="E343" s="95">
        <f t="shared" si="63"/>
        <v>0</v>
      </c>
      <c r="F343" s="57" t="s">
        <v>83</v>
      </c>
      <c r="G343" s="111" t="s">
        <v>421</v>
      </c>
      <c r="H343" s="51">
        <v>0.25</v>
      </c>
      <c r="I343" s="52">
        <f t="shared" si="61"/>
        <v>0</v>
      </c>
    </row>
    <row r="344" spans="1:9" x14ac:dyDescent="0.2">
      <c r="A344" s="53"/>
      <c r="B344" s="60" t="s">
        <v>127</v>
      </c>
      <c r="C344" s="55">
        <v>15.39</v>
      </c>
      <c r="D344" s="7"/>
      <c r="E344" s="95">
        <f t="shared" si="63"/>
        <v>0</v>
      </c>
      <c r="F344" s="57" t="s">
        <v>83</v>
      </c>
      <c r="G344" s="111" t="s">
        <v>422</v>
      </c>
      <c r="H344" s="51">
        <v>0.25</v>
      </c>
      <c r="I344" s="52">
        <f t="shared" si="61"/>
        <v>0</v>
      </c>
    </row>
    <row r="345" spans="1:9" x14ac:dyDescent="0.2">
      <c r="A345" s="53"/>
      <c r="B345" s="60"/>
      <c r="C345" s="55"/>
      <c r="D345" s="7"/>
      <c r="E345" s="95"/>
      <c r="F345" s="57"/>
      <c r="G345" s="111"/>
      <c r="H345" s="51"/>
      <c r="I345" s="52">
        <f t="shared" si="61"/>
        <v>0</v>
      </c>
    </row>
    <row r="346" spans="1:9" x14ac:dyDescent="0.2">
      <c r="A346" s="53"/>
      <c r="B346" s="60" t="s">
        <v>288</v>
      </c>
      <c r="C346" s="55">
        <v>9.99</v>
      </c>
      <c r="D346" s="7"/>
      <c r="E346" s="95">
        <f t="shared" ref="E346:E347" si="64">C346*D346</f>
        <v>0</v>
      </c>
      <c r="F346" s="57" t="s">
        <v>84</v>
      </c>
      <c r="G346" s="111" t="s">
        <v>423</v>
      </c>
      <c r="H346" s="51">
        <v>0.25</v>
      </c>
      <c r="I346" s="52">
        <f t="shared" si="61"/>
        <v>0</v>
      </c>
    </row>
    <row r="347" spans="1:9" x14ac:dyDescent="0.2">
      <c r="A347" s="53"/>
      <c r="B347" s="60" t="s">
        <v>289</v>
      </c>
      <c r="C347" s="55">
        <v>15.99</v>
      </c>
      <c r="D347" s="7"/>
      <c r="E347" s="95">
        <f t="shared" si="64"/>
        <v>0</v>
      </c>
      <c r="F347" s="57" t="s">
        <v>83</v>
      </c>
      <c r="G347" s="111" t="s">
        <v>423</v>
      </c>
      <c r="H347" s="51">
        <v>0.25</v>
      </c>
      <c r="I347" s="52">
        <f t="shared" si="61"/>
        <v>0</v>
      </c>
    </row>
    <row r="348" spans="1:9" x14ac:dyDescent="0.2">
      <c r="A348" s="53"/>
      <c r="B348" s="60"/>
      <c r="C348" s="55"/>
      <c r="D348" s="7"/>
      <c r="E348" s="95"/>
      <c r="F348" s="57"/>
      <c r="G348" s="111"/>
      <c r="H348" s="51"/>
      <c r="I348" s="52">
        <f t="shared" si="61"/>
        <v>0</v>
      </c>
    </row>
    <row r="349" spans="1:9" x14ac:dyDescent="0.2">
      <c r="A349" s="53"/>
      <c r="B349" s="60" t="s">
        <v>290</v>
      </c>
      <c r="C349" s="55">
        <v>11.99</v>
      </c>
      <c r="D349" s="7"/>
      <c r="E349" s="95">
        <f t="shared" ref="E349:E352" si="65">C349*D349</f>
        <v>0</v>
      </c>
      <c r="F349" s="57" t="s">
        <v>84</v>
      </c>
      <c r="G349" s="111" t="s">
        <v>424</v>
      </c>
      <c r="H349" s="51">
        <v>0.4</v>
      </c>
      <c r="I349" s="52">
        <f t="shared" si="61"/>
        <v>0</v>
      </c>
    </row>
    <row r="350" spans="1:9" x14ac:dyDescent="0.2">
      <c r="A350" s="53"/>
      <c r="B350" s="60" t="s">
        <v>291</v>
      </c>
      <c r="C350" s="55">
        <v>21.99</v>
      </c>
      <c r="D350" s="7"/>
      <c r="E350" s="95">
        <f t="shared" si="65"/>
        <v>0</v>
      </c>
      <c r="F350" s="57" t="s">
        <v>83</v>
      </c>
      <c r="G350" s="111" t="s">
        <v>424</v>
      </c>
      <c r="H350" s="51">
        <v>0.9</v>
      </c>
      <c r="I350" s="52">
        <f t="shared" si="61"/>
        <v>0</v>
      </c>
    </row>
    <row r="351" spans="1:9" x14ac:dyDescent="0.2">
      <c r="A351" s="53"/>
      <c r="B351" s="60" t="s">
        <v>292</v>
      </c>
      <c r="C351" s="55">
        <v>11.99</v>
      </c>
      <c r="D351" s="7"/>
      <c r="E351" s="95">
        <f t="shared" si="65"/>
        <v>0</v>
      </c>
      <c r="F351" s="57" t="s">
        <v>84</v>
      </c>
      <c r="G351" s="111" t="s">
        <v>425</v>
      </c>
      <c r="H351" s="51">
        <v>0.4</v>
      </c>
      <c r="I351" s="52">
        <f t="shared" si="61"/>
        <v>0</v>
      </c>
    </row>
    <row r="352" spans="1:9" x14ac:dyDescent="0.2">
      <c r="A352" s="53"/>
      <c r="B352" s="60" t="s">
        <v>293</v>
      </c>
      <c r="C352" s="55">
        <v>18.989999999999998</v>
      </c>
      <c r="D352" s="7"/>
      <c r="E352" s="95">
        <f t="shared" si="65"/>
        <v>0</v>
      </c>
      <c r="F352" s="57" t="s">
        <v>83</v>
      </c>
      <c r="G352" s="111" t="s">
        <v>426</v>
      </c>
      <c r="H352" s="51">
        <v>0.6</v>
      </c>
      <c r="I352" s="52">
        <f t="shared" si="61"/>
        <v>0</v>
      </c>
    </row>
    <row r="353" spans="1:9" x14ac:dyDescent="0.2">
      <c r="A353" s="53"/>
      <c r="B353" s="60"/>
      <c r="C353" s="55"/>
      <c r="D353" s="7"/>
      <c r="E353" s="95"/>
      <c r="F353" s="57"/>
      <c r="G353" s="111"/>
      <c r="H353" s="51"/>
      <c r="I353" s="52">
        <f t="shared" si="61"/>
        <v>0</v>
      </c>
    </row>
    <row r="354" spans="1:9" x14ac:dyDescent="0.2">
      <c r="A354" s="53"/>
      <c r="B354" s="60" t="s">
        <v>294</v>
      </c>
      <c r="C354" s="55">
        <v>46.61</v>
      </c>
      <c r="D354" s="7"/>
      <c r="E354" s="95">
        <f t="shared" ref="E354:E355" si="66">C354*D354</f>
        <v>0</v>
      </c>
      <c r="F354" s="57" t="s">
        <v>84</v>
      </c>
      <c r="G354" s="111" t="s">
        <v>427</v>
      </c>
      <c r="H354" s="51">
        <v>2.72</v>
      </c>
      <c r="I354" s="52">
        <f t="shared" si="61"/>
        <v>0</v>
      </c>
    </row>
    <row r="355" spans="1:9" ht="13.5" thickBot="1" x14ac:dyDescent="0.25">
      <c r="A355" s="61"/>
      <c r="B355" s="71" t="s">
        <v>199</v>
      </c>
      <c r="C355" s="72">
        <v>52.99</v>
      </c>
      <c r="D355" s="8"/>
      <c r="E355" s="97">
        <f t="shared" si="66"/>
        <v>0</v>
      </c>
      <c r="F355" s="74" t="s">
        <v>83</v>
      </c>
      <c r="G355" s="112" t="s">
        <v>427</v>
      </c>
      <c r="H355" s="51">
        <v>2.72</v>
      </c>
      <c r="I355" s="52">
        <f t="shared" si="61"/>
        <v>0</v>
      </c>
    </row>
    <row r="356" spans="1:9" ht="13.5" thickBot="1" x14ac:dyDescent="0.25">
      <c r="A356" s="45"/>
      <c r="B356" s="188" t="s">
        <v>397</v>
      </c>
      <c r="C356" s="191"/>
      <c r="D356" s="191"/>
      <c r="E356" s="191"/>
      <c r="F356" s="191"/>
      <c r="G356" s="192"/>
      <c r="H356" s="51"/>
      <c r="I356" s="52">
        <f t="shared" si="61"/>
        <v>0</v>
      </c>
    </row>
    <row r="357" spans="1:9" x14ac:dyDescent="0.2">
      <c r="A357" s="53"/>
      <c r="B357" s="46" t="s">
        <v>85</v>
      </c>
      <c r="C357" s="47">
        <v>26.99</v>
      </c>
      <c r="D357" s="6"/>
      <c r="E357" s="48">
        <f t="shared" ref="E357:E363" si="67">C357*D357</f>
        <v>0</v>
      </c>
      <c r="F357" s="49" t="s">
        <v>84</v>
      </c>
      <c r="G357" s="50" t="s">
        <v>434</v>
      </c>
      <c r="H357" s="51">
        <v>0.6</v>
      </c>
      <c r="I357" s="52">
        <f t="shared" si="61"/>
        <v>0</v>
      </c>
    </row>
    <row r="358" spans="1:9" x14ac:dyDescent="0.2">
      <c r="A358" s="53"/>
      <c r="B358" s="54" t="s">
        <v>86</v>
      </c>
      <c r="C358" s="55">
        <v>28.99</v>
      </c>
      <c r="D358" s="7"/>
      <c r="E358" s="95">
        <f t="shared" si="67"/>
        <v>0</v>
      </c>
      <c r="F358" s="57" t="s">
        <v>84</v>
      </c>
      <c r="G358" s="150" t="s">
        <v>435</v>
      </c>
      <c r="H358" s="51">
        <v>1</v>
      </c>
      <c r="I358" s="52">
        <f t="shared" si="61"/>
        <v>0</v>
      </c>
    </row>
    <row r="359" spans="1:9" x14ac:dyDescent="0.2">
      <c r="A359" s="53"/>
      <c r="B359" s="54" t="s">
        <v>87</v>
      </c>
      <c r="C359" s="55">
        <v>31.99</v>
      </c>
      <c r="D359" s="7"/>
      <c r="E359" s="95">
        <f t="shared" si="67"/>
        <v>0</v>
      </c>
      <c r="F359" s="57" t="s">
        <v>83</v>
      </c>
      <c r="G359" s="150" t="s">
        <v>436</v>
      </c>
      <c r="H359" s="51">
        <v>1</v>
      </c>
      <c r="I359" s="52">
        <f t="shared" si="61"/>
        <v>0</v>
      </c>
    </row>
    <row r="360" spans="1:9" x14ac:dyDescent="0.2">
      <c r="A360" s="53"/>
      <c r="B360" s="54" t="s">
        <v>450</v>
      </c>
      <c r="C360" s="55">
        <v>39.99</v>
      </c>
      <c r="D360" s="7"/>
      <c r="E360" s="95">
        <f t="shared" si="67"/>
        <v>0</v>
      </c>
      <c r="F360" s="57" t="s">
        <v>83</v>
      </c>
      <c r="G360" s="150" t="s">
        <v>437</v>
      </c>
      <c r="H360" s="51">
        <v>1.5</v>
      </c>
      <c r="I360" s="52">
        <f t="shared" si="61"/>
        <v>0</v>
      </c>
    </row>
    <row r="361" spans="1:9" x14ac:dyDescent="0.2">
      <c r="A361" s="53"/>
      <c r="B361" s="54" t="s">
        <v>232</v>
      </c>
      <c r="C361" s="55">
        <v>42.99</v>
      </c>
      <c r="D361" s="7"/>
      <c r="E361" s="95">
        <f t="shared" si="67"/>
        <v>0</v>
      </c>
      <c r="F361" s="57" t="s">
        <v>83</v>
      </c>
      <c r="G361" s="150" t="s">
        <v>451</v>
      </c>
      <c r="H361" s="51">
        <v>1.5</v>
      </c>
      <c r="I361" s="52">
        <f t="shared" si="61"/>
        <v>0</v>
      </c>
    </row>
    <row r="362" spans="1:9" x14ac:dyDescent="0.2">
      <c r="A362" s="53"/>
      <c r="B362" s="54" t="s">
        <v>88</v>
      </c>
      <c r="C362" s="55">
        <v>59.99</v>
      </c>
      <c r="D362" s="7"/>
      <c r="E362" s="95">
        <f t="shared" si="67"/>
        <v>0</v>
      </c>
      <c r="F362" s="57" t="s">
        <v>10</v>
      </c>
      <c r="G362" s="150" t="s">
        <v>438</v>
      </c>
      <c r="H362" s="51">
        <v>1.5</v>
      </c>
      <c r="I362" s="52">
        <f t="shared" si="61"/>
        <v>0</v>
      </c>
    </row>
    <row r="363" spans="1:9" ht="13.5" thickBot="1" x14ac:dyDescent="0.25">
      <c r="A363" s="61"/>
      <c r="B363" s="149" t="s">
        <v>89</v>
      </c>
      <c r="C363" s="72">
        <v>65.989999999999995</v>
      </c>
      <c r="D363" s="8"/>
      <c r="E363" s="97">
        <f t="shared" si="67"/>
        <v>0</v>
      </c>
      <c r="F363" s="74" t="s">
        <v>10</v>
      </c>
      <c r="G363" s="151" t="s">
        <v>439</v>
      </c>
      <c r="H363" s="51">
        <v>2</v>
      </c>
      <c r="I363" s="52">
        <f t="shared" si="61"/>
        <v>0</v>
      </c>
    </row>
    <row r="364" spans="1:9" ht="13.5" thickBot="1" x14ac:dyDescent="0.25">
      <c r="A364" s="45"/>
      <c r="B364" s="191" t="s">
        <v>396</v>
      </c>
      <c r="C364" s="193"/>
      <c r="D364" s="193"/>
      <c r="E364" s="193"/>
      <c r="F364" s="193"/>
      <c r="G364" s="194"/>
      <c r="H364" s="105"/>
      <c r="I364" s="52">
        <f t="shared" si="61"/>
        <v>0</v>
      </c>
    </row>
    <row r="365" spans="1:9" x14ac:dyDescent="0.2">
      <c r="A365" s="53"/>
      <c r="B365" s="64" t="s">
        <v>302</v>
      </c>
      <c r="C365" s="47">
        <v>199.99</v>
      </c>
      <c r="D365" s="6"/>
      <c r="E365" s="48">
        <f t="shared" ref="E365:E377" si="68">C365*D365</f>
        <v>0</v>
      </c>
      <c r="F365" s="49" t="s">
        <v>94</v>
      </c>
      <c r="G365" s="152" t="s">
        <v>440</v>
      </c>
      <c r="H365" s="51">
        <v>21</v>
      </c>
      <c r="I365" s="52">
        <f t="shared" si="61"/>
        <v>0</v>
      </c>
    </row>
    <row r="366" spans="1:9" x14ac:dyDescent="0.2">
      <c r="A366" s="53"/>
      <c r="B366" s="60" t="s">
        <v>303</v>
      </c>
      <c r="C366" s="55">
        <v>1.89</v>
      </c>
      <c r="D366" s="7"/>
      <c r="E366" s="95">
        <f t="shared" si="68"/>
        <v>0</v>
      </c>
      <c r="F366" s="57" t="s">
        <v>94</v>
      </c>
      <c r="G366" s="150" t="s">
        <v>441</v>
      </c>
      <c r="H366" s="51">
        <v>0.2</v>
      </c>
      <c r="I366" s="52">
        <f t="shared" si="61"/>
        <v>0</v>
      </c>
    </row>
    <row r="367" spans="1:9" x14ac:dyDescent="0.2">
      <c r="A367" s="53"/>
      <c r="B367" s="60" t="s">
        <v>304</v>
      </c>
      <c r="C367" s="55">
        <v>2.2089000000000003</v>
      </c>
      <c r="D367" s="7"/>
      <c r="E367" s="95">
        <f t="shared" si="68"/>
        <v>0</v>
      </c>
      <c r="F367" s="57" t="s">
        <v>94</v>
      </c>
      <c r="G367" s="150" t="s">
        <v>442</v>
      </c>
      <c r="H367" s="51">
        <v>0.1</v>
      </c>
      <c r="I367" s="52">
        <f t="shared" si="61"/>
        <v>0</v>
      </c>
    </row>
    <row r="368" spans="1:9" x14ac:dyDescent="0.2">
      <c r="A368" s="53"/>
      <c r="B368" s="60" t="s">
        <v>305</v>
      </c>
      <c r="C368" s="55">
        <v>2.7639000000000005</v>
      </c>
      <c r="D368" s="7"/>
      <c r="E368" s="95">
        <f t="shared" si="68"/>
        <v>0</v>
      </c>
      <c r="F368" s="57" t="s">
        <v>94</v>
      </c>
      <c r="G368" s="150" t="s">
        <v>443</v>
      </c>
      <c r="H368" s="51">
        <v>0.1</v>
      </c>
      <c r="I368" s="52">
        <f t="shared" si="61"/>
        <v>0</v>
      </c>
    </row>
    <row r="369" spans="1:9" x14ac:dyDescent="0.2">
      <c r="A369" s="53"/>
      <c r="B369" s="60" t="s">
        <v>306</v>
      </c>
      <c r="C369" s="55">
        <v>3.3189000000000006</v>
      </c>
      <c r="D369" s="7"/>
      <c r="E369" s="95">
        <f t="shared" si="68"/>
        <v>0</v>
      </c>
      <c r="F369" s="57" t="s">
        <v>94</v>
      </c>
      <c r="G369" s="150" t="s">
        <v>444</v>
      </c>
      <c r="H369" s="51">
        <v>0.1</v>
      </c>
      <c r="I369" s="52">
        <f t="shared" si="61"/>
        <v>0</v>
      </c>
    </row>
    <row r="370" spans="1:9" x14ac:dyDescent="0.2">
      <c r="A370" s="53"/>
      <c r="B370" s="60" t="s">
        <v>307</v>
      </c>
      <c r="C370" s="55">
        <v>2.7639000000000005</v>
      </c>
      <c r="D370" s="7"/>
      <c r="E370" s="95">
        <f t="shared" si="68"/>
        <v>0</v>
      </c>
      <c r="F370" s="57" t="s">
        <v>94</v>
      </c>
      <c r="G370" s="150" t="s">
        <v>445</v>
      </c>
      <c r="H370" s="51">
        <v>0.1</v>
      </c>
      <c r="I370" s="52">
        <f t="shared" si="61"/>
        <v>0</v>
      </c>
    </row>
    <row r="371" spans="1:9" x14ac:dyDescent="0.2">
      <c r="A371" s="53"/>
      <c r="B371" s="60" t="s">
        <v>308</v>
      </c>
      <c r="C371" s="55">
        <v>3.9960000000000004</v>
      </c>
      <c r="D371" s="7"/>
      <c r="E371" s="95">
        <f t="shared" si="68"/>
        <v>0</v>
      </c>
      <c r="F371" s="57" t="s">
        <v>94</v>
      </c>
      <c r="G371" s="150" t="s">
        <v>446</v>
      </c>
      <c r="H371" s="51">
        <v>0.1</v>
      </c>
      <c r="I371" s="52">
        <f t="shared" si="61"/>
        <v>0</v>
      </c>
    </row>
    <row r="372" spans="1:9" x14ac:dyDescent="0.2">
      <c r="A372" s="53"/>
      <c r="B372" s="60" t="s">
        <v>309</v>
      </c>
      <c r="C372" s="55">
        <v>249.99</v>
      </c>
      <c r="D372" s="7"/>
      <c r="E372" s="95">
        <f t="shared" si="68"/>
        <v>0</v>
      </c>
      <c r="F372" s="57" t="s">
        <v>84</v>
      </c>
      <c r="G372" s="150" t="s">
        <v>448</v>
      </c>
      <c r="H372" s="51">
        <v>30</v>
      </c>
      <c r="I372" s="52">
        <f t="shared" si="61"/>
        <v>0</v>
      </c>
    </row>
    <row r="373" spans="1:9" x14ac:dyDescent="0.2">
      <c r="A373" s="53"/>
      <c r="B373" s="60" t="s">
        <v>310</v>
      </c>
      <c r="C373" s="55">
        <v>2.29</v>
      </c>
      <c r="D373" s="7"/>
      <c r="E373" s="95">
        <f t="shared" si="68"/>
        <v>0</v>
      </c>
      <c r="F373" s="57" t="s">
        <v>84</v>
      </c>
      <c r="G373" s="150" t="s">
        <v>447</v>
      </c>
      <c r="H373" s="51">
        <v>0.1</v>
      </c>
      <c r="I373" s="52">
        <f t="shared" si="61"/>
        <v>0</v>
      </c>
    </row>
    <row r="374" spans="1:9" x14ac:dyDescent="0.2">
      <c r="A374" s="53"/>
      <c r="B374" s="60" t="s">
        <v>311</v>
      </c>
      <c r="C374" s="55">
        <v>3.8739000000000008</v>
      </c>
      <c r="D374" s="7"/>
      <c r="E374" s="95">
        <f t="shared" si="68"/>
        <v>0</v>
      </c>
      <c r="F374" s="57" t="s">
        <v>84</v>
      </c>
      <c r="G374" s="150" t="s">
        <v>466</v>
      </c>
      <c r="H374" s="51">
        <v>0.1</v>
      </c>
      <c r="I374" s="52">
        <f t="shared" si="61"/>
        <v>0</v>
      </c>
    </row>
    <row r="375" spans="1:9" ht="13.5" thickBot="1" x14ac:dyDescent="0.25">
      <c r="A375" s="53"/>
      <c r="B375" s="71" t="s">
        <v>312</v>
      </c>
      <c r="C375" s="72">
        <v>5.5389000000000008</v>
      </c>
      <c r="D375" s="8"/>
      <c r="E375" s="97">
        <f t="shared" si="68"/>
        <v>0</v>
      </c>
      <c r="F375" s="74" t="s">
        <v>84</v>
      </c>
      <c r="G375" s="151" t="s">
        <v>449</v>
      </c>
      <c r="H375" s="51">
        <v>0.1</v>
      </c>
      <c r="I375" s="52">
        <f t="shared" si="61"/>
        <v>0</v>
      </c>
    </row>
    <row r="376" spans="1:9" x14ac:dyDescent="0.2">
      <c r="A376" s="53"/>
      <c r="B376" s="64" t="s">
        <v>317</v>
      </c>
      <c r="C376" s="47">
        <v>9.9789000000000012</v>
      </c>
      <c r="D376" s="6"/>
      <c r="E376" s="48">
        <f t="shared" si="68"/>
        <v>0</v>
      </c>
      <c r="F376" s="49" t="s">
        <v>94</v>
      </c>
      <c r="G376" s="152" t="s">
        <v>488</v>
      </c>
      <c r="H376" s="51">
        <v>0.2</v>
      </c>
      <c r="I376" s="52">
        <f t="shared" si="61"/>
        <v>0</v>
      </c>
    </row>
    <row r="377" spans="1:9" ht="13.5" thickBot="1" x14ac:dyDescent="0.25">
      <c r="A377" s="61"/>
      <c r="B377" s="71" t="s">
        <v>318</v>
      </c>
      <c r="C377" s="72">
        <v>11.088900000000001</v>
      </c>
      <c r="D377" s="8"/>
      <c r="E377" s="97">
        <f t="shared" si="68"/>
        <v>0</v>
      </c>
      <c r="F377" s="74" t="s">
        <v>84</v>
      </c>
      <c r="G377" s="151" t="s">
        <v>489</v>
      </c>
      <c r="H377" s="51">
        <v>0.2</v>
      </c>
      <c r="I377" s="52">
        <f t="shared" si="61"/>
        <v>0</v>
      </c>
    </row>
    <row r="378" spans="1:9" ht="13.5" thickBot="1" x14ac:dyDescent="0.25">
      <c r="A378" s="45"/>
      <c r="B378" s="188" t="s">
        <v>398</v>
      </c>
      <c r="C378" s="191"/>
      <c r="D378" s="191"/>
      <c r="E378" s="191"/>
      <c r="F378" s="191"/>
      <c r="G378" s="192"/>
      <c r="H378" s="105"/>
      <c r="I378" s="52">
        <f t="shared" si="61"/>
        <v>0</v>
      </c>
    </row>
    <row r="379" spans="1:9" x14ac:dyDescent="0.2">
      <c r="A379" s="53"/>
      <c r="B379" s="64" t="s">
        <v>90</v>
      </c>
      <c r="C379" s="47">
        <v>105.99</v>
      </c>
      <c r="D379" s="6"/>
      <c r="E379" s="48">
        <f t="shared" ref="E379:E382" si="69">C379*D379</f>
        <v>0</v>
      </c>
      <c r="F379" s="49" t="s">
        <v>11</v>
      </c>
      <c r="G379" s="152" t="s">
        <v>430</v>
      </c>
      <c r="H379" s="51">
        <v>4</v>
      </c>
      <c r="I379" s="52">
        <f t="shared" si="61"/>
        <v>0</v>
      </c>
    </row>
    <row r="380" spans="1:9" x14ac:dyDescent="0.2">
      <c r="A380" s="53"/>
      <c r="B380" s="60" t="s">
        <v>295</v>
      </c>
      <c r="C380" s="55">
        <v>149.99</v>
      </c>
      <c r="D380" s="7"/>
      <c r="E380" s="95">
        <f t="shared" si="69"/>
        <v>0</v>
      </c>
      <c r="F380" s="57" t="s">
        <v>11</v>
      </c>
      <c r="G380" s="150" t="s">
        <v>431</v>
      </c>
      <c r="H380" s="51">
        <v>6</v>
      </c>
      <c r="I380" s="52">
        <f t="shared" si="61"/>
        <v>0</v>
      </c>
    </row>
    <row r="381" spans="1:9" x14ac:dyDescent="0.2">
      <c r="A381" s="53"/>
      <c r="B381" s="60" t="s">
        <v>296</v>
      </c>
      <c r="C381" s="55">
        <v>179.99</v>
      </c>
      <c r="D381" s="7"/>
      <c r="E381" s="95">
        <f t="shared" si="69"/>
        <v>0</v>
      </c>
      <c r="F381" s="57" t="s">
        <v>98</v>
      </c>
      <c r="G381" s="150" t="s">
        <v>432</v>
      </c>
      <c r="H381" s="51">
        <v>9</v>
      </c>
      <c r="I381" s="52">
        <f t="shared" si="61"/>
        <v>0</v>
      </c>
    </row>
    <row r="382" spans="1:9" ht="13.5" thickBot="1" x14ac:dyDescent="0.25">
      <c r="A382" s="61"/>
      <c r="B382" s="71" t="s">
        <v>297</v>
      </c>
      <c r="C382" s="72">
        <v>349.99</v>
      </c>
      <c r="D382" s="8"/>
      <c r="E382" s="97">
        <f t="shared" si="69"/>
        <v>0</v>
      </c>
      <c r="F382" s="74" t="s">
        <v>201</v>
      </c>
      <c r="G382" s="151" t="s">
        <v>433</v>
      </c>
      <c r="H382" s="51">
        <v>20</v>
      </c>
      <c r="I382" s="52">
        <f t="shared" si="61"/>
        <v>0</v>
      </c>
    </row>
    <row r="383" spans="1:9" ht="13.5" thickBot="1" x14ac:dyDescent="0.25">
      <c r="A383" s="45"/>
      <c r="B383" s="188" t="s">
        <v>399</v>
      </c>
      <c r="C383" s="191"/>
      <c r="D383" s="191"/>
      <c r="E383" s="191"/>
      <c r="F383" s="191"/>
      <c r="G383" s="192"/>
      <c r="H383" s="105"/>
      <c r="I383" s="52">
        <f t="shared" si="61"/>
        <v>0</v>
      </c>
    </row>
    <row r="384" spans="1:9" x14ac:dyDescent="0.2">
      <c r="A384" s="53"/>
      <c r="B384" s="64"/>
      <c r="C384" s="47"/>
      <c r="D384" s="6"/>
      <c r="E384" s="48"/>
      <c r="F384" s="49"/>
      <c r="G384" s="152"/>
      <c r="H384" s="51"/>
      <c r="I384" s="52">
        <f t="shared" si="61"/>
        <v>0</v>
      </c>
    </row>
    <row r="385" spans="1:9" x14ac:dyDescent="0.2">
      <c r="A385" s="53"/>
      <c r="B385" s="60" t="s">
        <v>338</v>
      </c>
      <c r="C385" s="55">
        <v>349.99</v>
      </c>
      <c r="D385" s="7"/>
      <c r="E385" s="95">
        <f t="shared" ref="E385:E386" si="70">C385*D385</f>
        <v>0</v>
      </c>
      <c r="F385" s="57" t="s">
        <v>236</v>
      </c>
      <c r="G385" s="150" t="s">
        <v>428</v>
      </c>
      <c r="H385" s="140">
        <v>20</v>
      </c>
      <c r="I385" s="52">
        <f t="shared" si="61"/>
        <v>0</v>
      </c>
    </row>
    <row r="386" spans="1:9" x14ac:dyDescent="0.2">
      <c r="A386" s="53"/>
      <c r="B386" s="60" t="s">
        <v>339</v>
      </c>
      <c r="C386" s="55">
        <v>549.99</v>
      </c>
      <c r="D386" s="7"/>
      <c r="E386" s="95">
        <f t="shared" si="70"/>
        <v>0</v>
      </c>
      <c r="F386" s="57" t="s">
        <v>237</v>
      </c>
      <c r="G386" s="150" t="s">
        <v>429</v>
      </c>
      <c r="H386" s="140">
        <v>30</v>
      </c>
      <c r="I386" s="52">
        <f t="shared" si="61"/>
        <v>0</v>
      </c>
    </row>
    <row r="387" spans="1:9" x14ac:dyDescent="0.2">
      <c r="A387" s="53"/>
      <c r="B387" s="60"/>
      <c r="C387" s="55"/>
      <c r="D387" s="7"/>
      <c r="E387" s="95"/>
      <c r="F387" s="57"/>
      <c r="G387" s="150"/>
      <c r="H387" s="51"/>
      <c r="I387" s="52">
        <f t="shared" si="61"/>
        <v>0</v>
      </c>
    </row>
    <row r="388" spans="1:9" ht="13.5" thickBot="1" x14ac:dyDescent="0.25">
      <c r="A388" s="61"/>
      <c r="B388" s="71"/>
      <c r="C388" s="72"/>
      <c r="D388" s="8"/>
      <c r="E388" s="97"/>
      <c r="F388" s="74"/>
      <c r="G388" s="151"/>
      <c r="H388" s="51"/>
      <c r="I388" s="52">
        <f t="shared" si="61"/>
        <v>0</v>
      </c>
    </row>
    <row r="389" spans="1:9" ht="13.5" thickBot="1" x14ac:dyDescent="0.25">
      <c r="A389" s="45"/>
      <c r="B389" s="191" t="s">
        <v>400</v>
      </c>
      <c r="C389" s="191"/>
      <c r="D389" s="191"/>
      <c r="E389" s="191"/>
      <c r="F389" s="191"/>
      <c r="G389" s="192"/>
      <c r="H389" s="105"/>
      <c r="I389" s="52">
        <f t="shared" si="61"/>
        <v>0</v>
      </c>
    </row>
    <row r="390" spans="1:9" x14ac:dyDescent="0.2">
      <c r="A390" s="53"/>
      <c r="B390" s="64" t="s">
        <v>92</v>
      </c>
      <c r="C390" s="47">
        <v>47.99</v>
      </c>
      <c r="D390" s="6"/>
      <c r="E390" s="48">
        <f t="shared" ref="E390:E393" si="71">C390*D390</f>
        <v>0</v>
      </c>
      <c r="F390" s="49" t="s">
        <v>94</v>
      </c>
      <c r="G390" s="152" t="s">
        <v>413</v>
      </c>
      <c r="H390" s="51">
        <v>1.6</v>
      </c>
      <c r="I390" s="52">
        <f t="shared" si="61"/>
        <v>0</v>
      </c>
    </row>
    <row r="391" spans="1:9" x14ac:dyDescent="0.2">
      <c r="A391" s="53"/>
      <c r="B391" s="60" t="s">
        <v>93</v>
      </c>
      <c r="C391" s="55">
        <v>69.989999999999995</v>
      </c>
      <c r="D391" s="7"/>
      <c r="E391" s="95">
        <f t="shared" si="71"/>
        <v>0</v>
      </c>
      <c r="F391" s="57" t="s">
        <v>84</v>
      </c>
      <c r="G391" s="150" t="s">
        <v>414</v>
      </c>
      <c r="H391" s="51">
        <v>3.2</v>
      </c>
      <c r="I391" s="52">
        <f t="shared" si="61"/>
        <v>0</v>
      </c>
    </row>
    <row r="392" spans="1:9" x14ac:dyDescent="0.2">
      <c r="A392" s="53"/>
      <c r="B392" s="60" t="s">
        <v>91</v>
      </c>
      <c r="C392" s="55">
        <v>89.99</v>
      </c>
      <c r="D392" s="7"/>
      <c r="E392" s="95">
        <f t="shared" si="71"/>
        <v>0</v>
      </c>
      <c r="F392" s="57" t="s">
        <v>83</v>
      </c>
      <c r="G392" s="150" t="s">
        <v>415</v>
      </c>
      <c r="H392" s="51">
        <v>3.5</v>
      </c>
      <c r="I392" s="52">
        <f t="shared" si="61"/>
        <v>0</v>
      </c>
    </row>
    <row r="393" spans="1:9" x14ac:dyDescent="0.2">
      <c r="A393" s="53"/>
      <c r="B393" s="60" t="s">
        <v>95</v>
      </c>
      <c r="C393" s="55">
        <v>99.95</v>
      </c>
      <c r="D393" s="7"/>
      <c r="E393" s="95">
        <f t="shared" si="71"/>
        <v>0</v>
      </c>
      <c r="F393" s="57" t="s">
        <v>10</v>
      </c>
      <c r="G393" s="150" t="s">
        <v>416</v>
      </c>
      <c r="H393" s="51">
        <v>7</v>
      </c>
      <c r="I393" s="52">
        <f t="shared" si="61"/>
        <v>0</v>
      </c>
    </row>
    <row r="394" spans="1:9" x14ac:dyDescent="0.2">
      <c r="A394" s="53"/>
      <c r="B394" s="60"/>
      <c r="C394" s="55"/>
      <c r="D394" s="7"/>
      <c r="E394" s="95"/>
      <c r="F394" s="57"/>
      <c r="G394" s="150"/>
      <c r="H394" s="51"/>
      <c r="I394" s="52">
        <f t="shared" si="61"/>
        <v>0</v>
      </c>
    </row>
    <row r="395" spans="1:9" x14ac:dyDescent="0.2">
      <c r="A395" s="53"/>
      <c r="B395" s="60"/>
      <c r="C395" s="55"/>
      <c r="D395" s="7"/>
      <c r="E395" s="95"/>
      <c r="F395" s="57"/>
      <c r="G395" s="150"/>
      <c r="H395" s="51"/>
      <c r="I395" s="52">
        <f t="shared" si="61"/>
        <v>0</v>
      </c>
    </row>
    <row r="396" spans="1:9" x14ac:dyDescent="0.2">
      <c r="A396" s="53"/>
      <c r="B396" s="60" t="s">
        <v>301</v>
      </c>
      <c r="C396" s="55">
        <v>99.99</v>
      </c>
      <c r="D396" s="7"/>
      <c r="E396" s="95">
        <f t="shared" ref="E396" si="72">C396*D396</f>
        <v>0</v>
      </c>
      <c r="F396" s="57" t="s">
        <v>83</v>
      </c>
      <c r="G396" s="150" t="s">
        <v>412</v>
      </c>
      <c r="H396" s="51">
        <v>7</v>
      </c>
      <c r="I396" s="52">
        <f t="shared" si="61"/>
        <v>0</v>
      </c>
    </row>
    <row r="397" spans="1:9" x14ac:dyDescent="0.2">
      <c r="A397" s="53"/>
      <c r="B397" s="60"/>
      <c r="C397" s="55"/>
      <c r="D397" s="7"/>
      <c r="E397" s="95"/>
      <c r="F397" s="57"/>
      <c r="G397" s="150"/>
      <c r="H397" s="51"/>
      <c r="I397" s="52">
        <f t="shared" ref="I397:I413" si="73">H397*D397</f>
        <v>0</v>
      </c>
    </row>
    <row r="398" spans="1:9" x14ac:dyDescent="0.2">
      <c r="A398" s="53"/>
      <c r="B398" s="60"/>
      <c r="C398" s="55"/>
      <c r="D398" s="7"/>
      <c r="E398" s="95"/>
      <c r="F398" s="57"/>
      <c r="G398" s="150"/>
      <c r="H398" s="51"/>
      <c r="I398" s="52">
        <f t="shared" si="73"/>
        <v>0</v>
      </c>
    </row>
    <row r="399" spans="1:9" x14ac:dyDescent="0.2">
      <c r="A399" s="53"/>
      <c r="B399" s="60"/>
      <c r="C399" s="55"/>
      <c r="D399" s="7"/>
      <c r="E399" s="95"/>
      <c r="F399" s="57"/>
      <c r="G399" s="150"/>
      <c r="H399" s="51"/>
      <c r="I399" s="52">
        <f t="shared" si="73"/>
        <v>0</v>
      </c>
    </row>
    <row r="400" spans="1:9" x14ac:dyDescent="0.2">
      <c r="A400" s="53"/>
      <c r="B400" s="60"/>
      <c r="C400" s="55"/>
      <c r="D400" s="7"/>
      <c r="E400" s="95"/>
      <c r="F400" s="57"/>
      <c r="G400" s="150"/>
      <c r="H400" s="51">
        <v>5.4</v>
      </c>
      <c r="I400" s="52">
        <f t="shared" si="73"/>
        <v>0</v>
      </c>
    </row>
    <row r="401" spans="1:9" x14ac:dyDescent="0.2">
      <c r="A401" s="53"/>
      <c r="B401" s="60"/>
      <c r="C401" s="55"/>
      <c r="D401" s="7"/>
      <c r="E401" s="95"/>
      <c r="F401" s="57"/>
      <c r="G401" s="150"/>
      <c r="H401" s="51">
        <v>6.6</v>
      </c>
      <c r="I401" s="52">
        <f t="shared" si="73"/>
        <v>0</v>
      </c>
    </row>
    <row r="402" spans="1:9" x14ac:dyDescent="0.2">
      <c r="A402" s="53"/>
      <c r="B402" s="60"/>
      <c r="C402" s="55"/>
      <c r="D402" s="7"/>
      <c r="E402" s="95"/>
      <c r="F402" s="57"/>
      <c r="G402" s="150"/>
      <c r="H402" s="51">
        <v>8.6</v>
      </c>
      <c r="I402" s="52">
        <f t="shared" si="73"/>
        <v>0</v>
      </c>
    </row>
    <row r="403" spans="1:9" x14ac:dyDescent="0.2">
      <c r="A403" s="53"/>
      <c r="B403" s="60"/>
      <c r="C403" s="55"/>
      <c r="D403" s="7"/>
      <c r="E403" s="95"/>
      <c r="F403" s="57"/>
      <c r="G403" s="150"/>
      <c r="H403" s="51">
        <v>17.2</v>
      </c>
      <c r="I403" s="52">
        <f t="shared" si="73"/>
        <v>0</v>
      </c>
    </row>
    <row r="404" spans="1:9" x14ac:dyDescent="0.2">
      <c r="A404" s="53"/>
      <c r="B404" s="60"/>
      <c r="C404" s="55"/>
      <c r="D404" s="7"/>
      <c r="E404" s="95"/>
      <c r="F404" s="57"/>
      <c r="G404" s="150"/>
      <c r="H404" s="51"/>
      <c r="I404" s="52">
        <f t="shared" si="73"/>
        <v>0</v>
      </c>
    </row>
    <row r="405" spans="1:9" ht="13.5" thickBot="1" x14ac:dyDescent="0.25">
      <c r="A405" s="61"/>
      <c r="B405" s="71"/>
      <c r="C405" s="72"/>
      <c r="D405" s="8"/>
      <c r="E405" s="97"/>
      <c r="F405" s="74"/>
      <c r="G405" s="151"/>
      <c r="H405" s="51"/>
      <c r="I405" s="52">
        <f t="shared" si="73"/>
        <v>0</v>
      </c>
    </row>
    <row r="406" spans="1:9" ht="13.5" thickBot="1" x14ac:dyDescent="0.25">
      <c r="A406" s="45"/>
      <c r="B406" s="191" t="s">
        <v>401</v>
      </c>
      <c r="C406" s="191"/>
      <c r="D406" s="191"/>
      <c r="E406" s="191"/>
      <c r="F406" s="191"/>
      <c r="G406" s="192"/>
      <c r="H406" s="105"/>
      <c r="I406" s="52">
        <f t="shared" si="73"/>
        <v>0</v>
      </c>
    </row>
    <row r="407" spans="1:9" ht="13.5" thickBot="1" x14ac:dyDescent="0.25">
      <c r="A407" s="53"/>
      <c r="B407" s="169"/>
      <c r="C407" s="170"/>
      <c r="D407" s="17"/>
      <c r="E407" s="171"/>
      <c r="F407" s="172"/>
      <c r="G407" s="173"/>
      <c r="H407" s="51"/>
      <c r="I407" s="52">
        <f t="shared" si="73"/>
        <v>0</v>
      </c>
    </row>
    <row r="408" spans="1:9" x14ac:dyDescent="0.2">
      <c r="A408" s="63"/>
      <c r="B408" s="64" t="s">
        <v>313</v>
      </c>
      <c r="C408" s="47">
        <v>159.99</v>
      </c>
      <c r="D408" s="6"/>
      <c r="E408" s="48">
        <f t="shared" ref="E408:E414" si="74">C408*D408</f>
        <v>0</v>
      </c>
      <c r="F408" s="49" t="s">
        <v>94</v>
      </c>
      <c r="G408" s="152" t="s">
        <v>408</v>
      </c>
      <c r="H408" s="51">
        <v>36</v>
      </c>
      <c r="I408" s="52">
        <f t="shared" si="73"/>
        <v>0</v>
      </c>
    </row>
    <row r="409" spans="1:9" x14ac:dyDescent="0.2">
      <c r="A409" s="63"/>
      <c r="B409" s="60" t="s">
        <v>314</v>
      </c>
      <c r="C409" s="55">
        <v>209.99</v>
      </c>
      <c r="D409" s="7"/>
      <c r="E409" s="95">
        <f t="shared" si="74"/>
        <v>0</v>
      </c>
      <c r="F409" s="57" t="s">
        <v>94</v>
      </c>
      <c r="G409" s="150" t="s">
        <v>409</v>
      </c>
      <c r="H409" s="51">
        <v>48</v>
      </c>
      <c r="I409" s="52">
        <f t="shared" si="73"/>
        <v>0</v>
      </c>
    </row>
    <row r="410" spans="1:9" x14ac:dyDescent="0.2">
      <c r="A410" s="63"/>
      <c r="B410" s="60" t="s">
        <v>315</v>
      </c>
      <c r="C410" s="55">
        <v>199.99</v>
      </c>
      <c r="D410" s="9"/>
      <c r="E410" s="95">
        <f t="shared" si="74"/>
        <v>0</v>
      </c>
      <c r="F410" s="57" t="s">
        <v>84</v>
      </c>
      <c r="G410" s="150" t="s">
        <v>410</v>
      </c>
      <c r="H410" s="51">
        <v>51</v>
      </c>
      <c r="I410" s="52">
        <f t="shared" si="73"/>
        <v>0</v>
      </c>
    </row>
    <row r="411" spans="1:9" x14ac:dyDescent="0.2">
      <c r="A411" s="63"/>
      <c r="B411" s="60" t="s">
        <v>316</v>
      </c>
      <c r="C411" s="55">
        <v>399.99</v>
      </c>
      <c r="D411" s="7"/>
      <c r="E411" s="95">
        <f t="shared" si="74"/>
        <v>0</v>
      </c>
      <c r="F411" s="57" t="s">
        <v>84</v>
      </c>
      <c r="G411" s="150" t="s">
        <v>411</v>
      </c>
      <c r="H411" s="51">
        <v>82</v>
      </c>
      <c r="I411" s="52">
        <f t="shared" si="73"/>
        <v>0</v>
      </c>
    </row>
    <row r="412" spans="1:9" ht="13.5" thickBot="1" x14ac:dyDescent="0.25">
      <c r="A412" s="89"/>
      <c r="B412" s="153">
        <v>50616</v>
      </c>
      <c r="C412" s="55">
        <v>3.81</v>
      </c>
      <c r="D412" s="7"/>
      <c r="E412" s="95">
        <f t="shared" si="74"/>
        <v>0</v>
      </c>
      <c r="F412" s="57" t="s">
        <v>84</v>
      </c>
      <c r="G412" s="150" t="s">
        <v>477</v>
      </c>
      <c r="H412" s="51">
        <v>0.11</v>
      </c>
      <c r="I412" s="52">
        <f t="shared" ref="I412" si="75">H412*D412</f>
        <v>0</v>
      </c>
    </row>
    <row r="413" spans="1:9" ht="13.5" thickBot="1" x14ac:dyDescent="0.25">
      <c r="B413" s="177">
        <v>50700</v>
      </c>
      <c r="C413" s="72">
        <v>8.99</v>
      </c>
      <c r="D413" s="8"/>
      <c r="E413" s="97">
        <f t="shared" si="74"/>
        <v>0</v>
      </c>
      <c r="F413" s="178"/>
      <c r="G413" s="179" t="s">
        <v>180</v>
      </c>
      <c r="H413" s="51">
        <v>0.6</v>
      </c>
      <c r="I413" s="52">
        <f t="shared" si="73"/>
        <v>0</v>
      </c>
    </row>
    <row r="414" spans="1:9" ht="26.25" thickBot="1" x14ac:dyDescent="0.25">
      <c r="A414" s="35" t="s">
        <v>231</v>
      </c>
      <c r="B414" s="185"/>
      <c r="C414" s="186">
        <v>0</v>
      </c>
      <c r="D414" s="174">
        <v>1</v>
      </c>
      <c r="E414" s="175">
        <f t="shared" si="74"/>
        <v>0</v>
      </c>
      <c r="F414" s="103"/>
      <c r="G414" s="176" t="s">
        <v>300</v>
      </c>
      <c r="H414" s="105"/>
      <c r="I414" s="105"/>
    </row>
    <row r="415" spans="1:9" x14ac:dyDescent="0.2">
      <c r="A415" s="35"/>
      <c r="C415" s="18"/>
      <c r="D415" s="19"/>
      <c r="E415" s="184" t="s">
        <v>7</v>
      </c>
      <c r="G415" s="154"/>
      <c r="I415" s="26"/>
    </row>
    <row r="416" spans="1:9" ht="48.75" customHeight="1" thickBot="1" x14ac:dyDescent="0.25">
      <c r="A416" s="35"/>
      <c r="B416" s="155"/>
      <c r="C416" s="156"/>
      <c r="D416" s="43"/>
      <c r="E416" s="157">
        <f>SUM(E7:E414)</f>
        <v>0</v>
      </c>
      <c r="G416" s="154" t="s">
        <v>505</v>
      </c>
      <c r="I416" s="26"/>
    </row>
    <row r="417" spans="1:9" ht="13.5" hidden="1" thickBot="1" x14ac:dyDescent="0.25">
      <c r="A417" s="35"/>
      <c r="B417" s="155"/>
      <c r="C417" s="156"/>
      <c r="D417" s="43"/>
      <c r="E417" s="22">
        <f>(E416-E414)*0.1</f>
        <v>0</v>
      </c>
      <c r="G417" s="154" t="s">
        <v>517</v>
      </c>
      <c r="I417" s="26"/>
    </row>
    <row r="418" spans="1:9" ht="13.5" hidden="1" thickBot="1" x14ac:dyDescent="0.25">
      <c r="E418" s="158">
        <f>E416-E417</f>
        <v>0</v>
      </c>
      <c r="F418" s="80"/>
      <c r="G418" s="81" t="s">
        <v>510</v>
      </c>
      <c r="I418" s="26"/>
    </row>
    <row r="419" spans="1:9" x14ac:dyDescent="0.2">
      <c r="A419" s="35"/>
      <c r="B419" s="35" t="s">
        <v>476</v>
      </c>
      <c r="I419" s="26"/>
    </row>
    <row r="420" spans="1:9" x14ac:dyDescent="0.2">
      <c r="A420" s="159" t="s">
        <v>490</v>
      </c>
      <c r="B420" s="160">
        <f>SUM(I13:I15)</f>
        <v>0</v>
      </c>
    </row>
    <row r="421" spans="1:9" x14ac:dyDescent="0.2">
      <c r="A421" s="159" t="s">
        <v>474</v>
      </c>
      <c r="B421" s="160">
        <f>SUM(I7:I11)+SUM(I17:I22)</f>
        <v>0</v>
      </c>
    </row>
    <row r="422" spans="1:9" x14ac:dyDescent="0.2">
      <c r="A422" s="159" t="s">
        <v>452</v>
      </c>
      <c r="B422" s="160">
        <f>I30</f>
        <v>0</v>
      </c>
    </row>
    <row r="423" spans="1:9" ht="13.5" thickBot="1" x14ac:dyDescent="0.25">
      <c r="A423" s="159" t="s">
        <v>475</v>
      </c>
      <c r="B423" s="161">
        <f>SUM(I31:I413)+SUM(I24:I28)</f>
        <v>0</v>
      </c>
    </row>
    <row r="424" spans="1:9" ht="13.5" thickBot="1" x14ac:dyDescent="0.25">
      <c r="A424" s="162" t="s">
        <v>7</v>
      </c>
      <c r="B424" s="163">
        <f>SUM(I7:I413)</f>
        <v>0</v>
      </c>
    </row>
    <row r="425" spans="1:9" ht="13.5" thickBot="1" x14ac:dyDescent="0.25">
      <c r="A425" s="35" t="s">
        <v>520</v>
      </c>
      <c r="B425" s="187"/>
    </row>
  </sheetData>
  <sheetProtection sheet="1" objects="1" scenarios="1"/>
  <mergeCells count="24">
    <mergeCell ref="B208:G208"/>
    <mergeCell ref="B242:G242"/>
    <mergeCell ref="B217:G217"/>
    <mergeCell ref="B127:G127"/>
    <mergeCell ref="B133:G133"/>
    <mergeCell ref="B162:G162"/>
    <mergeCell ref="B175:G175"/>
    <mergeCell ref="B148:G148"/>
    <mergeCell ref="B23:G23"/>
    <mergeCell ref="B406:G406"/>
    <mergeCell ref="B336:G336"/>
    <mergeCell ref="B356:G356"/>
    <mergeCell ref="B364:G364"/>
    <mergeCell ref="B378:G378"/>
    <mergeCell ref="B383:G383"/>
    <mergeCell ref="B389:G389"/>
    <mergeCell ref="B260:G260"/>
    <mergeCell ref="B272:G272"/>
    <mergeCell ref="B279:G279"/>
    <mergeCell ref="B289:G289"/>
    <mergeCell ref="B324:G324"/>
    <mergeCell ref="B195:G195"/>
    <mergeCell ref="B96:G96"/>
    <mergeCell ref="B231:G231"/>
  </mergeCells>
  <phoneticPr fontId="2" type="noConversion"/>
  <pageMargins left="0" right="0" top="0" bottom="0" header="0.5" footer="0.5"/>
  <pageSetup scale="90" orientation="landscape" r:id="rId1"/>
  <headerFooter alignWithMargins="0">
    <oddHeader>&amp;R&amp;P</oddHeader>
  </headerFooter>
  <rowBreaks count="8" manualBreakCount="8">
    <brk id="48" max="16383" man="1"/>
    <brk id="95" max="16383" man="1"/>
    <brk id="147" max="16383" man="1"/>
    <brk id="194" max="16383" man="1"/>
    <brk id="241" max="16383" man="1"/>
    <brk id="288" max="16383" man="1"/>
    <brk id="335" max="16383" man="1"/>
    <brk id="3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Andy Remus (Rapid Air)</cp:lastModifiedBy>
  <cp:lastPrinted>2019-01-22T02:22:54Z</cp:lastPrinted>
  <dcterms:created xsi:type="dcterms:W3CDTF">2007-12-23T15:42:30Z</dcterms:created>
  <dcterms:modified xsi:type="dcterms:W3CDTF">2019-02-27T16:11:10Z</dcterms:modified>
</cp:coreProperties>
</file>