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MARKETING and SALES/NEW PRODUCTS/ComPRESSed/ComPRESSed Support Items/ComPRESSed Price Sheets/"/>
    </mc:Choice>
  </mc:AlternateContent>
  <xr:revisionPtr revIDLastSave="2" documentId="8_{A7B1DB5F-1E1F-497F-A2FE-B5F5872071A5}" xr6:coauthVersionLast="47" xr6:coauthVersionMax="47" xr10:uidLastSave="{B3B3BE46-6174-4DAD-B316-7571CE4B1C55}"/>
  <bookViews>
    <workbookView xWindow="-60" yWindow="-16320" windowWidth="29040" windowHeight="15840" tabRatio="818" xr2:uid="{00000000-000D-0000-FFFF-FFFF00000000}"/>
  </bookViews>
  <sheets>
    <sheet name="Tubing System" sheetId="21" r:id="rId1"/>
    <sheet name="1" sheetId="1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21" l="1"/>
  <c r="I159" i="21" s="1"/>
  <c r="G159" i="21"/>
  <c r="C159" i="21"/>
  <c r="J159" i="21" s="1"/>
  <c r="H158" i="21"/>
  <c r="I158" i="21" s="1"/>
  <c r="G158" i="21"/>
  <c r="C158" i="21"/>
  <c r="H157" i="21"/>
  <c r="I157" i="21" s="1"/>
  <c r="G157" i="21"/>
  <c r="C157" i="21"/>
  <c r="E157" i="21" s="1"/>
  <c r="H156" i="21"/>
  <c r="I156" i="21" s="1"/>
  <c r="G156" i="21"/>
  <c r="C156" i="21"/>
  <c r="J156" i="21" s="1"/>
  <c r="H155" i="21"/>
  <c r="I155" i="21" s="1"/>
  <c r="G155" i="21"/>
  <c r="C155" i="21"/>
  <c r="J155" i="21" s="1"/>
  <c r="H154" i="21"/>
  <c r="I154" i="21" s="1"/>
  <c r="G154" i="21"/>
  <c r="C154" i="21"/>
  <c r="E154" i="21" s="1"/>
  <c r="H153" i="21"/>
  <c r="I153" i="21" s="1"/>
  <c r="G153" i="21"/>
  <c r="C153" i="21"/>
  <c r="E153" i="21" s="1"/>
  <c r="I152" i="21"/>
  <c r="H152" i="21"/>
  <c r="G152" i="21"/>
  <c r="C152" i="21"/>
  <c r="J152" i="21" s="1"/>
  <c r="H151" i="21"/>
  <c r="I151" i="21" s="1"/>
  <c r="G151" i="21"/>
  <c r="C151" i="21"/>
  <c r="J151" i="21" s="1"/>
  <c r="H150" i="21"/>
  <c r="I150" i="21" s="1"/>
  <c r="G150" i="21"/>
  <c r="C150" i="21"/>
  <c r="E150" i="21" s="1"/>
  <c r="H149" i="21"/>
  <c r="I149" i="21" s="1"/>
  <c r="G149" i="21"/>
  <c r="C149" i="21"/>
  <c r="E149" i="21" s="1"/>
  <c r="I148" i="21"/>
  <c r="H148" i="21"/>
  <c r="G148" i="21"/>
  <c r="C148" i="21"/>
  <c r="J148" i="21" s="1"/>
  <c r="H147" i="21"/>
  <c r="I147" i="21" s="1"/>
  <c r="G147" i="21"/>
  <c r="C147" i="21"/>
  <c r="J147" i="21" s="1"/>
  <c r="H146" i="21"/>
  <c r="I146" i="21" s="1"/>
  <c r="G146" i="21"/>
  <c r="C146" i="21"/>
  <c r="J146" i="21" s="1"/>
  <c r="H145" i="21"/>
  <c r="I145" i="21" s="1"/>
  <c r="G145" i="21"/>
  <c r="C145" i="21"/>
  <c r="J145" i="21" s="1"/>
  <c r="I11" i="21"/>
  <c r="I12" i="21"/>
  <c r="I20" i="21"/>
  <c r="I21" i="21"/>
  <c r="I29" i="21"/>
  <c r="I31" i="21"/>
  <c r="I40" i="21"/>
  <c r="I50" i="21"/>
  <c r="I60" i="21"/>
  <c r="I74" i="21"/>
  <c r="I83" i="21"/>
  <c r="I98" i="21"/>
  <c r="H9" i="21"/>
  <c r="I9" i="21" s="1"/>
  <c r="H10" i="21"/>
  <c r="I10" i="21" s="1"/>
  <c r="H11" i="21"/>
  <c r="H12" i="21"/>
  <c r="H13" i="21"/>
  <c r="I13" i="21" s="1"/>
  <c r="H14" i="21"/>
  <c r="I14" i="21" s="1"/>
  <c r="H15" i="21"/>
  <c r="I15" i="21" s="1"/>
  <c r="H17" i="21"/>
  <c r="I17" i="21" s="1"/>
  <c r="H18" i="21"/>
  <c r="I18" i="21" s="1"/>
  <c r="H19" i="21"/>
  <c r="I19" i="21" s="1"/>
  <c r="H20" i="21"/>
  <c r="H21" i="21"/>
  <c r="H22" i="21"/>
  <c r="I22" i="21" s="1"/>
  <c r="H24" i="21"/>
  <c r="I24" i="21" s="1"/>
  <c r="H25" i="21"/>
  <c r="I25" i="21" s="1"/>
  <c r="H26" i="21"/>
  <c r="I26" i="21" s="1"/>
  <c r="H27" i="21"/>
  <c r="I27" i="21" s="1"/>
  <c r="H28" i="21"/>
  <c r="I28" i="21" s="1"/>
  <c r="H29" i="21"/>
  <c r="H31" i="21"/>
  <c r="H32" i="21"/>
  <c r="I32" i="21" s="1"/>
  <c r="H33" i="21"/>
  <c r="I33" i="21" s="1"/>
  <c r="H34" i="21"/>
  <c r="I34" i="21" s="1"/>
  <c r="H35" i="21"/>
  <c r="I35" i="21" s="1"/>
  <c r="H36" i="21"/>
  <c r="I36" i="21" s="1"/>
  <c r="H37" i="21"/>
  <c r="I37" i="21" s="1"/>
  <c r="H39" i="21"/>
  <c r="I39" i="21" s="1"/>
  <c r="H40" i="21"/>
  <c r="H41" i="21"/>
  <c r="I41" i="21" s="1"/>
  <c r="H42" i="21"/>
  <c r="I42" i="21" s="1"/>
  <c r="H44" i="21"/>
  <c r="I44" i="21" s="1"/>
  <c r="H45" i="21"/>
  <c r="I45" i="21" s="1"/>
  <c r="H46" i="21"/>
  <c r="I46" i="21" s="1"/>
  <c r="H48" i="21"/>
  <c r="I48" i="21" s="1"/>
  <c r="H49" i="21"/>
  <c r="I49" i="21" s="1"/>
  <c r="H50" i="21"/>
  <c r="H51" i="21"/>
  <c r="I51" i="21" s="1"/>
  <c r="H53" i="21"/>
  <c r="I53" i="21" s="1"/>
  <c r="H54" i="21"/>
  <c r="I54" i="21" s="1"/>
  <c r="H55" i="21"/>
  <c r="I55" i="21" s="1"/>
  <c r="H56" i="21"/>
  <c r="I56" i="21" s="1"/>
  <c r="H58" i="21"/>
  <c r="I58" i="21" s="1"/>
  <c r="H59" i="21"/>
  <c r="I59" i="21" s="1"/>
  <c r="H60" i="21"/>
  <c r="H62" i="21"/>
  <c r="I62" i="21" s="1"/>
  <c r="H63" i="21"/>
  <c r="I63" i="21" s="1"/>
  <c r="H64" i="21"/>
  <c r="I64" i="21" s="1"/>
  <c r="H65" i="21"/>
  <c r="I65" i="21" s="1"/>
  <c r="H71" i="21"/>
  <c r="I71" i="21" s="1"/>
  <c r="H72" i="21"/>
  <c r="I72" i="21" s="1"/>
  <c r="H73" i="21"/>
  <c r="I73" i="21" s="1"/>
  <c r="H74" i="21"/>
  <c r="H75" i="21"/>
  <c r="I75" i="21" s="1"/>
  <c r="H76" i="21"/>
  <c r="I76" i="21" s="1"/>
  <c r="H77" i="21"/>
  <c r="I77" i="21" s="1"/>
  <c r="H78" i="21"/>
  <c r="I78" i="21" s="1"/>
  <c r="H80" i="21"/>
  <c r="I80" i="21" s="1"/>
  <c r="H81" i="21"/>
  <c r="I81" i="21" s="1"/>
  <c r="H82" i="21"/>
  <c r="I82" i="21" s="1"/>
  <c r="H83" i="21"/>
  <c r="H85" i="21"/>
  <c r="I85" i="21" s="1"/>
  <c r="H86" i="21"/>
  <c r="I86" i="21" s="1"/>
  <c r="H90" i="21"/>
  <c r="I90" i="21" s="1"/>
  <c r="H92" i="21"/>
  <c r="H93" i="21"/>
  <c r="I93" i="21" s="1"/>
  <c r="H94" i="21"/>
  <c r="I94" i="21" s="1"/>
  <c r="H95" i="21"/>
  <c r="I95" i="21" s="1"/>
  <c r="H97" i="21"/>
  <c r="I97" i="21" s="1"/>
  <c r="H98" i="21"/>
  <c r="H99" i="21"/>
  <c r="I99" i="21" s="1"/>
  <c r="H101" i="21"/>
  <c r="I101" i="21" s="1"/>
  <c r="H102" i="21"/>
  <c r="I102" i="21" s="1"/>
  <c r="H103" i="21"/>
  <c r="I103" i="21" s="1"/>
  <c r="H104" i="21"/>
  <c r="I104" i="21" s="1"/>
  <c r="H105" i="21"/>
  <c r="I105" i="21" s="1"/>
  <c r="H106" i="21"/>
  <c r="I106" i="21" s="1"/>
  <c r="H107" i="21"/>
  <c r="I107" i="21" s="1"/>
  <c r="H108" i="21"/>
  <c r="I108" i="21" s="1"/>
  <c r="H110" i="21"/>
  <c r="I110" i="21" s="1"/>
  <c r="H111" i="21"/>
  <c r="I111" i="21" s="1"/>
  <c r="H112" i="21"/>
  <c r="I112" i="21" s="1"/>
  <c r="H113" i="21"/>
  <c r="I113" i="21" s="1"/>
  <c r="H114" i="21"/>
  <c r="I114" i="21" s="1"/>
  <c r="H115" i="21"/>
  <c r="I115" i="21" s="1"/>
  <c r="H118" i="21"/>
  <c r="I118" i="21" s="1"/>
  <c r="H119" i="21"/>
  <c r="I119" i="21" s="1"/>
  <c r="H122" i="21"/>
  <c r="I122" i="21" s="1"/>
  <c r="H123" i="21"/>
  <c r="I123" i="21" s="1"/>
  <c r="H124" i="21"/>
  <c r="I124" i="21" s="1"/>
  <c r="H125" i="21"/>
  <c r="I125" i="21" s="1"/>
  <c r="H126" i="21"/>
  <c r="I126" i="21" s="1"/>
  <c r="H127" i="21"/>
  <c r="I127" i="21" s="1"/>
  <c r="H128" i="21"/>
  <c r="I128" i="21" s="1"/>
  <c r="H129" i="21"/>
  <c r="I129" i="21" s="1"/>
  <c r="H131" i="21"/>
  <c r="I131" i="21" s="1"/>
  <c r="H132" i="21"/>
  <c r="I132" i="21" s="1"/>
  <c r="H134" i="21"/>
  <c r="I134" i="21" s="1"/>
  <c r="H135" i="21"/>
  <c r="I135" i="21" s="1"/>
  <c r="H136" i="21"/>
  <c r="I136" i="21" s="1"/>
  <c r="H138" i="21"/>
  <c r="I138" i="21" s="1"/>
  <c r="H139" i="21"/>
  <c r="I139" i="21" s="1"/>
  <c r="H140" i="21"/>
  <c r="I140" i="21" s="1"/>
  <c r="H141" i="21"/>
  <c r="I141" i="21" s="1"/>
  <c r="H142" i="21"/>
  <c r="I142" i="21" s="1"/>
  <c r="H143" i="21"/>
  <c r="I143" i="21" s="1"/>
  <c r="H8" i="21"/>
  <c r="E158" i="21" l="1"/>
  <c r="J158" i="21"/>
  <c r="J150" i="21"/>
  <c r="J154" i="21"/>
  <c r="E152" i="21"/>
  <c r="E147" i="21"/>
  <c r="J149" i="21"/>
  <c r="E151" i="21"/>
  <c r="J153" i="21"/>
  <c r="E155" i="21"/>
  <c r="J157" i="21"/>
  <c r="E159" i="21"/>
  <c r="E148" i="21"/>
  <c r="E156" i="21"/>
  <c r="E146" i="21"/>
  <c r="E145" i="21"/>
  <c r="C123" i="21"/>
  <c r="G123" i="21"/>
  <c r="C124" i="21"/>
  <c r="G124" i="21"/>
  <c r="C125" i="21"/>
  <c r="G125" i="21"/>
  <c r="C126" i="21"/>
  <c r="G126" i="21"/>
  <c r="C127" i="21"/>
  <c r="G127" i="21"/>
  <c r="C128" i="21"/>
  <c r="G128" i="21"/>
  <c r="C129" i="21"/>
  <c r="G129" i="21"/>
  <c r="C131" i="21"/>
  <c r="G131" i="21"/>
  <c r="C132" i="21"/>
  <c r="G132" i="21"/>
  <c r="C134" i="21"/>
  <c r="G134" i="21"/>
  <c r="C135" i="21"/>
  <c r="G135" i="21"/>
  <c r="C136" i="21"/>
  <c r="G136" i="21"/>
  <c r="G111" i="21"/>
  <c r="G112" i="21"/>
  <c r="G113" i="21"/>
  <c r="G114" i="21"/>
  <c r="G115" i="21"/>
  <c r="C111" i="21"/>
  <c r="C112" i="21"/>
  <c r="C113" i="21"/>
  <c r="C114" i="21"/>
  <c r="C115" i="21"/>
  <c r="C110" i="21"/>
  <c r="G102" i="21"/>
  <c r="G103" i="21"/>
  <c r="G104" i="21"/>
  <c r="G105" i="21"/>
  <c r="G106" i="21"/>
  <c r="G107" i="21"/>
  <c r="G108" i="21"/>
  <c r="C102" i="21"/>
  <c r="C103" i="21"/>
  <c r="C104" i="21"/>
  <c r="C105" i="21"/>
  <c r="C106" i="21"/>
  <c r="C107" i="21"/>
  <c r="C108" i="21"/>
  <c r="C101" i="21"/>
  <c r="C98" i="21"/>
  <c r="C99" i="21"/>
  <c r="C97" i="21"/>
  <c r="C94" i="21"/>
  <c r="C95" i="21"/>
  <c r="C93" i="21"/>
  <c r="G90" i="21"/>
  <c r="C90" i="21"/>
  <c r="C86" i="21"/>
  <c r="C85" i="21"/>
  <c r="J113" i="21" l="1"/>
  <c r="E113" i="21"/>
  <c r="J95" i="21"/>
  <c r="E95" i="21"/>
  <c r="J136" i="21"/>
  <c r="E136" i="21"/>
  <c r="J126" i="21"/>
  <c r="E126" i="21"/>
  <c r="J105" i="21"/>
  <c r="E105" i="21"/>
  <c r="E111" i="21"/>
  <c r="J111" i="21"/>
  <c r="E131" i="21"/>
  <c r="J131" i="21"/>
  <c r="J94" i="21"/>
  <c r="E94" i="21"/>
  <c r="J97" i="21"/>
  <c r="E97" i="21"/>
  <c r="J104" i="21"/>
  <c r="E104" i="21"/>
  <c r="J135" i="21"/>
  <c r="E135" i="21"/>
  <c r="J129" i="21"/>
  <c r="E129" i="21"/>
  <c r="J125" i="21"/>
  <c r="E125" i="21"/>
  <c r="E93" i="21"/>
  <c r="J93" i="21"/>
  <c r="J85" i="21"/>
  <c r="E85" i="21"/>
  <c r="J99" i="21"/>
  <c r="E99" i="21"/>
  <c r="E103" i="21"/>
  <c r="J103" i="21"/>
  <c r="E112" i="21"/>
  <c r="J112" i="21"/>
  <c r="E98" i="21"/>
  <c r="J98" i="21"/>
  <c r="E102" i="21"/>
  <c r="J102" i="21"/>
  <c r="E110" i="21"/>
  <c r="J110" i="21"/>
  <c r="E134" i="21"/>
  <c r="J134" i="21"/>
  <c r="E128" i="21"/>
  <c r="J128" i="21"/>
  <c r="E124" i="21"/>
  <c r="J124" i="21"/>
  <c r="J106" i="21"/>
  <c r="E106" i="21"/>
  <c r="E86" i="21"/>
  <c r="J86" i="21"/>
  <c r="E90" i="21"/>
  <c r="J90" i="21"/>
  <c r="E101" i="21"/>
  <c r="J101" i="21"/>
  <c r="J115" i="21"/>
  <c r="E115" i="21"/>
  <c r="E107" i="21"/>
  <c r="J107" i="21"/>
  <c r="J108" i="21"/>
  <c r="E108" i="21"/>
  <c r="J114" i="21"/>
  <c r="E114" i="21"/>
  <c r="E132" i="21"/>
  <c r="J132" i="21"/>
  <c r="J127" i="21"/>
  <c r="E127" i="21"/>
  <c r="E123" i="21"/>
  <c r="J123" i="21"/>
  <c r="G81" i="21"/>
  <c r="G82" i="21"/>
  <c r="G83" i="21"/>
  <c r="G80" i="21"/>
  <c r="C81" i="21"/>
  <c r="C82" i="21"/>
  <c r="C83" i="21"/>
  <c r="C80" i="21"/>
  <c r="C72" i="21"/>
  <c r="C73" i="21"/>
  <c r="C74" i="21"/>
  <c r="C75" i="21"/>
  <c r="C76" i="21"/>
  <c r="C77" i="21"/>
  <c r="C78" i="21"/>
  <c r="C71" i="21"/>
  <c r="G72" i="21"/>
  <c r="G73" i="21"/>
  <c r="G74" i="21"/>
  <c r="G75" i="21"/>
  <c r="G76" i="21"/>
  <c r="G77" i="21"/>
  <c r="G78" i="21"/>
  <c r="C63" i="21"/>
  <c r="C64" i="21"/>
  <c r="C65" i="21"/>
  <c r="C62" i="21"/>
  <c r="C59" i="21"/>
  <c r="C60" i="21"/>
  <c r="C58" i="21"/>
  <c r="J73" i="21" l="1"/>
  <c r="E73" i="21"/>
  <c r="E64" i="21"/>
  <c r="J64" i="21"/>
  <c r="J71" i="21"/>
  <c r="E71" i="21"/>
  <c r="E78" i="21"/>
  <c r="J78" i="21"/>
  <c r="J83" i="21"/>
  <c r="E83" i="21"/>
  <c r="E65" i="21"/>
  <c r="J65" i="21"/>
  <c r="E63" i="21"/>
  <c r="J63" i="21"/>
  <c r="J82" i="21"/>
  <c r="E82" i="21"/>
  <c r="J72" i="21"/>
  <c r="E72" i="21"/>
  <c r="E77" i="21"/>
  <c r="J77" i="21"/>
  <c r="J60" i="21"/>
  <c r="E60" i="21"/>
  <c r="E76" i="21"/>
  <c r="J76" i="21"/>
  <c r="J81" i="21"/>
  <c r="E81" i="21"/>
  <c r="J59" i="21"/>
  <c r="E59" i="21"/>
  <c r="J75" i="21"/>
  <c r="E75" i="21"/>
  <c r="J80" i="21"/>
  <c r="E80" i="21"/>
  <c r="J58" i="21"/>
  <c r="E58" i="21"/>
  <c r="J62" i="21"/>
  <c r="E62" i="21"/>
  <c r="E74" i="21"/>
  <c r="J74" i="21"/>
  <c r="C54" i="21"/>
  <c r="C55" i="21"/>
  <c r="C56" i="21"/>
  <c r="C53" i="21"/>
  <c r="C49" i="21"/>
  <c r="C50" i="21"/>
  <c r="C51" i="21"/>
  <c r="C48" i="21"/>
  <c r="G45" i="21"/>
  <c r="G46" i="21"/>
  <c r="G44" i="21"/>
  <c r="C45" i="21"/>
  <c r="C46" i="21"/>
  <c r="C44" i="21"/>
  <c r="C40" i="21"/>
  <c r="C41" i="21"/>
  <c r="C39" i="21"/>
  <c r="C42" i="21"/>
  <c r="J51" i="21" l="1"/>
  <c r="E51" i="21"/>
  <c r="J39" i="21"/>
  <c r="E39" i="21"/>
  <c r="E50" i="21"/>
  <c r="J50" i="21"/>
  <c r="E55" i="21"/>
  <c r="J55" i="21"/>
  <c r="J48" i="21"/>
  <c r="E48" i="21"/>
  <c r="E44" i="21"/>
  <c r="J44" i="21"/>
  <c r="J46" i="21"/>
  <c r="E46" i="21"/>
  <c r="J49" i="21"/>
  <c r="E49" i="21"/>
  <c r="E42" i="21"/>
  <c r="J42" i="21"/>
  <c r="J41" i="21"/>
  <c r="E41" i="21"/>
  <c r="E45" i="21"/>
  <c r="J45" i="21"/>
  <c r="E53" i="21"/>
  <c r="J53" i="21"/>
  <c r="E54" i="21"/>
  <c r="J54" i="21"/>
  <c r="J40" i="21"/>
  <c r="E40" i="21"/>
  <c r="J56" i="21"/>
  <c r="E56" i="21"/>
  <c r="G32" i="21"/>
  <c r="G33" i="21"/>
  <c r="G34" i="21"/>
  <c r="G35" i="21"/>
  <c r="G36" i="21"/>
  <c r="G37" i="21"/>
  <c r="C32" i="21"/>
  <c r="C33" i="21"/>
  <c r="C34" i="21"/>
  <c r="C35" i="21"/>
  <c r="C36" i="21"/>
  <c r="C37" i="21"/>
  <c r="E35" i="21" l="1"/>
  <c r="J35" i="21"/>
  <c r="J32" i="21"/>
  <c r="E32" i="21"/>
  <c r="E33" i="21"/>
  <c r="J33" i="21"/>
  <c r="E34" i="21"/>
  <c r="J34" i="21"/>
  <c r="J37" i="21"/>
  <c r="E37" i="21"/>
  <c r="J36" i="21"/>
  <c r="E36" i="21"/>
  <c r="G25" i="21"/>
  <c r="G26" i="21"/>
  <c r="G27" i="21"/>
  <c r="G28" i="21"/>
  <c r="G29" i="21"/>
  <c r="C25" i="21"/>
  <c r="C26" i="21"/>
  <c r="C27" i="21"/>
  <c r="C28" i="21"/>
  <c r="C29" i="21"/>
  <c r="G9" i="21"/>
  <c r="G10" i="21"/>
  <c r="G11" i="21"/>
  <c r="G12" i="21"/>
  <c r="G13" i="21"/>
  <c r="G14" i="21"/>
  <c r="G15" i="21"/>
  <c r="G17" i="21"/>
  <c r="G18" i="21"/>
  <c r="G19" i="21"/>
  <c r="G20" i="21"/>
  <c r="G21" i="21"/>
  <c r="G22" i="21"/>
  <c r="C17" i="21"/>
  <c r="C15" i="21"/>
  <c r="C14" i="21"/>
  <c r="E14" i="21" l="1"/>
  <c r="J14" i="21"/>
  <c r="J29" i="21"/>
  <c r="E29" i="21"/>
  <c r="J28" i="21"/>
  <c r="E28" i="21"/>
  <c r="J27" i="21"/>
  <c r="E27" i="21"/>
  <c r="E26" i="21"/>
  <c r="J26" i="21"/>
  <c r="E25" i="21"/>
  <c r="J25" i="21"/>
  <c r="E15" i="21"/>
  <c r="J15" i="21"/>
  <c r="E17" i="21"/>
  <c r="J17" i="21"/>
  <c r="G143" i="21"/>
  <c r="C143" i="21"/>
  <c r="G142" i="21"/>
  <c r="C142" i="21"/>
  <c r="G141" i="21"/>
  <c r="C141" i="21"/>
  <c r="G140" i="21"/>
  <c r="C140" i="21"/>
  <c r="G139" i="21"/>
  <c r="C139" i="21"/>
  <c r="G138" i="21"/>
  <c r="C138" i="21"/>
  <c r="G122" i="21"/>
  <c r="C122" i="21"/>
  <c r="G119" i="21"/>
  <c r="C119" i="21"/>
  <c r="G118" i="21"/>
  <c r="C118" i="21"/>
  <c r="G110" i="21"/>
  <c r="G101" i="21"/>
  <c r="G99" i="21"/>
  <c r="G98" i="21"/>
  <c r="G97" i="21"/>
  <c r="G95" i="21"/>
  <c r="G94" i="21"/>
  <c r="G93" i="21"/>
  <c r="G86" i="21"/>
  <c r="G85" i="21"/>
  <c r="G71" i="21"/>
  <c r="G65" i="21"/>
  <c r="G64" i="21"/>
  <c r="G63" i="21"/>
  <c r="G62" i="21"/>
  <c r="G60" i="21"/>
  <c r="G59" i="21"/>
  <c r="G58" i="21"/>
  <c r="G56" i="21"/>
  <c r="G55" i="21"/>
  <c r="G54" i="21"/>
  <c r="G53" i="21"/>
  <c r="G51" i="21"/>
  <c r="G50" i="21"/>
  <c r="G49" i="21"/>
  <c r="G48" i="21"/>
  <c r="G42" i="21"/>
  <c r="G41" i="21"/>
  <c r="G40" i="21"/>
  <c r="G39" i="21"/>
  <c r="G31" i="21"/>
  <c r="C31" i="21"/>
  <c r="G24" i="21"/>
  <c r="C24" i="21"/>
  <c r="C22" i="21"/>
  <c r="C21" i="21"/>
  <c r="C20" i="21"/>
  <c r="C19" i="21"/>
  <c r="C18" i="21"/>
  <c r="C13" i="21"/>
  <c r="C12" i="21"/>
  <c r="C11" i="21"/>
  <c r="C10" i="21"/>
  <c r="C9" i="21"/>
  <c r="I8" i="21"/>
  <c r="G8" i="21"/>
  <c r="C8" i="21"/>
  <c r="J119" i="21" l="1"/>
  <c r="E119" i="21"/>
  <c r="E21" i="21"/>
  <c r="J21" i="21"/>
  <c r="E141" i="21"/>
  <c r="J141" i="21"/>
  <c r="J22" i="21"/>
  <c r="E22" i="21"/>
  <c r="J11" i="21"/>
  <c r="E11" i="21"/>
  <c r="E24" i="21"/>
  <c r="J24" i="21"/>
  <c r="J138" i="21"/>
  <c r="E138" i="21"/>
  <c r="E142" i="21"/>
  <c r="J142" i="21"/>
  <c r="J19" i="21"/>
  <c r="E19" i="21"/>
  <c r="J140" i="21"/>
  <c r="E140" i="21"/>
  <c r="J20" i="21"/>
  <c r="E20" i="21"/>
  <c r="J10" i="21"/>
  <c r="E10" i="21"/>
  <c r="E118" i="21"/>
  <c r="J118" i="21"/>
  <c r="E139" i="21"/>
  <c r="J139" i="21"/>
  <c r="E143" i="21"/>
  <c r="J143" i="21"/>
  <c r="J9" i="21"/>
  <c r="E9" i="21"/>
  <c r="E122" i="21"/>
  <c r="J122" i="21"/>
  <c r="J12" i="21"/>
  <c r="E12" i="21"/>
  <c r="J13" i="21"/>
  <c r="E13" i="21"/>
  <c r="J31" i="21"/>
  <c r="E31" i="21"/>
  <c r="J8" i="21"/>
  <c r="E8" i="21"/>
  <c r="J18" i="21"/>
  <c r="E18" i="21"/>
  <c r="B166" i="21"/>
  <c r="B167" i="21" l="1"/>
  <c r="B168" i="21" s="1"/>
  <c r="E161" i="21"/>
  <c r="E162" i="21" l="1"/>
  <c r="E164" i="21" s="1"/>
</calcChain>
</file>

<file path=xl/sharedStrings.xml><?xml version="1.0" encoding="utf-8"?>
<sst xmlns="http://schemas.openxmlformats.org/spreadsheetml/2006/main" count="2500" uniqueCount="1884">
  <si>
    <t>ENTER</t>
  </si>
  <si>
    <t>LIST</t>
  </si>
  <si>
    <t>QTY</t>
  </si>
  <si>
    <t>PRICE</t>
  </si>
  <si>
    <t>HERE</t>
  </si>
  <si>
    <t>TOTAL</t>
  </si>
  <si>
    <t>SIZE</t>
  </si>
  <si>
    <t>LBS</t>
  </si>
  <si>
    <t>F1000</t>
  </si>
  <si>
    <t>3/4"</t>
  </si>
  <si>
    <t>F2000</t>
  </si>
  <si>
    <t>1"</t>
  </si>
  <si>
    <t>F4000</t>
  </si>
  <si>
    <t>F5000</t>
  </si>
  <si>
    <t>2"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</si>
  <si>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</si>
  <si>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</si>
  <si>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</si>
  <si>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</si>
  <si>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</si>
  <si>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</si>
  <si>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</si>
  <si>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</si>
  <si>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</si>
  <si>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</si>
  <si>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>F1022-10</t>
  </si>
  <si>
    <t>F2022-10</t>
  </si>
  <si>
    <t>F4022-10</t>
  </si>
  <si>
    <t>F5022-10</t>
  </si>
  <si>
    <t>FI7022</t>
  </si>
  <si>
    <t>F0028</t>
  </si>
  <si>
    <t>F0029</t>
  </si>
  <si>
    <t>F0018</t>
  </si>
  <si>
    <t>F0019</t>
  </si>
  <si>
    <t>F0020</t>
  </si>
  <si>
    <t>F0024</t>
  </si>
  <si>
    <t>FI0030</t>
  </si>
  <si>
    <t>FI0031</t>
  </si>
  <si>
    <t>FI0032</t>
  </si>
  <si>
    <t>F0017</t>
  </si>
  <si>
    <t>F0022</t>
  </si>
  <si>
    <t>F0023</t>
  </si>
  <si>
    <t>F0025</t>
  </si>
  <si>
    <t>FI0028</t>
  </si>
  <si>
    <t>FI0035</t>
  </si>
  <si>
    <t>FI0040</t>
  </si>
  <si>
    <t>F0021</t>
  </si>
  <si>
    <t>FI8312</t>
  </si>
  <si>
    <t>F0615</t>
  </si>
  <si>
    <t>F0616</t>
  </si>
  <si>
    <t>F0617</t>
  </si>
  <si>
    <t>F0619</t>
  </si>
  <si>
    <t>F0621</t>
  </si>
  <si>
    <t>F0622</t>
  </si>
  <si>
    <t>FI7905</t>
  </si>
  <si>
    <t>FI8905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</si>
  <si>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</si>
  <si>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</si>
  <si>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</si>
  <si>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</si>
  <si>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</si>
  <si>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</si>
  <si>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</si>
  <si>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</si>
  <si>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</si>
  <si>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</si>
  <si>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</si>
  <si>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</si>
  <si>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</si>
  <si>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</si>
  <si>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</si>
  <si>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</si>
  <si>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</si>
  <si>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</si>
  <si>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</si>
  <si>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</si>
  <si>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</si>
  <si>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</si>
  <si>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</si>
  <si>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</si>
  <si>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>F5863</t>
  </si>
  <si>
    <t>FI7863</t>
  </si>
  <si>
    <t xml:space="preserve">3/8-16 THREADED ROD,  6 FT LONG   </t>
  </si>
  <si>
    <t>3/8-16  HEX NUT,  100/BAG</t>
  </si>
  <si>
    <t>EQUAL TEE</t>
  </si>
  <si>
    <t>END CAP</t>
  </si>
  <si>
    <t>F1000SS</t>
  </si>
  <si>
    <t>F2000SS</t>
  </si>
  <si>
    <t>F4000SS</t>
  </si>
  <si>
    <t>F5000SS</t>
  </si>
  <si>
    <t>FC1002</t>
  </si>
  <si>
    <t>3/4" UNION COMPRESSED  PIPE</t>
  </si>
  <si>
    <t>FC1023</t>
  </si>
  <si>
    <t>FC1003</t>
  </si>
  <si>
    <t>FC1004</t>
  </si>
  <si>
    <t>FC1005</t>
  </si>
  <si>
    <t>FC1006</t>
  </si>
  <si>
    <t>FC1018</t>
  </si>
  <si>
    <t>FC1051</t>
  </si>
  <si>
    <t>FC1118</t>
  </si>
  <si>
    <t>FC1120</t>
  </si>
  <si>
    <t>FC1009</t>
  </si>
  <si>
    <t>FC1033</t>
  </si>
  <si>
    <t>FC2002</t>
  </si>
  <si>
    <t>FC2023</t>
  </si>
  <si>
    <t>FC2003</t>
  </si>
  <si>
    <t>FC2004</t>
  </si>
  <si>
    <t>FC2005</t>
  </si>
  <si>
    <t>FC2006</t>
  </si>
  <si>
    <t>FC2009</t>
  </si>
  <si>
    <t>FC2018</t>
  </si>
  <si>
    <t>FC2051</t>
  </si>
  <si>
    <t>FC2107</t>
  </si>
  <si>
    <t>FC2118</t>
  </si>
  <si>
    <t>FC2121</t>
  </si>
  <si>
    <t>FC2218</t>
  </si>
  <si>
    <t>FC2220</t>
  </si>
  <si>
    <t>FC2033</t>
  </si>
  <si>
    <t>FC4002</t>
  </si>
  <si>
    <t>FC4023</t>
  </si>
  <si>
    <t>FC4003</t>
  </si>
  <si>
    <t>FC4004</t>
  </si>
  <si>
    <t>FC4005</t>
  </si>
  <si>
    <t>FC4006</t>
  </si>
  <si>
    <t>FC4009</t>
  </si>
  <si>
    <t>FC4051</t>
  </si>
  <si>
    <t>FC4206</t>
  </si>
  <si>
    <t>FC4207</t>
  </si>
  <si>
    <t>FC4218</t>
  </si>
  <si>
    <t>FC4221</t>
  </si>
  <si>
    <t>FC4223</t>
  </si>
  <si>
    <t>FC4418</t>
  </si>
  <si>
    <t>FC4420</t>
  </si>
  <si>
    <t>FC4033</t>
  </si>
  <si>
    <t>FC5002</t>
  </si>
  <si>
    <t>FC5023</t>
  </si>
  <si>
    <t>FC5003</t>
  </si>
  <si>
    <t>FC5004</t>
  </si>
  <si>
    <t>FC5005</t>
  </si>
  <si>
    <t>FC5006</t>
  </si>
  <si>
    <t>FC5051</t>
  </si>
  <si>
    <t>FC5206</t>
  </si>
  <si>
    <t>FC5009</t>
  </si>
  <si>
    <t>FC5207</t>
  </si>
  <si>
    <t>FC5221</t>
  </si>
  <si>
    <t>FC5223</t>
  </si>
  <si>
    <t>FC5418</t>
  </si>
  <si>
    <t>FC5421</t>
  </si>
  <si>
    <t>FC5518</t>
  </si>
  <si>
    <t>FC5033</t>
  </si>
  <si>
    <t>FC0165</t>
  </si>
  <si>
    <t>FC0166</t>
  </si>
  <si>
    <t>FC0167</t>
  </si>
  <si>
    <t>FC0168</t>
  </si>
  <si>
    <t>FC2012</t>
  </si>
  <si>
    <t>FC4012</t>
  </si>
  <si>
    <t>FC5012</t>
  </si>
  <si>
    <t>FC2110</t>
  </si>
  <si>
    <t>FC4110</t>
  </si>
  <si>
    <t>FC4210</t>
  </si>
  <si>
    <t>FC5110</t>
  </si>
  <si>
    <t>FC5210</t>
  </si>
  <si>
    <t>FC1093</t>
  </si>
  <si>
    <t>FC2093</t>
  </si>
  <si>
    <t>FC1050</t>
  </si>
  <si>
    <t>FC1075</t>
  </si>
  <si>
    <t>FC1100</t>
  </si>
  <si>
    <t>FC2050</t>
  </si>
  <si>
    <t>FC2075</t>
  </si>
  <si>
    <t>FC2100</t>
  </si>
  <si>
    <t>FC2210C</t>
  </si>
  <si>
    <t>FC4210C</t>
  </si>
  <si>
    <t>FC5210C</t>
  </si>
  <si>
    <t>FC7210C</t>
  </si>
  <si>
    <t>FI8210C</t>
  </si>
  <si>
    <t>FI9210C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</si>
  <si>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</si>
  <si>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</si>
  <si>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</si>
  <si>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</si>
  <si>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</si>
  <si>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</si>
  <si>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</si>
  <si>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</si>
  <si>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</si>
  <si>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</si>
  <si>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</si>
  <si>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</si>
  <si>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</si>
  <si>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</si>
  <si>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</si>
  <si>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</si>
  <si>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</si>
  <si>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</si>
  <si>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</si>
  <si>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</si>
  <si>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</si>
  <si>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</si>
  <si>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</si>
  <si>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</si>
  <si>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</si>
  <si>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</si>
  <si>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</si>
  <si>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</si>
  <si>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</si>
  <si>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</si>
  <si>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</si>
  <si>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</si>
  <si>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</si>
  <si>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</si>
  <si>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</si>
  <si>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</si>
  <si>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</si>
  <si>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</si>
  <si>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FC1111</t>
  </si>
  <si>
    <t>FC2222</t>
  </si>
  <si>
    <t>FC4444</t>
  </si>
  <si>
    <t>FC5555</t>
  </si>
  <si>
    <t>FC1024</t>
  </si>
  <si>
    <t>FC1024V</t>
  </si>
  <si>
    <t>FC2024</t>
  </si>
  <si>
    <t>FC2024V</t>
  </si>
  <si>
    <t>FC0162</t>
  </si>
  <si>
    <t>FC1024W</t>
  </si>
  <si>
    <t>FC2024W</t>
  </si>
  <si>
    <t>MC3810</t>
  </si>
  <si>
    <t>MC3810V</t>
  </si>
  <si>
    <t>MC7510</t>
  </si>
  <si>
    <t>MC7510V</t>
  </si>
  <si>
    <t>MC3810W</t>
  </si>
  <si>
    <t>MC7510W</t>
  </si>
  <si>
    <t>MC8101</t>
  </si>
  <si>
    <t>MC8101V</t>
  </si>
  <si>
    <t>MC7510-2</t>
  </si>
  <si>
    <t>MC7510-2V</t>
  </si>
  <si>
    <t>MC8200</t>
  </si>
  <si>
    <t>MC8200V</t>
  </si>
  <si>
    <t>MC8201</t>
  </si>
  <si>
    <t>MC8201V</t>
  </si>
  <si>
    <t>MC8203</t>
  </si>
  <si>
    <t>MC8203V</t>
  </si>
  <si>
    <t>UNION</t>
  </si>
  <si>
    <t>90 DEG ELBOW</t>
  </si>
  <si>
    <t>REDUCING TEE  NPT                                                                                        MAIN PIPE      DROP FEMALE NPT</t>
  </si>
  <si>
    <t>SADDLE DROP NPT                                                                                            MAIN PIPE      DROP FEMALE NPT</t>
  </si>
  <si>
    <t>INLINE VALVE</t>
  </si>
  <si>
    <t>MALE THREADED ADAPTER NPT</t>
  </si>
  <si>
    <t>FEMALE THREADED ADAPTER NPT</t>
  </si>
  <si>
    <t>THRU WALL OUTLET</t>
  </si>
  <si>
    <t>PART #</t>
  </si>
  <si>
    <t>DESCRIPTION</t>
  </si>
  <si>
    <t>PIPE</t>
  </si>
  <si>
    <t>list</t>
  </si>
  <si>
    <t>lbs</t>
  </si>
  <si>
    <t>STRUT CLAMP</t>
  </si>
  <si>
    <t>ADDITIONAL PARTS</t>
  </si>
  <si>
    <t>FC1014</t>
  </si>
  <si>
    <t>FC2014</t>
  </si>
  <si>
    <t>FC7002</t>
  </si>
  <si>
    <t>FC8002</t>
  </si>
  <si>
    <t>FC7023</t>
  </si>
  <si>
    <t>FC8023</t>
  </si>
  <si>
    <t>FC7421</t>
  </si>
  <si>
    <t>FC8321</t>
  </si>
  <si>
    <t>FC8221</t>
  </si>
  <si>
    <t>FC7003</t>
  </si>
  <si>
    <t>FC8003</t>
  </si>
  <si>
    <t>FC7004</t>
  </si>
  <si>
    <t>FC8004</t>
  </si>
  <si>
    <t>FC7005</t>
  </si>
  <si>
    <t>FC8005</t>
  </si>
  <si>
    <t>FC7051</t>
  </si>
  <si>
    <t>FC8051</t>
  </si>
  <si>
    <t>FC7207</t>
  </si>
  <si>
    <t>FC8207</t>
  </si>
  <si>
    <t>FC7777</t>
  </si>
  <si>
    <t>FC8888</t>
  </si>
  <si>
    <t>FC7110</t>
  </si>
  <si>
    <t>FC7210</t>
  </si>
  <si>
    <t>FC7012</t>
  </si>
  <si>
    <t>FC7718</t>
  </si>
  <si>
    <t>FC7006</t>
  </si>
  <si>
    <t>FC8006</t>
  </si>
  <si>
    <t>FC7900</t>
  </si>
  <si>
    <t>FC8900</t>
  </si>
  <si>
    <t>HAND PUMP PRESS TOOL</t>
  </si>
  <si>
    <t>BS-0008</t>
  </si>
  <si>
    <t>4" INLINE VALVE</t>
  </si>
  <si>
    <t>4" FLANGE, ANSI</t>
  </si>
  <si>
    <t>3" INLINE VALVE</t>
  </si>
  <si>
    <t>3" FLANGE, ANSI</t>
  </si>
  <si>
    <t>FC7618</t>
  </si>
  <si>
    <t>FC1076-10</t>
  </si>
  <si>
    <t>FC2076-10</t>
  </si>
  <si>
    <t>FC4076-10</t>
  </si>
  <si>
    <t>FC5076-10</t>
  </si>
  <si>
    <t>FC7076-10</t>
  </si>
  <si>
    <t>FC8076-10</t>
  </si>
  <si>
    <t>FC0169</t>
  </si>
  <si>
    <t>FC0170</t>
  </si>
  <si>
    <t>FC0190</t>
  </si>
  <si>
    <t>FI9050</t>
  </si>
  <si>
    <t>Price list 7-2022</t>
  </si>
  <si>
    <t>info@rapidairproducts.com</t>
  </si>
  <si>
    <t>PH 800-954-3310</t>
  </si>
  <si>
    <t>NAME</t>
  </si>
  <si>
    <t>DATE</t>
  </si>
  <si>
    <t>QUOTE FILE NAME</t>
  </si>
  <si>
    <t>MC8054-10</t>
  </si>
  <si>
    <t>MC8055-10</t>
  </si>
  <si>
    <t>MC8056-10</t>
  </si>
  <si>
    <t xml:space="preserve">3/4" SLIDE UNION </t>
  </si>
  <si>
    <t xml:space="preserve">3/4" 90 DEGREE ELBOW </t>
  </si>
  <si>
    <t xml:space="preserve">3/4" 45 DEGREE ELBOW </t>
  </si>
  <si>
    <t xml:space="preserve">3/4" EQUAL TEE </t>
  </si>
  <si>
    <t xml:space="preserve">3/4" END CAP </t>
  </si>
  <si>
    <t>3/4"  X 1/2" NPT MALE THREADED NIPPLE</t>
  </si>
  <si>
    <t>3/4"  X 3/4" NPT MALE THREADED NIPPLE</t>
  </si>
  <si>
    <t>3/4"  X 3/4" NPT FEMALE THREADED NIPPLE</t>
  </si>
  <si>
    <t xml:space="preserve">3/4"  REDUCING TEE X 1/2" FEMALE NPT </t>
  </si>
  <si>
    <t xml:space="preserve">3/4"  X 3/4" NPT FEMALE SWIVEL </t>
  </si>
  <si>
    <t xml:space="preserve">3/4" 90 DEGREE REDUCING ELBOW X 1/2" FNPT </t>
  </si>
  <si>
    <t xml:space="preserve">1" 90 DEGREE REDUCING ELBOW X 1/2" FNPT </t>
  </si>
  <si>
    <t xml:space="preserve">1"  UNION </t>
  </si>
  <si>
    <t xml:space="preserve">1" SLIDE UNION COMPRESSED </t>
  </si>
  <si>
    <t xml:space="preserve">1" 90 DEGREE ELBOW </t>
  </si>
  <si>
    <t xml:space="preserve">1" 45 DEGREE ELBOW </t>
  </si>
  <si>
    <t xml:space="preserve">1" EQUAL TEE </t>
  </si>
  <si>
    <t xml:space="preserve">1" END CAP </t>
  </si>
  <si>
    <t xml:space="preserve">1  REDUCING TEE X 1/2" FEMALE NPT  </t>
  </si>
  <si>
    <t>1"  X 1/2" NPT MALE THREADED NIPPLE</t>
  </si>
  <si>
    <t xml:space="preserve">1" REDUCTION TEE X 3/4" </t>
  </si>
  <si>
    <t>1"  X 3/4" NPT MALE THREADED NIPPLE</t>
  </si>
  <si>
    <t xml:space="preserve">1" X 3/4" REDUCTION UNION </t>
  </si>
  <si>
    <t>1"  X 1" NPT MALE THREADED NIPPLE</t>
  </si>
  <si>
    <t>1"  X 1" NPT FEMALE THREADED NIPPLE</t>
  </si>
  <si>
    <t xml:space="preserve">1"  X 3/4" NPT FEMALE SWIVEL </t>
  </si>
  <si>
    <t xml:space="preserve">1-1/2" UNION </t>
  </si>
  <si>
    <t xml:space="preserve">1-1/2" SLIDE UNION COMPRESSED </t>
  </si>
  <si>
    <t xml:space="preserve">1-1/2" 90 DEGREE ELBOW </t>
  </si>
  <si>
    <t xml:space="preserve">1-1/2" 45 DEGREE ELBOW </t>
  </si>
  <si>
    <t xml:space="preserve">1-1/2" EQUAL TEE </t>
  </si>
  <si>
    <t xml:space="preserve">1-1/2" END CAP </t>
  </si>
  <si>
    <t xml:space="preserve">1-1/2" REDUCING TEE X 1/2" FEMALE NPT </t>
  </si>
  <si>
    <t xml:space="preserve">1-1/2" REDUCTION TEE X  3/4" </t>
  </si>
  <si>
    <t xml:space="preserve">1-1/2" REDUCTION TEE X 1" </t>
  </si>
  <si>
    <t>1-1/2"  X 1" NPT MALE THREADED NIPPLE</t>
  </si>
  <si>
    <t xml:space="preserve">1-1/2" X 1" REDUCTION UNION </t>
  </si>
  <si>
    <t xml:space="preserve">1-1/2" X 3/4" REDUCTION UNION </t>
  </si>
  <si>
    <t>1-1/2"  X 1-1/2" NPT MALE THREADED NIPPLE</t>
  </si>
  <si>
    <t>1-1/2"  X 1-1/2" NPT FEMALE THREADED NIPPLE</t>
  </si>
  <si>
    <t xml:space="preserve">1-1/2"  X 3/4" NPT FEMALE SWIVEL </t>
  </si>
  <si>
    <t xml:space="preserve">2" UNION </t>
  </si>
  <si>
    <t xml:space="preserve">2" SLIDE UNION COMPRESSED </t>
  </si>
  <si>
    <t xml:space="preserve">2" 90 DEGREE ELBOW </t>
  </si>
  <si>
    <t xml:space="preserve">2" 45 DEGREE ELBOW </t>
  </si>
  <si>
    <t xml:space="preserve">2" EQUAL TEE </t>
  </si>
  <si>
    <t xml:space="preserve">2" END CAP </t>
  </si>
  <si>
    <t xml:space="preserve">2" REDUCTION TEE X  3/4" </t>
  </si>
  <si>
    <t xml:space="preserve">2" REDUCING TEE X 1/2" FEMALE NPT  </t>
  </si>
  <si>
    <t xml:space="preserve">2" REDUCTION TEE X 1" </t>
  </si>
  <si>
    <t xml:space="preserve">2" X 1" REDUCTION UNION </t>
  </si>
  <si>
    <t xml:space="preserve">2" X 3/4" REDUCTION UNION </t>
  </si>
  <si>
    <t>2"  X 1-1/2" NPT MALE THREADED NIPPLE</t>
  </si>
  <si>
    <t xml:space="preserve">2" X 1-1/2" REDUCTION UNION </t>
  </si>
  <si>
    <t>2"  X 2" NPT MALE THREADED NIPPLE</t>
  </si>
  <si>
    <t xml:space="preserve">2"  X 2" NPT FEMALE SWIVEL </t>
  </si>
  <si>
    <t xml:space="preserve">JAW SET  3/4", 1", 1-1/2", 2"  </t>
  </si>
  <si>
    <t xml:space="preserve">JAWS 3/4"  </t>
  </si>
  <si>
    <t xml:space="preserve">JAWS 1"  </t>
  </si>
  <si>
    <t xml:space="preserve">JAWS 1-1/2"  </t>
  </si>
  <si>
    <t xml:space="preserve">JAWS 2"  </t>
  </si>
  <si>
    <t xml:space="preserve">JAWS 3"  </t>
  </si>
  <si>
    <t xml:space="preserve">JAWS 4"  </t>
  </si>
  <si>
    <t xml:space="preserve">1" SADDLE DROP X 1/2" FNPT </t>
  </si>
  <si>
    <t xml:space="preserve">1-1/2" SADDLE DROP X 1/2" FNPT </t>
  </si>
  <si>
    <t xml:space="preserve">2" SADDLE DROP X 1/2" FNPT </t>
  </si>
  <si>
    <t xml:space="preserve">1" SADDLE DROP X  3/4" </t>
  </si>
  <si>
    <t xml:space="preserve">1-1/2" SADDLE DROP X  3/4" </t>
  </si>
  <si>
    <t xml:space="preserve">1-1/2" SADDLE DROP X  1" </t>
  </si>
  <si>
    <t xml:space="preserve">2" SADDLE DROP X  3/4" </t>
  </si>
  <si>
    <t xml:space="preserve">2" SADDLE DROP X  1" </t>
  </si>
  <si>
    <t>3/4"  REPLACEMENT ORING</t>
  </si>
  <si>
    <t>1"  REPLACEMENT ORING</t>
  </si>
  <si>
    <t>1-1/2"  REPLACEMENT ORING</t>
  </si>
  <si>
    <t>2"  REPLACEMENT ORING</t>
  </si>
  <si>
    <t>3"  REPLACEMENT ORING</t>
  </si>
  <si>
    <t>4"  REPLACEMENT ORING</t>
  </si>
  <si>
    <t xml:space="preserve">1" SADDLE DROP REPLACEMENT GASKET  </t>
  </si>
  <si>
    <t xml:space="preserve">1-1/2" SADDLE DROP REPLACEMENT GASKET  </t>
  </si>
  <si>
    <t xml:space="preserve">2" SADDLE DROP REPLACEMENT GASKET  </t>
  </si>
  <si>
    <t xml:space="preserve">3" SADDLE DROP REPLACEMENT GASKET  </t>
  </si>
  <si>
    <t xml:space="preserve">4" SADDLE DROP REPLACEMENT GASKET  </t>
  </si>
  <si>
    <t xml:space="preserve">6" SADDLE DROP REPLACEMENT GASKET  </t>
  </si>
  <si>
    <t xml:space="preserve">3"  UNION </t>
  </si>
  <si>
    <t xml:space="preserve">3" SLIDE UNION COMPRESSED </t>
  </si>
  <si>
    <t xml:space="preserve">3" 90 DEGREE ELBOW </t>
  </si>
  <si>
    <t xml:space="preserve">3" 45 DEGREE ELBOW </t>
  </si>
  <si>
    <t xml:space="preserve">3" EQUAL TEE </t>
  </si>
  <si>
    <t xml:space="preserve">3" END CAP </t>
  </si>
  <si>
    <t xml:space="preserve">3" X 2" REDUCTION UNION </t>
  </si>
  <si>
    <t xml:space="preserve">3" REDUCTION TEE X 2" </t>
  </si>
  <si>
    <t>3"  X 3" NPT MALE THREADED NIPPLE</t>
  </si>
  <si>
    <t>3"  X 2" NPT MALE THREADED NIPPLE</t>
  </si>
  <si>
    <t xml:space="preserve">3" SADDLE DROP X  3/4" </t>
  </si>
  <si>
    <t xml:space="preserve">3" SADDLE DROP X  1" </t>
  </si>
  <si>
    <t xml:space="preserve">3" SADDLE DROP X 1/2" FNPT </t>
  </si>
  <si>
    <t xml:space="preserve">4"  UNION </t>
  </si>
  <si>
    <t xml:space="preserve">4" SLIDE UNION COMPRESSED </t>
  </si>
  <si>
    <t xml:space="preserve">4" 90 DEGREE ELBOW </t>
  </si>
  <si>
    <t xml:space="preserve">4" 45 DEGREE ELBOW </t>
  </si>
  <si>
    <t xml:space="preserve">4" EQUAL TEE </t>
  </si>
  <si>
    <t xml:space="preserve">4" END CAP </t>
  </si>
  <si>
    <t xml:space="preserve">4" X 2" REDUCTION UNION </t>
  </si>
  <si>
    <t xml:space="preserve">4" X 3" REDUCTION UNION </t>
  </si>
  <si>
    <t xml:space="preserve">4" REDUCTION TEE X 3" </t>
  </si>
  <si>
    <t>3/4" VALVE KIT  LOCKABLE</t>
  </si>
  <si>
    <t>1" VALVE KIT  LOCKABLE</t>
  </si>
  <si>
    <t>1-1/2" VALVE KIT  LOCKABLE</t>
  </si>
  <si>
    <t>2" VALVE KIT  LOCKABLE</t>
  </si>
  <si>
    <t>BLUE ALUMINUM PIPE (19FT 2 INCH) EACH   20MM OD</t>
  </si>
  <si>
    <t>BLUE ALUMINUM PIPE (19FT 2 INCH) EACH   25MM OD</t>
  </si>
  <si>
    <t>BLUE ALUMINUM PIPE (19FT 2 INCH) EACH   40MM OD</t>
  </si>
  <si>
    <t>BLUE ALUMINUM PIPE (19FT 2 INCH) EACH   50MM OD</t>
  </si>
  <si>
    <t>BLUE ALUMINUM PIPE (19FT 2 INCH) EACH   80MM OD</t>
  </si>
  <si>
    <t>BLUE ALUMINUM PIPE (7FT 6INCH)  EACH    20MM OD</t>
  </si>
  <si>
    <t>BLUE ALUMINUM PIPE (7FT 6INCH)  EACH    25MM OD</t>
  </si>
  <si>
    <t>BLUE ALUMINUM PIPE (7FT 6INCH)  EACH    40MM OD</t>
  </si>
  <si>
    <t>GREEN ALUMINUM PIPE (19FT 2 INCH) EACH   20MM OD</t>
  </si>
  <si>
    <t>GREEN ALUMINUM PIPE (19FT 2 INCH) EACH   25MM OD</t>
  </si>
  <si>
    <t>GREEN ALUMINUM PIPE (19FT 2 INCH) EACH   40MM OD</t>
  </si>
  <si>
    <t>GREEN ALUMINUM PIPE (19FT 2 INCH) EACH   50MM OD</t>
  </si>
  <si>
    <t>BLUE ALUMINUM PIPE (19FT 2 INCH) EACH   102MM OD</t>
  </si>
  <si>
    <t>BLUE ALUMINUM PIPE (19FT 2 INCH) EACH   153MM OD</t>
  </si>
  <si>
    <t>BLUE ALUMINUM PIPE (7FT 6INCH)  EACH    50MM OD</t>
  </si>
  <si>
    <t>BLUE ALUMINUM PIPE (7FT 6INCH)  EACH    80MM OD</t>
  </si>
  <si>
    <t xml:space="preserve">3/4" STAINLESS STEEL 304 GRADE PIPE 19 FT LONG </t>
  </si>
  <si>
    <t>1" STAINLESS STEEL 304 GRADE PIPE 19 FT LONG</t>
  </si>
  <si>
    <t xml:space="preserve">1-1/2" STAINLESS STEEL 304 GRADE PIPE 19 FT LONG </t>
  </si>
  <si>
    <t xml:space="preserve">2" STAINLESS STEEL 304 GRADE PIPE 19 FT LONG </t>
  </si>
  <si>
    <t xml:space="preserve">lbs </t>
  </si>
  <si>
    <t>total</t>
  </si>
  <si>
    <t>PIPE CLIP  10 PACK     THRU HOLE, OR USE 5/16 THREADED ROD</t>
  </si>
  <si>
    <t>PIPE CLIP  EACH          THRU HOLE, OR USE 3/8 THREADED ROD</t>
  </si>
  <si>
    <t>BEAM CLAMP, THRU HOLE,  5/16 OR 3/8 THREADED ROD</t>
  </si>
  <si>
    <t>LOOP HANGER, ACCEPTS  3/8 THREADED ROD, FOR 1" OR 3/4"</t>
  </si>
  <si>
    <t>LOOP HANGER, ACCEPTS  3/8 THREADED ROD</t>
  </si>
  <si>
    <t>CLAMP FOR 1-5/8" UNISTRUT, EACH</t>
  </si>
  <si>
    <t>CANTILEVER ARM,  12",  1-5/8 UNISTRUT</t>
  </si>
  <si>
    <t>SADDLE DROP           4"               1"</t>
  </si>
  <si>
    <t xml:space="preserve">EXPANSION JOINT FLANGE,  ANSI 150#     8 BOLT X  9.0" O.D. </t>
  </si>
  <si>
    <t xml:space="preserve">EXPANSION JOINT FLANGE,  ANSI 150#    8 BOLT X  11.0" O.D.  </t>
  </si>
  <si>
    <t>EXPANSION JOINT FEM X FEM  NPT      (2 FC2218'S NEEDED)</t>
  </si>
  <si>
    <t>EXPANSION JOINT FEM X FEM  NPT       (2 FC4418'S NEEDED)</t>
  </si>
  <si>
    <t>EXPANSION JOINT FEM X FEM  NPT      (2 FC5518'S NEEDED)</t>
  </si>
  <si>
    <t>EXPANSION JOINT FEM X FEM  NPT        (2 FC7718'S NEEDED)</t>
  </si>
  <si>
    <t>BOLT AND GASKET SET,   4 X 2-3/4" LONG BOLTS</t>
  </si>
  <si>
    <t>BOLT AND GASKET SET,  8 X 3" LONG BOLTS</t>
  </si>
  <si>
    <t>TOOL KIT: SPANNERS,DEBURR, CUTTER, SPRAY BOTTLE</t>
  </si>
  <si>
    <t>SPANNER WRENCH, 2 REQUIRED</t>
  </si>
  <si>
    <t>PIPE DEBURRING TOOL 3/4" AND 1"</t>
  </si>
  <si>
    <t>PIPE DEBURRING TOOL 3/4" THRU 2"</t>
  </si>
  <si>
    <t>PIPE DEBURRING TOOL 3"   ELECT DRILL REQUIRED</t>
  </si>
  <si>
    <t>PIPE CUTTER 3/4" THRU 2"</t>
  </si>
  <si>
    <t>PIPE CUTTER 2" THRU 3"</t>
  </si>
  <si>
    <t>SPRAY BOTTLE</t>
  </si>
  <si>
    <t>SADDLE DROP DRILL BIT - 1" MAIN PIPE (9/16 DIAM)</t>
  </si>
  <si>
    <t>SADDLE DROP DRILL BIT - 1-1/2", 2", 3" MAIN PIPE (3/4 DIAM)</t>
  </si>
  <si>
    <t>SADDLE DROP DRILL BIT - 4", 6" MAIN PIPE (15/16" DIAM)</t>
  </si>
  <si>
    <t>MANUAL PIPE CUTTER 4" THRU 6"</t>
  </si>
  <si>
    <t>PIPE DEBURRING TOOL / PIPE MARKER  4"   ELECT DRILL REQUIRED</t>
  </si>
  <si>
    <t>PIPE DEBURRING TOOL / PIPE MARKER  6"   ELECT DRILL REQUIRED</t>
  </si>
  <si>
    <t>LUGTOOL JAW SET ,  4" AND 6" JAW SET</t>
  </si>
  <si>
    <t>3/4" THRU WALL OUTLET KIT, 1/2" NPT ON FACE</t>
  </si>
  <si>
    <t>1" THRU WALL OUTLET KIT, 1/2" NPT ON FACE</t>
  </si>
  <si>
    <t>(1) BOTTLE OF PIPE SEALANT, (1) BOTTLE OF TEFLON TAP</t>
  </si>
  <si>
    <t>LIST TOTAL</t>
  </si>
  <si>
    <t>Ship rate based on fully commercial delivery/semi access    no added services-rates subject to change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</si>
  <si>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</si>
  <si>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</si>
  <si>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>FITTINGS</t>
  </si>
  <si>
    <t>Quoted Carrier</t>
  </si>
  <si>
    <t xml:space="preserve">1/2"  EQUAL TEE </t>
  </si>
  <si>
    <t xml:space="preserve">1"  EQUAL TEE  </t>
  </si>
  <si>
    <t xml:space="preserve">1/2" REDUCING TEE X 1/2" FEMALE NPT </t>
  </si>
  <si>
    <t>1/2" INLINE HAND VALVE  standard handle</t>
  </si>
  <si>
    <t xml:space="preserve">3/4" INLINE HAND VALVE </t>
  </si>
  <si>
    <t xml:space="preserve">1" INLINE HAND VALVE </t>
  </si>
  <si>
    <t xml:space="preserve">3/4" ELBOW </t>
  </si>
  <si>
    <t xml:space="preserve">1" ELBOW </t>
  </si>
  <si>
    <t xml:space="preserve">3/4" REDUCING TEE, 1/2" FEMALE NPT DROP LEG  </t>
  </si>
  <si>
    <t xml:space="preserve">1"  REDUCING TEE, 3/4" FEMALE NPT DROP LEG,   </t>
  </si>
  <si>
    <t>1/2"  REPLACEMENT ORING   10 PACK</t>
  </si>
  <si>
    <t>3/4"  REPLACEMENT ORING   10 PACK</t>
  </si>
  <si>
    <t>1"  REPLACEMENT ORING        10 PACK</t>
  </si>
  <si>
    <t>M6026G</t>
  </si>
  <si>
    <t>M6027G</t>
  </si>
  <si>
    <t>M6030G</t>
  </si>
  <si>
    <t>M6031G</t>
  </si>
  <si>
    <t>M6032G</t>
  </si>
  <si>
    <t>M6033G</t>
  </si>
  <si>
    <t>M6026</t>
  </si>
  <si>
    <t>M6027</t>
  </si>
  <si>
    <t>M6030</t>
  </si>
  <si>
    <t>M6031</t>
  </si>
  <si>
    <t>M6032</t>
  </si>
  <si>
    <t>M6033</t>
  </si>
  <si>
    <t>M6520-100</t>
  </si>
  <si>
    <t>M6520</t>
  </si>
  <si>
    <t>M6026-25</t>
  </si>
  <si>
    <t>M6026-50</t>
  </si>
  <si>
    <t>M6030-25</t>
  </si>
  <si>
    <t>M6030-50</t>
  </si>
  <si>
    <t>M6032-25</t>
  </si>
  <si>
    <t>M6032-50</t>
  </si>
  <si>
    <t>1/2"</t>
  </si>
  <si>
    <t>TUBING BLUE</t>
  </si>
  <si>
    <t>MOUNTING</t>
  </si>
  <si>
    <t>M3810</t>
  </si>
  <si>
    <t>M38220</t>
  </si>
  <si>
    <t>M7510</t>
  </si>
  <si>
    <t>M7510-SPACER</t>
  </si>
  <si>
    <t>SPACER PLATE FOR M81010 BLOCK, 1/4" THICK</t>
  </si>
  <si>
    <t>M8001</t>
  </si>
  <si>
    <t>M8002</t>
  </si>
  <si>
    <t>M8003</t>
  </si>
  <si>
    <t>M8004</t>
  </si>
  <si>
    <t>M8005</t>
  </si>
  <si>
    <t>M8006</t>
  </si>
  <si>
    <t>M8007</t>
  </si>
  <si>
    <t>M8009</t>
  </si>
  <si>
    <t>M8010</t>
  </si>
  <si>
    <t>1/2"  EQUAL TEE MAXLINE</t>
  </si>
  <si>
    <t>M8011</t>
  </si>
  <si>
    <t>3/4" EQUAL TEE MAXLINE</t>
  </si>
  <si>
    <t>M8012</t>
  </si>
  <si>
    <t>1"  EQUAL TEE  MAXLINE</t>
  </si>
  <si>
    <t>M8014</t>
  </si>
  <si>
    <t>M8015</t>
  </si>
  <si>
    <t>M8016</t>
  </si>
  <si>
    <t>M8018</t>
  </si>
  <si>
    <t>M8019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</si>
  <si>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</si>
  <si>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</si>
  <si>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</si>
  <si>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</si>
  <si>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</si>
  <si>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</si>
  <si>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</si>
  <si>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</si>
  <si>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</si>
  <si>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</si>
  <si>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</si>
  <si>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</si>
  <si>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</si>
  <si>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</si>
  <si>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</si>
  <si>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</si>
  <si>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</si>
  <si>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</si>
  <si>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</si>
  <si>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</si>
  <si>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</si>
  <si>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M8038TEE</t>
  </si>
  <si>
    <t>1/2" INLINE HAND VALVE MAXLINE     blue tee handle design</t>
  </si>
  <si>
    <t>M8039</t>
  </si>
  <si>
    <t>3/4" INLINE HAND VALVE MAXLINE</t>
  </si>
  <si>
    <t>M8040</t>
  </si>
  <si>
    <t>1" INLINE HAND VALVE MAXLINE</t>
  </si>
  <si>
    <t>M8041</t>
  </si>
  <si>
    <t>M8042</t>
  </si>
  <si>
    <t>M8043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</si>
  <si>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</si>
  <si>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</si>
  <si>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</si>
  <si>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</si>
  <si>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</si>
  <si>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</si>
  <si>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</si>
  <si>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M8054</t>
  </si>
  <si>
    <t>1/2" ORING MAXLINE</t>
  </si>
  <si>
    <t>M8055</t>
  </si>
  <si>
    <t>3/4"  O-RING MAXLINE</t>
  </si>
  <si>
    <t>M8056</t>
  </si>
  <si>
    <t>1"  ORING MAXLINE</t>
  </si>
  <si>
    <t>M8057</t>
  </si>
  <si>
    <t>M8058</t>
  </si>
  <si>
    <t>M8059</t>
  </si>
  <si>
    <t>M8064</t>
  </si>
  <si>
    <t>1/2" PIPE CLIP MAXLINE 10/PACK</t>
  </si>
  <si>
    <t>M8065</t>
  </si>
  <si>
    <t>3/4" PIPE CLIP MAXLINE 10/PACK</t>
  </si>
  <si>
    <t>M8066</t>
  </si>
  <si>
    <t>1" PIPE CLIP MAXLINE 10/PACK</t>
  </si>
  <si>
    <t>M8067</t>
  </si>
  <si>
    <t>3/4" ELBOW MAXLINE</t>
  </si>
  <si>
    <t>M8068</t>
  </si>
  <si>
    <t>1" ELBOW MAXLINE</t>
  </si>
  <si>
    <t>M8078</t>
  </si>
  <si>
    <t>3/4" REDUCING TEE, 1/2" FEMALE NPT DROP LEG  MAXLINE</t>
  </si>
  <si>
    <t>M8080</t>
  </si>
  <si>
    <t>M8085</t>
  </si>
  <si>
    <t>M8086</t>
  </si>
  <si>
    <t>M8088</t>
  </si>
  <si>
    <t>M8089</t>
  </si>
  <si>
    <t>1"  REDUCING TEE, 3/4" FEMALE NPT DROP LEG,   MAXLINE</t>
  </si>
  <si>
    <t>M8090</t>
  </si>
  <si>
    <t>M8091</t>
  </si>
  <si>
    <t>M8095</t>
  </si>
  <si>
    <t>M8096</t>
  </si>
  <si>
    <t>M8097</t>
  </si>
  <si>
    <t>M8098</t>
  </si>
  <si>
    <t>M81010</t>
  </si>
  <si>
    <t>M8525</t>
  </si>
  <si>
    <t>M8530</t>
  </si>
  <si>
    <t>M8531</t>
  </si>
  <si>
    <t>M8535</t>
  </si>
  <si>
    <t>M8541</t>
  </si>
  <si>
    <t>M8542</t>
  </si>
  <si>
    <t>M8549</t>
  </si>
  <si>
    <t>2" MAXLINE CRIMP SLEEVE</t>
  </si>
  <si>
    <t>M8551</t>
  </si>
  <si>
    <t>M8559</t>
  </si>
  <si>
    <t>2" MAXLINE ORING</t>
  </si>
  <si>
    <t>M8590</t>
  </si>
  <si>
    <t>M8591</t>
  </si>
  <si>
    <t>M8595</t>
  </si>
  <si>
    <t>M3800</t>
  </si>
  <si>
    <t>1/2" MAXLINE MASTER KIT 100 FT,  3 OUTLETS, 1 COMP MANIFOLD, 1 TEE, 5 ELBOW,  CUTTER AND BEVEL TOOL</t>
  </si>
  <si>
    <t>M3810V</t>
  </si>
  <si>
    <t>M3810W</t>
  </si>
  <si>
    <t>M3820</t>
  </si>
  <si>
    <t>M6580</t>
  </si>
  <si>
    <t>M7500</t>
  </si>
  <si>
    <t>3/4" MAXLINE MASTER KIT COMPLETE 100FT</t>
  </si>
  <si>
    <t>M7500/M7580 fitting box only</t>
  </si>
  <si>
    <t>M7510-2</t>
  </si>
  <si>
    <t>M7510-2V</t>
  </si>
  <si>
    <t>M7510V</t>
  </si>
  <si>
    <t>M7510W</t>
  </si>
  <si>
    <t>M7580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</si>
  <si>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</si>
  <si>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</si>
  <si>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</si>
  <si>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</si>
  <si>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</si>
  <si>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</si>
  <si>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</si>
  <si>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</si>
  <si>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</si>
  <si>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M8101V</t>
  </si>
  <si>
    <t>M8200</t>
  </si>
  <si>
    <t>M8200V</t>
  </si>
  <si>
    <t>M8201</t>
  </si>
  <si>
    <t>M8201V</t>
  </si>
  <si>
    <t>M8203</t>
  </si>
  <si>
    <t>M8203V</t>
  </si>
  <si>
    <t>M8591-RENTAL</t>
  </si>
  <si>
    <t>2" MAXLINE CRIMP TOOL **HEAD ONLY**  RENTAL..INCLUDE DEBURR TOOL AND ALUM PLUG....RENTAL FEE $99.99..DEPOSIT OF $100.00 REQUIRED..REFUNDED WHEN RETURNED IN GOOD CONDITION</t>
  </si>
  <si>
    <t>ST010T062</t>
  </si>
  <si>
    <t>ST035NP100</t>
  </si>
  <si>
    <t>ST068T250</t>
  </si>
  <si>
    <t>REDUCING TEE X TUBE</t>
  </si>
  <si>
    <t>MALE THREADED ADAPTER ELBOW NPT</t>
  </si>
  <si>
    <t>WALL OUTLET (ON WALL)  SINGLE PORT</t>
  </si>
  <si>
    <t>3/4"  X 1/2"  TRANSITION UNION</t>
  </si>
  <si>
    <t>3/4"  X 3/4"  TRANSITION UNION</t>
  </si>
  <si>
    <t>3/4"  X 1"  TRANSITION UNION</t>
  </si>
  <si>
    <t>1"  X 1/2"  TRANSITION UNION</t>
  </si>
  <si>
    <t>1"  X 3/4"  TRANSITION UNION</t>
  </si>
  <si>
    <t>1"  X 1"  TRANSITION UNION</t>
  </si>
  <si>
    <t>2" MAXLINE CRIMP TOOL*** HEAD ONLY***,     W/ ALUM PLUG</t>
  </si>
  <si>
    <t>3/4" MAXLINE OUTLET KIT IN CLAMSHELL    W/ TWO holes on the face,  1/2 npt and 1/4 npt, W/ shutoff valve K35050M</t>
  </si>
  <si>
    <t>M81010 MAXLINE BLOCK W/ 1/2 FEMALE NPT BOTH ENDS</t>
  </si>
  <si>
    <t>PRESS  SAMPLE CASE</t>
  </si>
  <si>
    <t xml:space="preserve">3/4" CROSS  </t>
  </si>
  <si>
    <t xml:space="preserve">1" CROSS  </t>
  </si>
  <si>
    <t xml:space="preserve">1-1/2" CROSS  </t>
  </si>
  <si>
    <t xml:space="preserve">2" CROSS  </t>
  </si>
  <si>
    <t xml:space="preserve">3" CROSS  </t>
  </si>
  <si>
    <t xml:space="preserve">4" CROSS  </t>
  </si>
  <si>
    <t>REMS AKKU PRESS CORDLESS LUGGING TOOL  3/4"-2" S</t>
  </si>
  <si>
    <t>RAPIDAIR PRESS CORDLESS LUGGING TOOL  3"-4"  S</t>
  </si>
  <si>
    <t xml:space="preserve">1/2"  X 3/8" MALE NPT STRAIGHT </t>
  </si>
  <si>
    <t xml:space="preserve">1/2"  X 1/2" MALE NPT STRAIGHT </t>
  </si>
  <si>
    <t xml:space="preserve">3/4"  X 3/4" MALE NPT </t>
  </si>
  <si>
    <t xml:space="preserve">1"  X 1" MALE NPT STRAIGHT </t>
  </si>
  <si>
    <t xml:space="preserve">3/4"  X 1/2" MALE NPT </t>
  </si>
  <si>
    <t xml:space="preserve">1/2"  X 1/2" FEMALE NPT STRAIGHT </t>
  </si>
  <si>
    <t xml:space="preserve">3/4"  X 3/4" FEMALE NPT STRAIGHT </t>
  </si>
  <si>
    <t xml:space="preserve">3/4" REDUCING TEE , DROP LEG 1/2" </t>
  </si>
  <si>
    <t xml:space="preserve">1"  X 3/4" MALE NPT STRAIGHT </t>
  </si>
  <si>
    <t xml:space="preserve">1" REDUCING TEE , DROP LEG 1/2" </t>
  </si>
  <si>
    <t xml:space="preserve">1" REDUCING TEE , DROP LEG 3/4" </t>
  </si>
  <si>
    <t xml:space="preserve">1" X 1/2"  REDUCING UNION   </t>
  </si>
  <si>
    <t xml:space="preserve">1/2" UNION  </t>
  </si>
  <si>
    <t xml:space="preserve">3/4" UNION  </t>
  </si>
  <si>
    <t xml:space="preserve">1" UNION  </t>
  </si>
  <si>
    <t xml:space="preserve">3/4" X 1/2"  REDUCING UNION   </t>
  </si>
  <si>
    <t xml:space="preserve">1" X 3/4" REDUCING UNION   </t>
  </si>
  <si>
    <t xml:space="preserve">1/2"  END CAP  </t>
  </si>
  <si>
    <t xml:space="preserve">3/4"  END CAP  </t>
  </si>
  <si>
    <t xml:space="preserve">1"  END CAP  </t>
  </si>
  <si>
    <t xml:space="preserve">1/2"  ELBOW  </t>
  </si>
  <si>
    <t xml:space="preserve">1/2"  X 1/2" MALE NPT ELBOW </t>
  </si>
  <si>
    <t xml:space="preserve">3/4"  X 1/2" MALE NPT ELBOW </t>
  </si>
  <si>
    <t xml:space="preserve">3/4"  X 3/4" MALE NPT ELBOW </t>
  </si>
  <si>
    <t xml:space="preserve">1"  X 1" MALE NPT ELBOW </t>
  </si>
  <si>
    <t xml:space="preserve">1/2" MAXLINE X 3/8" MALE NPT STRAIGHT </t>
  </si>
  <si>
    <t xml:space="preserve">1/2" MAXLINE X 1/2" MALE NPT STRAIGHT </t>
  </si>
  <si>
    <t xml:space="preserve">3/4" MAXLINE X 3/4" MALE NPT </t>
  </si>
  <si>
    <t xml:space="preserve">1" MAXLINE X 1" MALE NPT STRAIGHT </t>
  </si>
  <si>
    <t xml:space="preserve">3/4" MAXLINE X 1/2" MALE NPT </t>
  </si>
  <si>
    <t xml:space="preserve">1/2" MAXLINE X 1/2" FEMALE NPT STRAIGHT </t>
  </si>
  <si>
    <t xml:space="preserve">3/4" MAXLINE X 3/4" FEMALE NPT STRAIGHT </t>
  </si>
  <si>
    <t>3/4" REDUCING TEE , DROP LEG 1/2" MAXLINE</t>
  </si>
  <si>
    <t xml:space="preserve">1" MAXLINE X 3/4" MALE NPT STRAIGHT </t>
  </si>
  <si>
    <t>1" REDUCING TEE , DROP LEG 1/2" MAXLINE</t>
  </si>
  <si>
    <t>1" REDUCING TEE , DROP LEG 3/4" MAXLINE</t>
  </si>
  <si>
    <t>1" X 1/2"  REDUCING UNION   MAXLINE</t>
  </si>
  <si>
    <t>1/2" UNION  MAXLINE</t>
  </si>
  <si>
    <t>3/4" UNION  MAXLINE</t>
  </si>
  <si>
    <t>1" UNION  MAXLINE</t>
  </si>
  <si>
    <t>3/4" X 1/2"  REDUCING UNION   MAXLINE</t>
  </si>
  <si>
    <t>1" X 3/4" REDUCING UNION   MAXLINE</t>
  </si>
  <si>
    <t>1/2"  END CAP  MAXLINE</t>
  </si>
  <si>
    <t>3/4"  END CAP  MAXLINE</t>
  </si>
  <si>
    <t>1"  END CAP  MAXLINE</t>
  </si>
  <si>
    <t>1/2" MAXLINE X 1/2" MALE NPT  Stainless Steel</t>
  </si>
  <si>
    <t>3/4" MAXLINE X 3/4" MALE NPT  Stainless Steel</t>
  </si>
  <si>
    <t>1" MAXLINE X 1" MALE NPT  Stainless Steel</t>
  </si>
  <si>
    <t>1/2" CROSS  MAXLINE</t>
  </si>
  <si>
    <t>3/4" CROSS  MAXLINE</t>
  </si>
  <si>
    <t>1" CROSS  MAXLINE</t>
  </si>
  <si>
    <t xml:space="preserve">1/2 HEX NUT,  MAXLINE </t>
  </si>
  <si>
    <t xml:space="preserve">3/4 HEX NUT,  MAXLINE </t>
  </si>
  <si>
    <t xml:space="preserve">1" HEX NUT,  MAXLINE </t>
  </si>
  <si>
    <t>1/2"  ELBOW  MAXLINE</t>
  </si>
  <si>
    <t xml:space="preserve">1/2" MAXLINE X 1/2" MALE NPT ELBOW </t>
  </si>
  <si>
    <t xml:space="preserve">3/4" MAXLINE X 1/2" MALE NPT ELBOW </t>
  </si>
  <si>
    <t xml:space="preserve">3/4" MAXLINE X 3/4" MALE NPT ELBOW </t>
  </si>
  <si>
    <t xml:space="preserve">1" MAXLINE X 1" MALE NPT ELBOW </t>
  </si>
  <si>
    <t>2" UNION  MAXLINE</t>
  </si>
  <si>
    <t>2" TEE  MAXLINE</t>
  </si>
  <si>
    <t>2" REDUCING TEE X 1"" FEMALE NPT  MAXLINE</t>
  </si>
  <si>
    <t>2" ELBOW  MAXLINE</t>
  </si>
  <si>
    <t xml:space="preserve">2" MAXLINE X 1" MALE NPTF STRAIGHT </t>
  </si>
  <si>
    <t xml:space="preserve">2" MAXLINE X 2" MALE NPTF STRAIGHT </t>
  </si>
  <si>
    <t xml:space="preserve">1/2" MAXLINE MANIFOLD KIT: ..M38220 ALUM BLOCK, 3/8" BRASS PLUG, (3) M8001 3/8" NPT STR ,  (1) M8002 1/2" ST </t>
  </si>
  <si>
    <t>1" MAXLINE MASTER KIT  300 FT..(3) M8066  (30 CLIPS)..(2) M8012 TEE..(1) M8004 1" NPT ..(3) M8203V  OUTLET W/ SHUTOFF..M8095 DEBUR TOOL..M8051 1" CUTTER</t>
  </si>
  <si>
    <t xml:space="preserve"> BOX ONLY FOR M7500/M7580..- (3) M81010 Aluminum Blocks..- (3) M8005  Tubing x 1/2 NPT s..- (3) 50136 npt Plugs..- (3) 50120 3/8 npt Drain Valves..- (1) M8003  Tubing x  NPT ..- (2) M8011 Tee s..- (20) Tubing Clips..- M8091 ...</t>
  </si>
  <si>
    <t xml:space="preserve">1/2"  REPLACEMENT ORING </t>
  </si>
  <si>
    <t xml:space="preserve">3/4"  REPLACEMENT ORING </t>
  </si>
  <si>
    <t xml:space="preserve">1"  REPLACEMENT ORING </t>
  </si>
  <si>
    <t xml:space="preserve">1/2"-3/4"-1" HAND CRIMP TOOL COMPRESSED </t>
  </si>
  <si>
    <t xml:space="preserve">MAXLINE 1/2 TUBING X 25 FT  </t>
  </si>
  <si>
    <t xml:space="preserve">MAXLINE 1/2 TUBING X 50 FT  </t>
  </si>
  <si>
    <t xml:space="preserve">MAXLINE 3/4 TUBING X 25 FT  </t>
  </si>
  <si>
    <t xml:space="preserve">MAXLINE 3/4 TUBING X 50 FT </t>
  </si>
  <si>
    <t xml:space="preserve">MAXLINE 1" TUBING X 25 FT  </t>
  </si>
  <si>
    <t xml:space="preserve">MAXLINE 1" TUBING X 50 FT </t>
  </si>
  <si>
    <t>1/2" MAXLINE TUBING 100FT ROLL, GREEN</t>
  </si>
  <si>
    <t>1/2" MAXLINE TUBING 300FT ROLL</t>
  </si>
  <si>
    <t>1/2" MAXLINE TUBING 300FT ROLL,  GREEN</t>
  </si>
  <si>
    <t>3/4" MAXLINE TUBING 100FT ROLL</t>
  </si>
  <si>
    <t>3/4" MAXLINE TUBING 100FT ROLL,  GREEN</t>
  </si>
  <si>
    <t>3/4" MAXLINE TUBING 300FT ROLL,</t>
  </si>
  <si>
    <t>3/4" MAXLINE TUBING 300FT ROLL, GREEN</t>
  </si>
  <si>
    <t xml:space="preserve">1" MAXLINE TUBING 100FT ROLL </t>
  </si>
  <si>
    <t>1" MAXLINE TUBING 100FT ROLL, GREEN</t>
  </si>
  <si>
    <t>1" MAXLINE TUBING 300FT ROLL</t>
  </si>
  <si>
    <t>1" MAXLINE TUBING 300FT ROLL, GREEN</t>
  </si>
  <si>
    <t>2" MAXLINE TUBING 200FT ROLL</t>
  </si>
  <si>
    <t>1/2" MAXLINE TUBING 100FT ROLL</t>
  </si>
  <si>
    <t xml:space="preserve">2" MAXLINE 100 FT ROLL  </t>
  </si>
  <si>
    <t>3/4" MAXLINE OUTLET KIT IN CLAMSHELL,    W/ TWO holes on the face,  1/2 npt and 1/4 npt</t>
  </si>
  <si>
    <t xml:space="preserve">3/4" SINGLE  WALL OUTLET, 1/2" NPT  </t>
  </si>
  <si>
    <t xml:space="preserve">3/4" MULTI  WALL OUTLET, 1/2" NPT (4X) </t>
  </si>
  <si>
    <t xml:space="preserve">3/4" MULTI  WALL OUTLET W/SHUTOFF, 1/2" NPT (4X)  </t>
  </si>
  <si>
    <t xml:space="preserve">1" SINGLE  WALL OUTLET, 1/2" NPT </t>
  </si>
  <si>
    <t xml:space="preserve">1" MULTI  WALL OUTLET, 1/2" NPT (4X) </t>
  </si>
  <si>
    <t xml:space="preserve">1" MULTI  WALL OUTLET W/SHUTOFF, 1/2" NPT (4X)  </t>
  </si>
  <si>
    <t xml:space="preserve">1/2" SINGLE  OUTLET, 1/4" NPT OUTLET  , </t>
  </si>
  <si>
    <t xml:space="preserve">1/2" SINGLE  OUTLET, 1/4" NPT OUTLET , W/ SHUTOFF  , </t>
  </si>
  <si>
    <t xml:space="preserve">1/2" SINGLE  OUTLET,  THRU WALL, 1/4" NPT OUTLET   , </t>
  </si>
  <si>
    <t xml:space="preserve">3/4" SINGLE  OUTLET, 1/2" NPT OUTLET  , </t>
  </si>
  <si>
    <t xml:space="preserve">3/4" 2  OUTLET, 1/2 NPT &amp; 1/4 NPT , </t>
  </si>
  <si>
    <t xml:space="preserve">3/4" 2  OUTLET,  1/2 NPT &amp; 1/4 NPT, W SHUTOFF , </t>
  </si>
  <si>
    <t xml:space="preserve">3/4" SINGLE  OUTLET, 1/2" NPT OUTLET , W/ SHUTOFF  , </t>
  </si>
  <si>
    <t xml:space="preserve">3/4" SINGLE  OUTLET, THRU WALL,  1/2" NPT OUTLET  , </t>
  </si>
  <si>
    <t>1/2"  SINGLE  ELBOW, 1/2" FEMALE NPT</t>
  </si>
  <si>
    <t xml:space="preserve">1/2" SINGLE  OUTLET, 1/2" NPT OUTLET  , </t>
  </si>
  <si>
    <t xml:space="preserve">1/2" SINGLE  OUTLET, 1/2" NPT OUTLET , W/ SHUTOFF  , </t>
  </si>
  <si>
    <t xml:space="preserve">1/2" MULTI  OUTLET, 1/2" NPT  (4X), , </t>
  </si>
  <si>
    <t xml:space="preserve">1/2" MULTI  OUTLET, 1/2" NPT  (4X), W SHUTOFF , </t>
  </si>
  <si>
    <t xml:space="preserve">3/4" MULTI  OUTLET, 1/2" NPT  (4X), , </t>
  </si>
  <si>
    <t xml:space="preserve">3/4" MULTI  OUTLET, 1/2" NPT  (4X), W SHUTOFF , </t>
  </si>
  <si>
    <t xml:space="preserve">1" MULTI  OUTLET, 1/2" NPT  (4X), , </t>
  </si>
  <si>
    <t xml:space="preserve">1" MULTI  OUTLET, 1/2" NPT  (4X), W SHUTOFF , </t>
  </si>
  <si>
    <t xml:space="preserve">1/2" MAXLINE SINGLE  OUTLET IN CLAMSHELL 1/4" NPT OUTLET </t>
  </si>
  <si>
    <t>MANIFOLD BLOCK ONLY 3/8" S, MAXLINE LONG</t>
  </si>
  <si>
    <t xml:space="preserve">3/4" MAXLINE SINGLE  OUTLET KIT IN CLAMSHELL, 1/2"" NPT OUTLET </t>
  </si>
  <si>
    <t>1/2" MAXLINE SINGLE  ELBOW, 1/2" FEMALE NPT</t>
  </si>
  <si>
    <t>SINGLE  OUTLET, 1/2" npt outlet BLOCK ONLY</t>
  </si>
  <si>
    <t>1/2" MAXLINE OUTLET KIT, 1/4" OUTLET   (CLAMSHELL W/ 3/8" M X F SHUTOFF VALVE 50120)</t>
  </si>
  <si>
    <t>1/2" MAXLINE THRU WALL OUTLET KIT, 1/4" OUTLET  (CLAMSHELL W/ 3/8 BRASS ELBOW)</t>
  </si>
  <si>
    <t xml:space="preserve">3/4" MAXLINE SINGLE  OUTLET KIT W/ SHUTOFF, 1/2" NPT OUTLET  </t>
  </si>
  <si>
    <t xml:space="preserve">3/4" MAXLINE  THRU WALL OUTLET KIT, 1/2" NPT OUTLET  </t>
  </si>
  <si>
    <t xml:space="preserve">1/2" MAXLINE SINGLE  OUTLET, 1/2" NPT </t>
  </si>
  <si>
    <t xml:space="preserve">1/2" MAXLINE SINGLE  OUTLET W/ SHUTOFF, 1/2" NPT </t>
  </si>
  <si>
    <t>1/2" MAXLINE MULTI  OUTLET,1/2" NPT  (4X)</t>
  </si>
  <si>
    <t>1/2" MAXLINE MULTI  OUTLET  W/ SHUTOFF, 1/2" NPT  (4X)</t>
  </si>
  <si>
    <t>3/4" MAXLINE MULTI  OUTLET, 1/2" NPT  (4X)</t>
  </si>
  <si>
    <t>3/4" MAXLINE MULTI  OUTLET W/ SHUTOFF, 1/2" NPT  (4X)</t>
  </si>
  <si>
    <t>1" MAXLINE MULTI  OUTLET, 1/2" NPT  (4X)</t>
  </si>
  <si>
    <t>1" MAXLINE MULTI   OUTLET  W/ SHUTOFF, 1/2" NPT  (4X)</t>
  </si>
  <si>
    <t>WALL OUTLET (ON WALL)   MULTI PORT 4X</t>
  </si>
  <si>
    <t>TRANSITION FITTING                                                                                      RIGID    X     ROLLED TUBING</t>
  </si>
  <si>
    <t>TUBING</t>
  </si>
  <si>
    <t>TUBING GREEN</t>
  </si>
  <si>
    <t xml:space="preserve">1", 3/4", 1/2" MAXLINE-DURATEC TUBING CUTTER (RED), </t>
  </si>
  <si>
    <t xml:space="preserve">TUBING CUTTER MAXLINE 1/2" AND 3/4" </t>
  </si>
  <si>
    <t xml:space="preserve">1/2-3/4-1"  MAXLINE BEVELING TOOL, </t>
  </si>
  <si>
    <t xml:space="preserve">MAXLINE BENDER TOOL KIT, W/ DIES FOR 1/2, 3/4, 1", </t>
  </si>
  <si>
    <t xml:space="preserve">MAXLINE STRAIGHTENING TOOL, 7 WHEEL, </t>
  </si>
  <si>
    <t xml:space="preserve">PIPE WRAP TAPE 2" X 100 FT  10 MIL, </t>
  </si>
  <si>
    <t xml:space="preserve">2" MAXLINE CUTTER, </t>
  </si>
  <si>
    <t xml:space="preserve">2" MAXLINE HYDRAULIC CRIMPING TOOL,  W/ ALUM PLUG,  </t>
  </si>
  <si>
    <t xml:space="preserve">2" MAXLINE DEBURR TOOL, </t>
  </si>
  <si>
    <t>1/2" MAXLINE STRUT CUSHION CLAMP   .62 O.D  5/8" TUBING</t>
  </si>
  <si>
    <t>1" MAXLINE STRUT CUSHION CLAMP       1" N. PIPE  1.31 O.D.</t>
  </si>
  <si>
    <t xml:space="preserve">2" MAXLINE STRUT CUSHION CLAMP    </t>
  </si>
  <si>
    <t>PRICING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</si>
  <si>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</si>
  <si>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</si>
  <si>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</si>
  <si>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</si>
  <si>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</si>
  <si>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</si>
  <si>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</si>
  <si>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</si>
  <si>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</si>
  <si>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</si>
  <si>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</si>
  <si>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</si>
  <si>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</si>
  <si>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</si>
  <si>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</si>
  <si>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</si>
  <si>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</si>
  <si>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</si>
  <si>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</si>
  <si>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</si>
  <si>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</si>
  <si>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</si>
  <si>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</si>
  <si>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</si>
  <si>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</si>
  <si>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</si>
  <si>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</si>
  <si>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</si>
  <si>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</si>
  <si>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</si>
  <si>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</si>
  <si>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</si>
  <si>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</si>
  <si>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</si>
  <si>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</si>
  <si>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</si>
  <si>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</si>
  <si>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</si>
  <si>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</si>
  <si>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</si>
  <si>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</si>
  <si>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</si>
  <si>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</si>
  <si>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</si>
  <si>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</si>
  <si>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</si>
  <si>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</si>
  <si>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</si>
  <si>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</si>
  <si>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</si>
  <si>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</si>
  <si>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</si>
  <si>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</si>
  <si>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</si>
  <si>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</si>
  <si>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</si>
  <si>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</si>
  <si>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</si>
  <si>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</si>
  <si>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</si>
  <si>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</si>
  <si>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</si>
  <si>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</si>
  <si>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</si>
  <si>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</si>
  <si>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</si>
  <si>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</si>
  <si>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</si>
  <si>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</si>
  <si>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</si>
  <si>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</si>
  <si>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</si>
  <si>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</si>
  <si>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</si>
  <si>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</si>
  <si>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</si>
  <si>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</si>
  <si>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</si>
  <si>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</si>
  <si>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</si>
  <si>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</si>
  <si>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</si>
  <si>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</si>
  <si>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</si>
  <si>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</si>
  <si>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</si>
  <si>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</si>
  <si>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</si>
  <si>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</si>
  <si>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</si>
  <si>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</si>
  <si>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</si>
  <si>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</si>
  <si>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</si>
  <si>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</si>
  <si>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</si>
  <si>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</si>
  <si>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</si>
  <si>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</si>
  <si>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</si>
  <si>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</si>
  <si>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</si>
  <si>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</si>
  <si>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</si>
  <si>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</si>
  <si>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</si>
  <si>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</si>
  <si>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</si>
  <si>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</si>
  <si>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</si>
  <si>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</si>
  <si>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</si>
  <si>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</si>
  <si>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</si>
  <si>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</si>
  <si>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</si>
  <si>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</si>
  <si>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</si>
  <si>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</si>
  <si>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</si>
  <si>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</si>
  <si>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</si>
  <si>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</si>
  <si>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</si>
  <si>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</si>
  <si>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</si>
  <si>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</si>
  <si>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</si>
  <si>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</si>
  <si>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</si>
  <si>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</si>
  <si>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</si>
  <si>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</si>
  <si>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</si>
  <si>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</si>
  <si>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</si>
  <si>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</si>
  <si>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</si>
  <si>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</si>
  <si>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</si>
  <si>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</si>
  <si>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</si>
  <si>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</si>
  <si>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</si>
  <si>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</si>
  <si>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</si>
  <si>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</si>
  <si>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</si>
  <si>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</si>
  <si>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</si>
  <si>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</si>
  <si>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</si>
  <si>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</si>
  <si>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</si>
  <si>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</si>
  <si>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</si>
  <si>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</si>
  <si>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</si>
  <si>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</si>
  <si>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</si>
  <si>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</si>
  <si>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</si>
  <si>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</si>
  <si>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</si>
  <si>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</si>
  <si>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</si>
  <si>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</si>
  <si>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</si>
  <si>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</si>
  <si>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</si>
  <si>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</si>
  <si>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</si>
  <si>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</si>
  <si>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</si>
  <si>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</si>
  <si>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</si>
  <si>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</si>
  <si>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</si>
  <si>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</si>
  <si>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</si>
  <si>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</si>
  <si>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</si>
  <si>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</si>
  <si>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</si>
  <si>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</si>
  <si>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</si>
  <si>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</si>
  <si>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</si>
  <si>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</si>
  <si>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</si>
  <si>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</si>
  <si>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</si>
  <si>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</si>
  <si>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</si>
  <si>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</si>
  <si>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</si>
  <si>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</si>
  <si>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</si>
  <si>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</si>
  <si>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</si>
  <si>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</si>
  <si>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</si>
  <si>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</si>
  <si>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</si>
  <si>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</si>
  <si>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</si>
  <si>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</si>
  <si>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</si>
  <si>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</si>
  <si>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</si>
  <si>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</si>
  <si>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</si>
  <si>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</si>
  <si>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</si>
  <si>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</si>
  <si>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</si>
  <si>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</si>
  <si>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</si>
  <si>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</si>
  <si>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</si>
  <si>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</si>
  <si>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</si>
  <si>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</si>
  <si>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</si>
  <si>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</si>
  <si>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</si>
  <si>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</si>
  <si>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</si>
  <si>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</si>
  <si>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</si>
  <si>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</si>
  <si>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</si>
  <si>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</si>
  <si>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</si>
  <si>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</si>
  <si>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</si>
  <si>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</si>
  <si>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</si>
  <si>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</si>
  <si>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</si>
  <si>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</si>
  <si>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</si>
  <si>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</si>
  <si>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</si>
  <si>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</si>
  <si>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</si>
  <si>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</si>
  <si>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</si>
  <si>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</si>
  <si>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</si>
  <si>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</si>
  <si>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</si>
  <si>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</si>
  <si>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</si>
  <si>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</si>
  <si>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</si>
  <si>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1/4" Female NPT  Safety Quick Coupler   30 CFM  TYPE M</t>
  </si>
  <si>
    <t>K7221</t>
  </si>
  <si>
    <t>1/4" Male NPT  Safety Quick Coupler       30 CFM  TYPE M</t>
  </si>
  <si>
    <t>K7241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</si>
  <si>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</si>
  <si>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</si>
  <si>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</si>
  <si>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</si>
  <si>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</si>
  <si>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</si>
  <si>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</si>
  <si>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</si>
  <si>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</si>
  <si>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</si>
  <si>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</si>
  <si>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</si>
  <si>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</si>
  <si>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</si>
  <si>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</si>
  <si>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</si>
  <si>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</si>
  <si>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</si>
  <si>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</si>
  <si>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</si>
  <si>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</si>
  <si>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</si>
  <si>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</si>
  <si>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</si>
  <si>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</si>
  <si>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</si>
  <si>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</si>
  <si>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</si>
  <si>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</si>
  <si>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</si>
  <si>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</si>
  <si>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</si>
  <si>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</si>
  <si>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</si>
  <si>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</si>
  <si>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</si>
  <si>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</si>
  <si>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</si>
  <si>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</si>
  <si>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</si>
  <si>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</si>
  <si>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</si>
  <si>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</si>
  <si>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</si>
  <si>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</si>
  <si>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</si>
  <si>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</si>
  <si>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</si>
  <si>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</si>
  <si>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</si>
  <si>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</si>
  <si>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</si>
  <si>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1/2" VERTICAL FILTER REGULATOR  1/2"  NPT PORTS</t>
  </si>
  <si>
    <t>K96075</t>
  </si>
  <si>
    <t>3/4" VERTICAL FILTER REGULATOR  3/4"  NPT PORTS</t>
  </si>
  <si>
    <t>R-01045</t>
  </si>
  <si>
    <t>ELECTRIC CORD REEL 16 GA X 45 FT, WITH SWIVEL, LEAD IN CORD (3 FT), RATED 10 AMPS AT 120 VOLTS</t>
  </si>
  <si>
    <t>R-03050</t>
  </si>
  <si>
    <t>Hose Reel,  3/8 X 50 FT, 1/2" inlet X 1/4" outlet</t>
  </si>
  <si>
    <t>R-03075</t>
  </si>
  <si>
    <t>Hose Reel,  3/8 X 75 FT, 1/2" inlet X 1/4" outlet</t>
  </si>
  <si>
    <t>R-05050</t>
  </si>
  <si>
    <t>Hose Reel,  1/2 X 50 FT, 1/2" inlet X 1/2" NPT outlet</t>
  </si>
  <si>
    <t>R-05100</t>
  </si>
  <si>
    <t>Hose Reel,  1/2 X 100 FT, 1/2" inlet X 1/2" NPT outlet</t>
  </si>
  <si>
    <t>R-SB03050</t>
  </si>
  <si>
    <t>SWIVEL BRACKET FOR R-03050</t>
  </si>
  <si>
    <t>R-SB05050</t>
  </si>
  <si>
    <t>SWIVEL BRACKET FOR R-03075  R-03050</t>
  </si>
  <si>
    <t>MAXLINE STRUT CLAMP</t>
  </si>
  <si>
    <t>F0230</t>
  </si>
  <si>
    <t>3/8 PUSH ON JUMPER HOSE, 3 FT  (1-50610 1/4 nipple, 1-F0243 1/4 fem, 1-F0242 1/2 male, instructions)</t>
  </si>
  <si>
    <t>F0238-160</t>
  </si>
  <si>
    <t>3/8" Push on Hose, 160' Roll</t>
  </si>
  <si>
    <t>F0238-FT</t>
  </si>
  <si>
    <t>3/8" Push on Hose, sold by the foot</t>
  </si>
  <si>
    <t>F0250-160</t>
  </si>
  <si>
    <t>1/2" Push on Hose, 160' Roll</t>
  </si>
  <si>
    <t>F0250-FT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</si>
  <si>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</si>
  <si>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</si>
  <si>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</si>
  <si>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</si>
  <si>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</si>
  <si>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</si>
  <si>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</si>
  <si>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(1) Bottle Pipe Sealant, (1) roll of  Tape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</si>
  <si>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</si>
  <si>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</si>
  <si>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</si>
  <si>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</si>
  <si>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</si>
  <si>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</si>
  <si>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</si>
  <si>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</si>
  <si>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</si>
  <si>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</si>
  <si>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</si>
  <si>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</si>
  <si>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</si>
  <si>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</si>
  <si>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</si>
  <si>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</si>
  <si>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</si>
  <si>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</si>
  <si>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</si>
  <si>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</si>
  <si>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</si>
  <si>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</si>
  <si>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</si>
  <si>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</si>
  <si>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</si>
  <si>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</si>
  <si>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</si>
  <si>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</si>
  <si>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</si>
  <si>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</si>
  <si>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</si>
  <si>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</si>
  <si>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</si>
  <si>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</si>
  <si>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</si>
  <si>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</si>
  <si>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</si>
  <si>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</si>
  <si>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</si>
  <si>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</si>
  <si>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</si>
  <si>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</si>
  <si>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</si>
  <si>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</si>
  <si>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</si>
  <si>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</si>
  <si>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</si>
  <si>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</si>
  <si>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</si>
  <si>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</si>
  <si>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</si>
  <si>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</si>
  <si>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</si>
  <si>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</si>
  <si>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</si>
  <si>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</si>
  <si>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</si>
  <si>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</si>
  <si>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</si>
  <si>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</si>
  <si>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</si>
  <si>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</si>
  <si>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</si>
  <si>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</si>
  <si>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</si>
  <si>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</si>
  <si>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</si>
  <si>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</si>
  <si>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</si>
  <si>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</si>
  <si>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</si>
  <si>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</si>
  <si>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</si>
  <si>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</si>
  <si>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</si>
  <si>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</si>
  <si>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</si>
  <si>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</si>
  <si>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</si>
  <si>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</si>
  <si>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</si>
  <si>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</si>
  <si>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</si>
  <si>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</si>
  <si>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</si>
  <si>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</si>
  <si>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</si>
  <si>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</si>
  <si>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</si>
  <si>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</si>
  <si>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</si>
  <si>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</si>
  <si>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</si>
  <si>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</si>
  <si>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</si>
  <si>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</si>
  <si>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</si>
  <si>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</si>
  <si>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</si>
  <si>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</si>
  <si>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</si>
  <si>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</si>
  <si>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</si>
  <si>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</si>
  <si>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</si>
  <si>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</si>
  <si>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</si>
  <si>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</si>
  <si>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</si>
  <si>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</si>
  <si>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</si>
  <si>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</si>
  <si>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</si>
  <si>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</si>
  <si>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</si>
  <si>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</si>
  <si>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</si>
  <si>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</si>
  <si>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</si>
  <si>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</si>
  <si>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</si>
  <si>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</si>
  <si>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</si>
  <si>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</si>
  <si>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</si>
  <si>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</si>
  <si>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</si>
  <si>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</si>
  <si>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</si>
  <si>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</si>
  <si>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</si>
  <si>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</si>
  <si>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</si>
  <si>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</si>
  <si>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</si>
  <si>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</si>
  <si>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</si>
  <si>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</si>
  <si>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</si>
  <si>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</si>
  <si>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</si>
  <si>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</si>
  <si>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</si>
  <si>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</si>
  <si>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</si>
  <si>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</si>
  <si>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</si>
  <si>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</si>
  <si>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</si>
  <si>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</si>
  <si>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</si>
  <si>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</si>
  <si>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</si>
  <si>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</si>
  <si>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</si>
  <si>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</si>
  <si>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</si>
  <si>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</si>
  <si>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</si>
  <si>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</si>
  <si>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</si>
  <si>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</si>
  <si>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</si>
  <si>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</si>
  <si>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</si>
  <si>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</si>
  <si>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</si>
  <si>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</si>
  <si>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</si>
  <si>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</si>
  <si>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F0212</t>
  </si>
  <si>
    <t>Jumper Hose Rubber  1/2" npt Male x Fem x 2 FT</t>
  </si>
  <si>
    <t>F0213</t>
  </si>
  <si>
    <t>Jumper Hose Rubber  1/2" npt Male x Fem x 3 FT</t>
  </si>
  <si>
    <t>F0214</t>
  </si>
  <si>
    <t>Jumper Hose Rubber  3/4" npt Male x Fem x 2 FT</t>
  </si>
  <si>
    <t>F0215</t>
  </si>
  <si>
    <t>Jumper Hose Rubber  3/4" npt Male x Fem x 3 FT</t>
  </si>
  <si>
    <t>F0216</t>
  </si>
  <si>
    <t>Jumper Hose Rubber  1" npt Male x Fem x 2 FT</t>
  </si>
  <si>
    <t>F0217</t>
  </si>
  <si>
    <t>Jumper Hose Rubber  1" npt Male x Fem x 3 FT</t>
  </si>
  <si>
    <t>F0221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</si>
  <si>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</si>
  <si>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</si>
  <si>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</si>
  <si>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</si>
  <si>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</si>
  <si>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</si>
  <si>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</si>
  <si>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</si>
  <si>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</si>
  <si>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</si>
  <si>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</si>
  <si>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</si>
  <si>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</si>
  <si>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</si>
  <si>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</si>
  <si>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</si>
  <si>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</si>
  <si>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</si>
  <si>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F0240</t>
  </si>
  <si>
    <t>3/8" Push on Hose Fitting x 1/4" Male npt</t>
  </si>
  <si>
    <t>F0241</t>
  </si>
  <si>
    <t>3/8" Push on Hose Fitting x 3/8" Male npt</t>
  </si>
  <si>
    <t>F0242</t>
  </si>
  <si>
    <t>3/8" Push on Hose Fitting x 1/2" Male npt</t>
  </si>
  <si>
    <t>F0243</t>
  </si>
  <si>
    <t>3/8" Push on Hose Fitting x 1/4" Female swivel npt</t>
  </si>
  <si>
    <t>F0244</t>
  </si>
  <si>
    <t>3/8" Push on Hose Fitting x 1/2" Female swivel npt</t>
  </si>
  <si>
    <t>F0250</t>
  </si>
  <si>
    <t>1/2" PUSH ON HOSE,   do not use for inventory only   use F0250-160 or F0250-FT</t>
  </si>
  <si>
    <t>F0251</t>
  </si>
  <si>
    <t>1/2" Push on Hose Fitting x 1/2" Male npt</t>
  </si>
  <si>
    <t>F0252</t>
  </si>
  <si>
    <t>1/2" Push on Hose Fitting x 1/2" Female swivel npt</t>
  </si>
  <si>
    <t>1/2" Push on Hose 160 FT ROLL</t>
  </si>
  <si>
    <t>1/2" Push on Hose PER FT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</si>
  <si>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</si>
  <si>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</si>
  <si>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</si>
  <si>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</si>
  <si>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</si>
  <si>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</si>
  <si>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</si>
  <si>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</si>
  <si>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</si>
  <si>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</si>
  <si>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</si>
  <si>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</si>
  <si>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</si>
  <si>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</si>
  <si>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</si>
  <si>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</si>
  <si>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</si>
  <si>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</si>
  <si>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</si>
  <si>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</si>
  <si>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</si>
  <si>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</si>
  <si>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</si>
  <si>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</si>
  <si>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</si>
  <si>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F1018</t>
  </si>
  <si>
    <t>Threaded Male Adapter   1/2" Male NPT</t>
  </si>
  <si>
    <t>Spanner wrench, 2 required</t>
  </si>
  <si>
    <t>Pipe Clip  10 PACK     thru hole, or use 5/16 threaded rod</t>
  </si>
  <si>
    <t>F1024</t>
  </si>
  <si>
    <t>Wall Outlet, ¾” Inlet, (4) ½” fem npt outlets</t>
  </si>
  <si>
    <t>F1051</t>
  </si>
  <si>
    <t>Cross</t>
  </si>
  <si>
    <t>F1071</t>
  </si>
  <si>
    <t>3/4" FASTPIPE TENSION ORING BLUE</t>
  </si>
  <si>
    <t>F1076</t>
  </si>
  <si>
    <t xml:space="preserve">inner parts set oring and ss bite ring </t>
  </si>
  <si>
    <t>F1118</t>
  </si>
  <si>
    <t>Threaded Male Adapter   3/4" Male NPT</t>
  </si>
  <si>
    <t>F1120</t>
  </si>
  <si>
    <t>Threaded Female Adapter   3/4"  female NPT</t>
  </si>
  <si>
    <t>Blue Aluminum Pipe (7ft 6inch)  each    20mm od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</si>
  <si>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</si>
  <si>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</si>
  <si>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</si>
  <si>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</si>
  <si>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</si>
  <si>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F2002</t>
  </si>
  <si>
    <t>F2003</t>
  </si>
  <si>
    <t>F2004</t>
  </si>
  <si>
    <t>45° Elbow</t>
  </si>
  <si>
    <t>F2005</t>
  </si>
  <si>
    <t>F2006</t>
  </si>
  <si>
    <t>F2018</t>
  </si>
  <si>
    <t>F2024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</si>
  <si>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</si>
  <si>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</si>
  <si>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</si>
  <si>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</si>
  <si>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</si>
  <si>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</si>
  <si>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</si>
  <si>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</si>
  <si>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</si>
  <si>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</si>
  <si>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</si>
  <si>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</si>
  <si>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</si>
  <si>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inner parts set oring and ss bite ring</t>
  </si>
  <si>
    <t>F2107</t>
  </si>
  <si>
    <t>Reduction Tee          1                     3/4"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</si>
  <si>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</si>
  <si>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</si>
  <si>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</si>
  <si>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</si>
  <si>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</si>
  <si>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</si>
  <si>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</si>
  <si>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</si>
  <si>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</si>
  <si>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</si>
  <si>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</si>
  <si>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</si>
  <si>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</si>
  <si>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</si>
  <si>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</si>
  <si>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</si>
  <si>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</si>
  <si>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</si>
  <si>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</si>
  <si>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</si>
  <si>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</si>
  <si>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</si>
  <si>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</si>
  <si>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</si>
  <si>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</si>
  <si>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</si>
  <si>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</si>
  <si>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</si>
  <si>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</si>
  <si>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</si>
  <si>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</si>
  <si>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</si>
  <si>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</si>
  <si>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</si>
  <si>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</si>
  <si>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F4002</t>
  </si>
  <si>
    <t>F4003</t>
  </si>
  <si>
    <t>F4004</t>
  </si>
  <si>
    <t>F4005</t>
  </si>
  <si>
    <t>F4006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</si>
  <si>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</si>
  <si>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</si>
  <si>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</si>
  <si>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</si>
  <si>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</si>
  <si>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</si>
  <si>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</si>
  <si>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</si>
  <si>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</si>
  <si>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</si>
  <si>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</si>
  <si>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</si>
  <si>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</si>
  <si>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</si>
  <si>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Saddle Drop        1-1/2"             3/4"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</si>
  <si>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</si>
  <si>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</si>
  <si>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</si>
  <si>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</si>
  <si>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</si>
  <si>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</si>
  <si>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</si>
  <si>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</si>
  <si>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</si>
  <si>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</si>
  <si>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</si>
  <si>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</si>
  <si>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</si>
  <si>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</si>
  <si>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F4418</t>
  </si>
  <si>
    <t>Threaded Male Adapter   1-1/2" Male NPT</t>
  </si>
  <si>
    <t>F4420</t>
  </si>
  <si>
    <t>Threaded Female Adapter   1-1/2" female NPT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</si>
  <si>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</si>
  <si>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</si>
  <si>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</si>
  <si>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</si>
  <si>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</si>
  <si>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F5002</t>
  </si>
  <si>
    <t>F5003</t>
  </si>
  <si>
    <t>F5004</t>
  </si>
  <si>
    <t>F5005</t>
  </si>
  <si>
    <t>F5006</t>
  </si>
  <si>
    <t>F5051</t>
  </si>
  <si>
    <t>F5065</t>
  </si>
  <si>
    <t>2" FASTPIPE  ORING</t>
  </si>
  <si>
    <t>F5070</t>
  </si>
  <si>
    <t>2" FASTPIPE STAINLESS STEEL BITE RING</t>
  </si>
  <si>
    <t>F5110</t>
  </si>
  <si>
    <t>Saddle Drop            2"               3/4"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</si>
  <si>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</si>
  <si>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</si>
  <si>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</si>
  <si>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</si>
  <si>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</si>
  <si>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</si>
  <si>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</si>
  <si>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</si>
  <si>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</si>
  <si>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</si>
  <si>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</si>
  <si>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F5418</t>
  </si>
  <si>
    <t>F5421</t>
  </si>
  <si>
    <t>Reduction Union 2" X 1-1/2"</t>
  </si>
  <si>
    <t>F5518</t>
  </si>
  <si>
    <t>Threaded Male Adapter     2" Male NPT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</si>
  <si>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</si>
  <si>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</si>
  <si>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</si>
  <si>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</si>
  <si>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</si>
  <si>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</si>
  <si>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</si>
  <si>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</si>
  <si>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</si>
  <si>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</si>
  <si>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</si>
  <si>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</si>
  <si>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</si>
  <si>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</si>
  <si>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</si>
  <si>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</si>
  <si>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</si>
  <si>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</si>
  <si>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</si>
  <si>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</si>
  <si>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</si>
  <si>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</si>
  <si>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</si>
  <si>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</si>
  <si>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</si>
  <si>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</si>
  <si>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</si>
  <si>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</si>
  <si>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</si>
  <si>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</si>
  <si>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FI7900</t>
  </si>
  <si>
    <t>Flange,  compression x flange, ANSI 150#  4 bolt x 7.5 O.D.</t>
  </si>
  <si>
    <t>Bolt and Gasket set,   4 x 2-3/4" long bolts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</si>
  <si>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</si>
  <si>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</si>
  <si>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</si>
  <si>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</si>
  <si>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</si>
  <si>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</si>
  <si>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</si>
  <si>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</si>
  <si>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</si>
  <si>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</si>
  <si>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</si>
  <si>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</si>
  <si>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FI8221</t>
  </si>
  <si>
    <t xml:space="preserve">Union Plug x 2" Female NPT           </t>
  </si>
  <si>
    <t>Saddle Drop 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</si>
  <si>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</si>
  <si>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</si>
  <si>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</si>
  <si>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</si>
  <si>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</si>
  <si>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</si>
  <si>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Bolt and Gasket set,  8 x 3" long bolts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</si>
  <si>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</si>
  <si>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</si>
  <si>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</si>
  <si>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</si>
  <si>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</si>
  <si>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</si>
  <si>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</si>
  <si>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</si>
  <si>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</si>
  <si>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Rems Akku Press Cordless Lugging Tool</t>
  </si>
  <si>
    <t>LugTool Jaw Set ,  4" and 6" jaw set</t>
  </si>
  <si>
    <t>FI9076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</si>
  <si>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</si>
  <si>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</si>
  <si>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</si>
  <si>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</si>
  <si>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</si>
  <si>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</si>
  <si>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</si>
  <si>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</si>
  <si>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</si>
  <si>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</si>
  <si>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</si>
  <si>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</si>
  <si>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Tool kit: spanners,deburr, cutter, spray bottle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</si>
  <si>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</si>
  <si>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</si>
  <si>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</si>
  <si>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</si>
  <si>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</si>
  <si>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</si>
  <si>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</si>
  <si>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</si>
  <si>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</si>
  <si>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</si>
  <si>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F1024V</t>
  </si>
  <si>
    <t>Wall Outlet w/shutoff, ¾” Inlet, (4) ½” fem npt outlets</t>
  </si>
  <si>
    <t>F1024W</t>
  </si>
  <si>
    <t>Outside or Thru Wall Outlet, (1) 1/2" fem npt outlet</t>
  </si>
  <si>
    <t>F1073</t>
  </si>
  <si>
    <t>90° Elbow X 1/4" FEMALE NPT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</si>
  <si>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</si>
  <si>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</si>
  <si>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</si>
  <si>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</si>
  <si>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</si>
  <si>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</si>
  <si>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F1221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</si>
  <si>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</si>
  <si>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</si>
  <si>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</si>
  <si>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</si>
  <si>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</si>
  <si>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</si>
  <si>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</si>
  <si>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</si>
  <si>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</si>
  <si>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</si>
  <si>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</si>
  <si>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</si>
  <si>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</si>
  <si>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</si>
  <si>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</si>
  <si>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</si>
  <si>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</si>
  <si>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</si>
  <si>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</si>
  <si>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</si>
  <si>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</si>
  <si>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</si>
  <si>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</si>
  <si>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</si>
  <si>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</si>
  <si>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</si>
  <si>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</si>
  <si>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</si>
  <si>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F2073</t>
  </si>
  <si>
    <t>F2076-10</t>
  </si>
  <si>
    <t>1" FASTPIPE ORING/BITE RING 10 PACK</t>
  </si>
  <si>
    <t>F2083</t>
  </si>
  <si>
    <t>90° Elbow X 3/4" FEMALE NPT</t>
  </si>
  <si>
    <t>F2093</t>
  </si>
  <si>
    <t>F2112</t>
  </si>
  <si>
    <t>Saddle Drop            1"                  3/4" NPT</t>
  </si>
  <si>
    <t>F2221</t>
  </si>
  <si>
    <t>F2222</t>
  </si>
  <si>
    <t>F2231</t>
  </si>
  <si>
    <t>F28070</t>
  </si>
  <si>
    <t xml:space="preserve">3/4" FASTPIPE MASTER KIT 90 FT, 3 OUTLETS 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</si>
  <si>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</si>
  <si>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</si>
  <si>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</si>
  <si>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</si>
  <si>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</si>
  <si>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1" FASTPIPE MASTER KIT 90FT, 3 OUTLETS</t>
  </si>
  <si>
    <t>F28090 fitting box only</t>
  </si>
  <si>
    <t>1" FASTPIPE MASTER KIT 90FT,    fitting box only</t>
  </si>
  <si>
    <t>F28092</t>
  </si>
  <si>
    <t>1" FASTPIPE COOLING KIT</t>
  </si>
  <si>
    <t>F28099</t>
  </si>
  <si>
    <t xml:space="preserve">3/4" FASTPIPE MASTER KIT 235FT, 5 OUTLETS </t>
  </si>
  <si>
    <t>F28099 fitting box only</t>
  </si>
  <si>
    <t>3/4" FASTPIPE MASTER KIT 235FT, fitting box only</t>
  </si>
  <si>
    <t>F28235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</si>
  <si>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</si>
  <si>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</si>
  <si>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</si>
  <si>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</si>
  <si>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</si>
  <si>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</si>
  <si>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</si>
  <si>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</si>
  <si>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</si>
  <si>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</si>
  <si>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</si>
  <si>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</si>
  <si>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</si>
  <si>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</si>
  <si>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</si>
  <si>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</si>
  <si>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</si>
  <si>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F4076</t>
  </si>
  <si>
    <t>F4076-10</t>
  </si>
  <si>
    <t>1-1/2 FASTPIPE ORING/BITE RING 10 PACK</t>
  </si>
  <si>
    <t>F4112</t>
  </si>
  <si>
    <t>Saddle Drop            1-1/2"            3/4" NPT</t>
  </si>
  <si>
    <t>F4231</t>
  </si>
  <si>
    <t>Threaded Female Adapter   3/4" female NPT</t>
  </si>
  <si>
    <t>F4241</t>
  </si>
  <si>
    <t>1-1/2" REDUCING UNION X 1/2" FEMALE NPT  (F4221-1/2")  FASTPIPE</t>
  </si>
  <si>
    <t>F4444</t>
  </si>
  <si>
    <t>Blue Aluminum Pipe (7ft 6inch)  each    40mm od</t>
  </si>
  <si>
    <t>F4863Green</t>
  </si>
  <si>
    <t>green 1-1/2" ALUMINUM PIPE (7" 6") FASTPIPE EACH, green,   non returnable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</si>
  <si>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</si>
  <si>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</si>
  <si>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</si>
  <si>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</si>
  <si>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</si>
  <si>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</si>
  <si>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</si>
  <si>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</si>
  <si>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F5076</t>
  </si>
  <si>
    <t>F5076-10</t>
  </si>
  <si>
    <t>2" FASTPIPE ORING/BITE RING 10 PACK</t>
  </si>
  <si>
    <t>F5112</t>
  </si>
  <si>
    <t>Saddle Drop               2"            3/4" NPT</t>
  </si>
  <si>
    <t>F5231</t>
  </si>
  <si>
    <t>F5241</t>
  </si>
  <si>
    <t>Threaded Female Adapter   1/2" female NPT</t>
  </si>
  <si>
    <t>F5555</t>
  </si>
  <si>
    <t>2" ALUMINUM PIPE (7" 6") FASTPIPE EACH, BLUE,   non returnable</t>
  </si>
  <si>
    <t>F5863Green</t>
  </si>
  <si>
    <t>green 2" ALUMINUM PIPE (7" 6") FASTPIPE EACH, green,   non returnable</t>
  </si>
  <si>
    <t>FI7076</t>
  </si>
  <si>
    <t>FI7076-10</t>
  </si>
  <si>
    <t>3" FASTPIPE ORING/BITE RING 10 PACK</t>
  </si>
  <si>
    <t>FI7777</t>
  </si>
  <si>
    <t>3" ALUMINUM PIPE (7" 6") FASTPIPE EACH, BLUE,   non returnable</t>
  </si>
  <si>
    <t>MAXLINE</t>
  </si>
  <si>
    <t>SINGLE PORT OUTLET(1/4 NPT OUT )</t>
  </si>
  <si>
    <t>MANIFOLD BLOCK ONLY 3/8" PORTS, MAXLINE LONG</t>
  </si>
  <si>
    <t>100 FT .63 OD X .50 ID  TUBING GREEN      includes cutter and deburr tool</t>
  </si>
  <si>
    <t>300 FT .63 OD X .50 ID  TUBING GREEN      includes cutter and deburr tool</t>
  </si>
  <si>
    <t>3/4" MAXLINE TUBING 100FT ROLL,</t>
  </si>
  <si>
    <t>100 FT .98 OD X .80 ID  TUBING GREEN        includes cutter and deburr tool</t>
  </si>
  <si>
    <t xml:space="preserve">3/4" MAXLINE TUBING 300FT ROLL, </t>
  </si>
  <si>
    <t>300 FT .98 OD X .80 ID  TUBING GREEN      includes cutter and deburr tool</t>
  </si>
  <si>
    <t>100 FT 1.26 OD X 1.02 ID  TUBING    includes cutter and deburr tool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</si>
  <si>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</si>
  <si>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</si>
  <si>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</si>
  <si>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</si>
  <si>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SINGLE PORT OUTLET(1/2" NPT OUT)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</si>
  <si>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</si>
  <si>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</si>
  <si>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</si>
  <si>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</si>
  <si>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</si>
  <si>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</si>
  <si>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</si>
  <si>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</si>
  <si>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REDUCING TEE DROP LEG  (C ) 1/2" TUBING</t>
  </si>
  <si>
    <t>STRAIGHT 1" TUBING X 3/4" MALE NPT</t>
  </si>
  <si>
    <t>REDUCING TEE DROP LEG  (C ) 3/4" TUBING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</si>
  <si>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</si>
  <si>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</si>
  <si>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</si>
  <si>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</si>
  <si>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</si>
  <si>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</si>
  <si>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</si>
  <si>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</si>
  <si>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</si>
  <si>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</si>
  <si>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</si>
  <si>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CROSS</t>
  </si>
  <si>
    <t>SPLIT RING</t>
  </si>
  <si>
    <t>1"  - 3/4" - 1/2" PIPE CUTTER</t>
  </si>
  <si>
    <t>ORING</t>
  </si>
  <si>
    <t>1/2 HEX NUT,  MAXLINE FITTING</t>
  </si>
  <si>
    <t>3/4 HEX NUT,  MAXLINE FITTING</t>
  </si>
  <si>
    <t>1" HEX NUT,  MAXLINE FITTING</t>
  </si>
  <si>
    <t>PIPE CLIP   SPACING EVERY 4-5 FT   BAG OF 10 PCS</t>
  </si>
  <si>
    <t>90 DEGREE ELBOW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</si>
  <si>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</si>
  <si>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</si>
  <si>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</si>
  <si>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</si>
  <si>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</si>
  <si>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</si>
  <si>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</si>
  <si>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</si>
  <si>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</si>
  <si>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PIPE WRAP TAPE 2" X 100 FT  10 MIL, non returnable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</si>
  <si>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</si>
  <si>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</si>
  <si>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</si>
  <si>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</si>
  <si>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</si>
  <si>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</si>
  <si>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</si>
  <si>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CRIMP SLEEVE</t>
  </si>
  <si>
    <t>2" PIPE CUTTER</t>
  </si>
  <si>
    <t>2"  HYDAULIC CRIMP TOOL</t>
  </si>
  <si>
    <t>2" MAXLINE CRIMP TOOL*** HEAD ONLY***, WITH ALUM PLUG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</si>
  <si>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</si>
  <si>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</si>
  <si>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</si>
  <si>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</si>
  <si>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1/2" MAXLINE MANIFOLD KIT: ..M38220 ALUM BLOCK, 3/8" BRASS PLUG, (3) M8001 3/8" NPT STR FITTING,  (1) M8002 1/2" ST FITTING</t>
  </si>
  <si>
    <t>MAXLINE 1/2 TUBING X 25 FT  with instruction sheet, non returnable</t>
  </si>
  <si>
    <t>MAXLINE 1/2 TUBING X 50 FT  with instruction sheet, non returnable</t>
  </si>
  <si>
    <t>MAXLINE 3/4 TUBING X 25 FT  with instruction sheet, non returnable</t>
  </si>
  <si>
    <t>MAXLINE 3/4 TUBING X 50 FT with instruction sheet, non returnable</t>
  </si>
  <si>
    <t>MAXLINE 1" TUBING X 25 FT  with instruction sheet, non returnable</t>
  </si>
  <si>
    <t>MAXLINE 1" TUBING X 50 FT with instruction sheet, non returnable</t>
  </si>
  <si>
    <t>100 FT 2.50 OD X 2.00 ID  TUBING   purchase tools separate</t>
  </si>
  <si>
    <t>1" MAXLINE MASTER KIT  300 FT..(3) M8066  (30 CLIPS)..(2) M8012 TEE..(1) M8004 1" NPT FITTING..(3) M8203V  OUTLET WITH SHUTOFF..M8095 DEBUR TOOL..M8051 1" CUTTER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</si>
  <si>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</si>
  <si>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3/4" MAXLINE OUTLET KIT IN CLAMSHELL, 1/2" NPT OUTLET PORT           with TWO holes on the face,  1/2 npt and 1/4 npt</t>
  </si>
  <si>
    <t>3/4" MAXLINE OUTLET KIT IN CLAMSHELL    with TWO holes on the face,  1/2 npt and 1/4 npt, with shutoff valve K35050M</t>
  </si>
  <si>
    <t>SINGLE PORT OUTLET(1/2" NPT OUT)  WITH SHUTOFF</t>
  </si>
  <si>
    <t>SINGLE PORT OUTLET THRU WALL KIT (1/2 NPT OUT )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</si>
  <si>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</si>
  <si>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</si>
  <si>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</si>
  <si>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</si>
  <si>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</si>
  <si>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ADDITIONAL DISCOUNT if applicable.</t>
  </si>
  <si>
    <t>PARTS</t>
  </si>
  <si>
    <t>SHIP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</si>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</sst>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32323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32323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27" xfId="0" applyFont="1" applyBorder="1"/>
    <xf numFmtId="0" fontId="8" fillId="0" borderId="28" xfId="0" applyFont="1" applyBorder="1"/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6" xfId="0" applyFont="1" applyBorder="1"/>
    <xf numFmtId="0" fontId="8" fillId="0" borderId="1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" xfId="0" applyNumberFormat="1" applyFont="1" applyBorder="1"/>
    <xf numFmtId="0" fontId="8" fillId="0" borderId="11" xfId="0" applyFont="1" applyBorder="1"/>
    <xf numFmtId="0" fontId="8" fillId="2" borderId="18" xfId="0" applyFont="1" applyFill="1" applyBorder="1"/>
    <xf numFmtId="165" fontId="8" fillId="0" borderId="10" xfId="0" applyNumberFormat="1" applyFont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/>
    <xf numFmtId="165" fontId="8" fillId="0" borderId="14" xfId="0" applyNumberFormat="1" applyFont="1" applyBorder="1" applyAlignment="1">
      <alignment horizontal="center" vertical="center"/>
    </xf>
    <xf numFmtId="0" fontId="8" fillId="0" borderId="15" xfId="1" applyFont="1" applyBorder="1" applyAlignment="1">
      <alignment vertical="center"/>
    </xf>
    <xf numFmtId="0" fontId="8" fillId="0" borderId="14" xfId="0" applyFont="1" applyBorder="1" applyAlignment="1">
      <alignment horizontal="center"/>
    </xf>
    <xf numFmtId="0" fontId="8" fillId="0" borderId="29" xfId="0" applyFont="1" applyBorder="1"/>
    <xf numFmtId="0" fontId="8" fillId="0" borderId="16" xfId="1" applyFont="1" applyBorder="1" applyAlignment="1">
      <alignment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0" fontId="8" fillId="0" borderId="17" xfId="1" applyFont="1" applyBorder="1" applyAlignment="1">
      <alignment vertical="center"/>
    </xf>
    <xf numFmtId="165" fontId="8" fillId="0" borderId="20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0" fontId="8" fillId="2" borderId="0" xfId="0" applyFont="1" applyFill="1"/>
    <xf numFmtId="166" fontId="8" fillId="2" borderId="0" xfId="0" applyNumberFormat="1" applyFont="1" applyFill="1" applyAlignment="1">
      <alignment horizontal="center"/>
    </xf>
    <xf numFmtId="164" fontId="8" fillId="2" borderId="18" xfId="0" applyNumberFormat="1" applyFont="1" applyFill="1" applyBorder="1" applyAlignment="1">
      <alignment horizontal="left" vertical="center"/>
    </xf>
    <xf numFmtId="164" fontId="8" fillId="2" borderId="19" xfId="0" applyNumberFormat="1" applyFont="1" applyFill="1" applyBorder="1" applyAlignment="1">
      <alignment horizontal="left" vertical="center"/>
    </xf>
    <xf numFmtId="164" fontId="8" fillId="2" borderId="20" xfId="0" applyNumberFormat="1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/>
    </xf>
    <xf numFmtId="0" fontId="8" fillId="0" borderId="17" xfId="0" applyFont="1" applyBorder="1"/>
    <xf numFmtId="0" fontId="8" fillId="0" borderId="22" xfId="0" applyFont="1" applyBorder="1" applyAlignment="1">
      <alignment horizontal="center"/>
    </xf>
    <xf numFmtId="0" fontId="8" fillId="0" borderId="1" xfId="0" applyFont="1" applyBorder="1"/>
    <xf numFmtId="0" fontId="5" fillId="0" borderId="0" xfId="1"/>
    <xf numFmtId="0" fontId="8" fillId="0" borderId="0" xfId="0" applyFont="1" applyAlignment="1">
      <alignment vertical="center"/>
    </xf>
    <xf numFmtId="0" fontId="8" fillId="0" borderId="15" xfId="0" applyFont="1" applyBorder="1"/>
    <xf numFmtId="166" fontId="8" fillId="2" borderId="8" xfId="0" applyNumberFormat="1" applyFont="1" applyFill="1" applyBorder="1" applyAlignment="1">
      <alignment horizontal="center"/>
    </xf>
    <xf numFmtId="165" fontId="11" fillId="0" borderId="8" xfId="3" applyNumberFormat="1" applyFont="1" applyBorder="1" applyAlignment="1" applyProtection="1"/>
    <xf numFmtId="0" fontId="8" fillId="2" borderId="23" xfId="0" applyFont="1" applyFill="1" applyBorder="1" applyAlignment="1">
      <alignment horizontal="left"/>
    </xf>
    <xf numFmtId="165" fontId="11" fillId="0" borderId="11" xfId="3" applyNumberFormat="1" applyFont="1" applyBorder="1" applyAlignment="1" applyProtection="1"/>
    <xf numFmtId="14" fontId="8" fillId="2" borderId="30" xfId="0" applyNumberFormat="1" applyFont="1" applyFill="1" applyBorder="1" applyAlignment="1" applyProtection="1">
      <alignment horizontal="left"/>
      <protection locked="0"/>
    </xf>
    <xf numFmtId="165" fontId="8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3" borderId="30" xfId="0" applyFont="1" applyFill="1" applyBorder="1" applyAlignment="1" applyProtection="1">
      <alignment horizontal="left"/>
      <protection locked="0"/>
    </xf>
    <xf numFmtId="0" fontId="8" fillId="0" borderId="0" xfId="1" applyFont="1"/>
    <xf numFmtId="165" fontId="8" fillId="0" borderId="12" xfId="0" applyNumberFormat="1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8" fillId="0" borderId="3" xfId="0" applyFont="1" applyBorder="1"/>
    <xf numFmtId="165" fontId="8" fillId="0" borderId="0" xfId="0" applyNumberFormat="1" applyFont="1" applyAlignment="1">
      <alignment horizontal="center"/>
    </xf>
    <xf numFmtId="1" fontId="3" fillId="4" borderId="24" xfId="0" applyNumberFormat="1" applyFont="1" applyFill="1" applyBorder="1" applyAlignment="1" applyProtection="1">
      <alignment horizontal="center" vertical="center"/>
      <protection locked="0"/>
    </xf>
    <xf numFmtId="1" fontId="3" fillId="4" borderId="25" xfId="0" applyNumberFormat="1" applyFont="1" applyFill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1" fontId="3" fillId="4" borderId="26" xfId="0" applyNumberFormat="1" applyFont="1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center"/>
    </xf>
    <xf numFmtId="1" fontId="8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0" borderId="0" xfId="0" applyNumberFormat="1" applyFont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28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6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166" fontId="10" fillId="2" borderId="1" xfId="0" applyNumberFormat="1" applyFont="1" applyFill="1" applyBorder="1"/>
    <xf numFmtId="166" fontId="10" fillId="2" borderId="4" xfId="0" applyNumberFormat="1" applyFont="1" applyFill="1" applyBorder="1"/>
    <xf numFmtId="0" fontId="10" fillId="0" borderId="7" xfId="0" applyFont="1" applyBorder="1" applyAlignment="1">
      <alignment horizontal="right"/>
    </xf>
    <xf numFmtId="166" fontId="10" fillId="2" borderId="32" xfId="0" applyNumberFormat="1" applyFont="1" applyFill="1" applyBorder="1"/>
    <xf numFmtId="0" fontId="10" fillId="2" borderId="32" xfId="0" applyFont="1" applyFill="1" applyBorder="1" applyProtection="1">
      <protection locked="0"/>
    </xf>
    <xf numFmtId="0" fontId="1" fillId="0" borderId="0" xfId="0" applyFont="1"/>
    <xf numFmtId="0" fontId="8" fillId="0" borderId="19" xfId="0" applyFont="1" applyBorder="1"/>
    <xf numFmtId="0" fontId="1" fillId="0" borderId="0" xfId="0" applyFont="1" applyAlignment="1">
      <alignment vertical="center"/>
    </xf>
    <xf numFmtId="0" fontId="13" fillId="0" borderId="0" xfId="0" applyFont="1"/>
    <xf numFmtId="2" fontId="8" fillId="0" borderId="0" xfId="0" applyNumberFormat="1" applyFont="1" applyAlignment="1">
      <alignment horizontal="center"/>
    </xf>
    <xf numFmtId="0" fontId="8" fillId="0" borderId="12" xfId="0" applyFont="1" applyBorder="1"/>
    <xf numFmtId="1" fontId="2" fillId="4" borderId="24" xfId="0" applyNumberFormat="1" applyFont="1" applyFill="1" applyBorder="1" applyAlignment="1" applyProtection="1">
      <alignment horizontal="center" vertical="center"/>
      <protection locked="0"/>
    </xf>
    <xf numFmtId="1" fontId="3" fillId="4" borderId="25" xfId="0" applyNumberFormat="1" applyFont="1" applyFill="1" applyBorder="1" applyAlignment="1" applyProtection="1">
      <alignment horizontal="center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>
      <alignment horizontal="left"/>
    </xf>
    <xf numFmtId="0" fontId="0" fillId="0" borderId="27" xfId="0" applyBorder="1"/>
    <xf numFmtId="0" fontId="0" fillId="0" borderId="0" xfId="0" applyAlignment="1">
      <alignment horizontal="right"/>
    </xf>
    <xf numFmtId="0" fontId="7" fillId="2" borderId="21" xfId="0" applyFont="1" applyFill="1" applyBorder="1"/>
    <xf numFmtId="0" fontId="7" fillId="0" borderId="21" xfId="0" applyFont="1" applyBorder="1"/>
    <xf numFmtId="0" fontId="7" fillId="0" borderId="22" xfId="0" applyFont="1" applyBorder="1"/>
    <xf numFmtId="0" fontId="7" fillId="0" borderId="6" xfId="0" applyFont="1" applyBorder="1"/>
    <xf numFmtId="0" fontId="7" fillId="2" borderId="5" xfId="0" applyFont="1" applyFill="1" applyBorder="1"/>
    <xf numFmtId="0" fontId="7" fillId="2" borderId="6" xfId="0" applyFont="1" applyFill="1" applyBorder="1"/>
    <xf numFmtId="0" fontId="8" fillId="0" borderId="21" xfId="0" applyFont="1" applyBorder="1"/>
    <xf numFmtId="0" fontId="8" fillId="0" borderId="6" xfId="0" applyFont="1" applyBorder="1"/>
    <xf numFmtId="0" fontId="7" fillId="2" borderId="0" xfId="0" applyFont="1" applyFill="1"/>
    <xf numFmtId="0" fontId="8" fillId="0" borderId="0" xfId="0" applyFont="1"/>
    <xf numFmtId="0" fontId="8" fillId="0" borderId="30" xfId="0" applyFont="1" applyBorder="1"/>
    <xf numFmtId="0" fontId="7" fillId="2" borderId="22" xfId="0" applyFont="1" applyFill="1" applyBorder="1"/>
    <xf numFmtId="0" fontId="8" fillId="0" borderId="22" xfId="0" applyFont="1" applyBorder="1"/>
    <xf numFmtId="0" fontId="8" fillId="0" borderId="23" xfId="0" applyFont="1" applyBorder="1"/>
    <xf numFmtId="0" fontId="5" fillId="0" borderId="11" xfId="1" applyBorder="1"/>
    <xf numFmtId="0" fontId="5" fillId="0" borderId="12" xfId="1" applyBorder="1"/>
    <xf numFmtId="0" fontId="7" fillId="2" borderId="11" xfId="0" applyFont="1" applyFill="1" applyBorder="1"/>
    <xf numFmtId="0" fontId="7" fillId="2" borderId="0" xfId="0" applyFont="1" applyFill="1" applyBorder="1"/>
    <xf numFmtId="0" fontId="8" fillId="0" borderId="0" xfId="0" applyFont="1" applyBorder="1"/>
    <xf numFmtId="165" fontId="8" fillId="0" borderId="33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3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49" fontId="14" fillId="0" borderId="22" xfId="0" applyNumberFormat="1" applyFont="1" applyBorder="1"/>
    <xf numFmtId="165" fontId="15" fillId="5" borderId="1" xfId="2" applyNumberFormat="1" applyFont="1" applyFill="1" applyBorder="1"/>
    <xf numFmtId="2" fontId="12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center"/>
    </xf>
    <xf numFmtId="49" fontId="14" fillId="0" borderId="0" xfId="0" applyNumberFormat="1" applyFont="1"/>
    <xf numFmtId="49" fontId="14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9" fontId="14" fillId="0" borderId="3" xfId="0" applyNumberFormat="1" applyFont="1" applyBorder="1"/>
    <xf numFmtId="49" fontId="14" fillId="0" borderId="0" xfId="0" applyNumberFormat="1" applyFont="1" applyAlignment="1">
      <alignment horizontal="center"/>
    </xf>
    <xf numFmtId="165" fontId="12" fillId="0" borderId="0" xfId="0" applyNumberFormat="1" applyFont="1"/>
    <xf numFmtId="0" fontId="16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9" fontId="16" fillId="0" borderId="11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49" fontId="14" fillId="0" borderId="21" xfId="0" applyNumberFormat="1" applyFont="1" applyBorder="1"/>
    <xf numFmtId="165" fontId="0" fillId="0" borderId="0" xfId="0" applyNumberFormat="1"/>
    <xf numFmtId="0" fontId="8" fillId="0" borderId="32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-1136327</xdr:colOff>
      <xdr:row>136</xdr:row>
      <xdr:rowOff>0</xdr:rowOff>
    </xdr:from>
    <xdr:to>
      <xdr:col>0</xdr:col>
      <xdr:colOff>-92071</xdr:colOff>
      <xdr:row>139</xdr:row>
      <xdr:rowOff>11509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1062720-A46E-4B58-ACA1-9D7B7BCE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914276" y="32379162"/>
          <a:ext cx="600154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361949</xdr:colOff>
      <xdr:row>137</xdr:row>
      <xdr:rowOff>41910</xdr:rowOff>
    </xdr:from>
    <xdr:to>
      <xdr:col>0</xdr:col>
      <xdr:colOff>1687002</xdr:colOff>
      <xdr:row>141</xdr:row>
      <xdr:rowOff>108586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1864382-D112-4256-9860-95329BE60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61949" y="25652730"/>
          <a:ext cx="1325053" cy="798196"/>
        </a:xfrm>
        <a:prstGeom prst="rect">
          <a:avLst/>
        </a:prstGeom>
      </xdr:spPr>
    </xdr:pic>
    <xdr:clientData/>
  </xdr:twoCellAnchor>
  <xdr:twoCellAnchor editAs="oneCell">
    <xdr:from>
      <xdr:col>0</xdr:col>
      <xdr:colOff>-1543846</xdr:colOff>
      <xdr:row>156</xdr:row>
      <xdr:rowOff>105537</xdr:rowOff>
    </xdr:from>
    <xdr:to>
      <xdr:col>0</xdr:col>
      <xdr:colOff>-483857</xdr:colOff>
      <xdr:row>159</xdr:row>
      <xdr:rowOff>96060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34F2E61-27F7-4B41-B31E-9848E07D34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-1301530" y="50783871"/>
          <a:ext cx="575358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10</xdr:row>
      <xdr:rowOff>41910</xdr:rowOff>
    </xdr:from>
    <xdr:to>
      <xdr:col>0</xdr:col>
      <xdr:colOff>1711643</xdr:colOff>
      <xdr:row>15</xdr:row>
      <xdr:rowOff>71755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5E266DA-AF88-49ED-BBEA-DA36351C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905000"/>
          <a:ext cx="1475423" cy="94424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57150</xdr:rowOff>
    </xdr:from>
    <xdr:to>
      <xdr:col>0</xdr:col>
      <xdr:colOff>1695449</xdr:colOff>
      <xdr:row>27</xdr:row>
      <xdr:rowOff>57149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5D43AD9-9BDE-4B02-9341-F7198F19D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29577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29</xdr:row>
      <xdr:rowOff>76200</xdr:rowOff>
    </xdr:from>
    <xdr:to>
      <xdr:col>0</xdr:col>
      <xdr:colOff>962025</xdr:colOff>
      <xdr:row>32</xdr:row>
      <xdr:rowOff>124137</xdr:rowOff>
    </xdr:to>
    <xdr:pic>
      <xdr:nvPicPr>
        <xdr:cNvPr id="47" name="Picture 46" descr="RAPIDAIR-MAX 010.jpg">
          <a:extLst>
            <a:ext uri="{FF2B5EF4-FFF2-40B4-BE49-F238E27FC236}">
              <a16:creationId xmlns:a16="http://schemas.microsoft.com/office/drawing/2014/main" id="{322FF59B-8A81-4A6B-99D0-42E196716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" y="5676900"/>
          <a:ext cx="895350" cy="638487"/>
        </a:xfrm>
        <a:prstGeom prst="rect">
          <a:avLst/>
        </a:prstGeom>
      </xdr:spPr>
    </xdr:pic>
    <xdr:clientData/>
  </xdr:twoCellAnchor>
  <xdr:twoCellAnchor editAs="oneCell">
    <xdr:from>
      <xdr:col>0</xdr:col>
      <xdr:colOff>1090029</xdr:colOff>
      <xdr:row>32</xdr:row>
      <xdr:rowOff>179069</xdr:rowOff>
    </xdr:from>
    <xdr:to>
      <xdr:col>0</xdr:col>
      <xdr:colOff>1836420</xdr:colOff>
      <xdr:row>36</xdr:row>
      <xdr:rowOff>144780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9BC5E41-4FDD-49B7-97B7-B58A5A23A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24" r="19704"/>
        <a:stretch/>
      </xdr:blipFill>
      <xdr:spPr>
        <a:xfrm>
          <a:off x="1090029" y="6126479"/>
          <a:ext cx="746391" cy="697231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39</xdr:row>
      <xdr:rowOff>41910</xdr:rowOff>
    </xdr:from>
    <xdr:to>
      <xdr:col>0</xdr:col>
      <xdr:colOff>1562100</xdr:colOff>
      <xdr:row>44</xdr:row>
      <xdr:rowOff>148590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D797844-4BB0-4C61-AFAA-69ABB2585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0" t="29572" r="12321" b="26849"/>
        <a:stretch/>
      </xdr:blipFill>
      <xdr:spPr>
        <a:xfrm>
          <a:off x="361950" y="7372350"/>
          <a:ext cx="1200150" cy="10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464820</xdr:colOff>
      <xdr:row>46</xdr:row>
      <xdr:rowOff>53340</xdr:rowOff>
    </xdr:from>
    <xdr:to>
      <xdr:col>0</xdr:col>
      <xdr:colOff>1599246</xdr:colOff>
      <xdr:row>50</xdr:row>
      <xdr:rowOff>99060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58FE67D-F97A-41D5-B8F5-B3428EE7D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1" t="33487" r="11221" b="27064"/>
        <a:stretch/>
      </xdr:blipFill>
      <xdr:spPr>
        <a:xfrm>
          <a:off x="464820" y="8690610"/>
          <a:ext cx="1134426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461011</xdr:colOff>
      <xdr:row>51</xdr:row>
      <xdr:rowOff>68580</xdr:rowOff>
    </xdr:from>
    <xdr:to>
      <xdr:col>0</xdr:col>
      <xdr:colOff>1501141</xdr:colOff>
      <xdr:row>55</xdr:row>
      <xdr:rowOff>87786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FB0ADA7-63B7-42E6-A930-DC31BC81E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461011" y="9639300"/>
          <a:ext cx="1040130" cy="754536"/>
        </a:xfrm>
        <a:prstGeom prst="rect">
          <a:avLst/>
        </a:prstGeom>
      </xdr:spPr>
    </xdr:pic>
    <xdr:clientData/>
  </xdr:twoCellAnchor>
  <xdr:twoCellAnchor editAs="oneCell">
    <xdr:from>
      <xdr:col>0</xdr:col>
      <xdr:colOff>544831</xdr:colOff>
      <xdr:row>56</xdr:row>
      <xdr:rowOff>38100</xdr:rowOff>
    </xdr:from>
    <xdr:to>
      <xdr:col>0</xdr:col>
      <xdr:colOff>1447800</xdr:colOff>
      <xdr:row>59</xdr:row>
      <xdr:rowOff>140686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B1D790D-F79C-6BFA-1D62-E342A3084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544831" y="10401300"/>
          <a:ext cx="902969" cy="655036"/>
        </a:xfrm>
        <a:prstGeom prst="rect">
          <a:avLst/>
        </a:prstGeom>
      </xdr:spPr>
    </xdr:pic>
    <xdr:clientData/>
  </xdr:twoCellAnchor>
  <xdr:twoCellAnchor editAs="oneCell">
    <xdr:from>
      <xdr:col>0</xdr:col>
      <xdr:colOff>346710</xdr:colOff>
      <xdr:row>60</xdr:row>
      <xdr:rowOff>53340</xdr:rowOff>
    </xdr:from>
    <xdr:to>
      <xdr:col>0</xdr:col>
      <xdr:colOff>1596307</xdr:colOff>
      <xdr:row>64</xdr:row>
      <xdr:rowOff>26670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5006C50-0575-4391-948B-C731E85D0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0" t="32969" r="8694" b="29663"/>
        <a:stretch/>
      </xdr:blipFill>
      <xdr:spPr>
        <a:xfrm>
          <a:off x="346710" y="11304270"/>
          <a:ext cx="1249597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426719</xdr:colOff>
      <xdr:row>70</xdr:row>
      <xdr:rowOff>22860</xdr:rowOff>
    </xdr:from>
    <xdr:to>
      <xdr:col>0</xdr:col>
      <xdr:colOff>1476374</xdr:colOff>
      <xdr:row>75</xdr:row>
      <xdr:rowOff>73770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7231330-E0A1-440A-910D-A69819DBB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46" t="42767" r="21302" b="22055"/>
        <a:stretch/>
      </xdr:blipFill>
      <xdr:spPr>
        <a:xfrm rot="20556437">
          <a:off x="426719" y="13133070"/>
          <a:ext cx="1049655" cy="96531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78</xdr:row>
      <xdr:rowOff>102870</xdr:rowOff>
    </xdr:from>
    <xdr:to>
      <xdr:col>0</xdr:col>
      <xdr:colOff>1432560</xdr:colOff>
      <xdr:row>82</xdr:row>
      <xdr:rowOff>134700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5E0B74-D93B-1D69-B34F-BD452D519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3" t="25273" r="33551" b="38344"/>
        <a:stretch/>
      </xdr:blipFill>
      <xdr:spPr>
        <a:xfrm>
          <a:off x="628650" y="14706600"/>
          <a:ext cx="803910" cy="767160"/>
        </a:xfrm>
        <a:prstGeom prst="rect">
          <a:avLst/>
        </a:prstGeom>
      </xdr:spPr>
    </xdr:pic>
    <xdr:clientData/>
  </xdr:twoCellAnchor>
  <xdr:twoCellAnchor editAs="oneCell">
    <xdr:from>
      <xdr:col>0</xdr:col>
      <xdr:colOff>624840</xdr:colOff>
      <xdr:row>83</xdr:row>
      <xdr:rowOff>76200</xdr:rowOff>
    </xdr:from>
    <xdr:to>
      <xdr:col>0</xdr:col>
      <xdr:colOff>1440180</xdr:colOff>
      <xdr:row>86</xdr:row>
      <xdr:rowOff>76041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1B355F3-F864-49A5-9CEF-E7CA47F54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7" t="30855" r="11392" b="30483"/>
        <a:stretch/>
      </xdr:blipFill>
      <xdr:spPr>
        <a:xfrm rot="10800000">
          <a:off x="624840" y="15613380"/>
          <a:ext cx="815340" cy="552291"/>
        </a:xfrm>
        <a:prstGeom prst="rect">
          <a:avLst/>
        </a:prstGeom>
      </xdr:spPr>
    </xdr:pic>
    <xdr:clientData/>
  </xdr:twoCellAnchor>
  <xdr:twoCellAnchor editAs="oneCell">
    <xdr:from>
      <xdr:col>0</xdr:col>
      <xdr:colOff>531395</xdr:colOff>
      <xdr:row>86</xdr:row>
      <xdr:rowOff>104514</xdr:rowOff>
    </xdr:from>
    <xdr:to>
      <xdr:col>0</xdr:col>
      <xdr:colOff>1220533</xdr:colOff>
      <xdr:row>90</xdr:row>
      <xdr:rowOff>167643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5294D5B-3574-4586-981C-4CCA6CB4E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24" t="30371" r="18171" b="30570"/>
        <a:stretch/>
      </xdr:blipFill>
      <xdr:spPr>
        <a:xfrm rot="16200000">
          <a:off x="478639" y="16250710"/>
          <a:ext cx="794649" cy="689138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91</xdr:row>
      <xdr:rowOff>19050</xdr:rowOff>
    </xdr:from>
    <xdr:to>
      <xdr:col>0</xdr:col>
      <xdr:colOff>1547988</xdr:colOff>
      <xdr:row>94</xdr:row>
      <xdr:rowOff>154305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16B8879-F9FC-448C-B15B-882AB3C08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8" t="28571" r="12449" b="30813"/>
        <a:stretch/>
      </xdr:blipFill>
      <xdr:spPr>
        <a:xfrm>
          <a:off x="594360" y="17045940"/>
          <a:ext cx="953628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674370</xdr:colOff>
      <xdr:row>95</xdr:row>
      <xdr:rowOff>76200</xdr:rowOff>
    </xdr:from>
    <xdr:to>
      <xdr:col>0</xdr:col>
      <xdr:colOff>1318260</xdr:colOff>
      <xdr:row>98</xdr:row>
      <xdr:rowOff>101487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CFC026-A46D-CAE3-35C6-A23CC1E26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4" t="18814" r="15433" b="25794"/>
        <a:stretch/>
      </xdr:blipFill>
      <xdr:spPr>
        <a:xfrm>
          <a:off x="674370" y="17842230"/>
          <a:ext cx="643890" cy="577737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101</xdr:row>
      <xdr:rowOff>7621</xdr:rowOff>
    </xdr:from>
    <xdr:to>
      <xdr:col>0</xdr:col>
      <xdr:colOff>860584</xdr:colOff>
      <xdr:row>106</xdr:row>
      <xdr:rowOff>121921</xdr:rowOff>
    </xdr:to>
    <xdr:pic>
      <xdr:nvPicPr>
        <xdr:cNvPr id="63" name="Picture 62" descr="M3810  SINGLE.JPG">
          <a:extLst>
            <a:ext uri="{FF2B5EF4-FFF2-40B4-BE49-F238E27FC236}">
              <a16:creationId xmlns:a16="http://schemas.microsoft.com/office/drawing/2014/main" id="{BDE9F1A0-BE1E-4C63-9894-BA0C3163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9540" y="18901411"/>
          <a:ext cx="731044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1076001</xdr:colOff>
      <xdr:row>101</xdr:row>
      <xdr:rowOff>30480</xdr:rowOff>
    </xdr:from>
    <xdr:to>
      <xdr:col>0</xdr:col>
      <xdr:colOff>1805464</xdr:colOff>
      <xdr:row>106</xdr:row>
      <xdr:rowOff>165735</xdr:rowOff>
    </xdr:to>
    <xdr:pic>
      <xdr:nvPicPr>
        <xdr:cNvPr id="64" name="Picture 63" descr="M7510 OUTLET.jpg">
          <a:extLst>
            <a:ext uri="{FF2B5EF4-FFF2-40B4-BE49-F238E27FC236}">
              <a16:creationId xmlns:a16="http://schemas.microsoft.com/office/drawing/2014/main" id="{718B0F52-AB2E-4DF4-8FE3-46077002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76001" y="18924270"/>
          <a:ext cx="729463" cy="10496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108</xdr:row>
      <xdr:rowOff>146684</xdr:rowOff>
    </xdr:from>
    <xdr:ext cx="750708" cy="988696"/>
    <xdr:pic>
      <xdr:nvPicPr>
        <xdr:cNvPr id="68" name="Picture 67">
          <a:extLst>
            <a:ext uri="{FF2B5EF4-FFF2-40B4-BE49-F238E27FC236}">
              <a16:creationId xmlns:a16="http://schemas.microsoft.com/office/drawing/2014/main" id="{D55A13D8-C269-457D-8441-A263B5192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0" y="20347304"/>
          <a:ext cx="750708" cy="988696"/>
        </a:xfrm>
        <a:prstGeom prst="rect">
          <a:avLst/>
        </a:prstGeom>
      </xdr:spPr>
    </xdr:pic>
    <xdr:clientData/>
  </xdr:oneCellAnchor>
  <xdr:oneCellAnchor>
    <xdr:from>
      <xdr:col>0</xdr:col>
      <xdr:colOff>1135380</xdr:colOff>
      <xdr:row>108</xdr:row>
      <xdr:rowOff>87631</xdr:rowOff>
    </xdr:from>
    <xdr:ext cx="635298" cy="830580"/>
    <xdr:pic>
      <xdr:nvPicPr>
        <xdr:cNvPr id="69" name="Picture 68">
          <a:extLst>
            <a:ext uri="{FF2B5EF4-FFF2-40B4-BE49-F238E27FC236}">
              <a16:creationId xmlns:a16="http://schemas.microsoft.com/office/drawing/2014/main" id="{ECF48389-5F5E-4AEA-B323-2D8FF448F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1135380" y="20288251"/>
          <a:ext cx="635298" cy="830580"/>
        </a:xfrm>
        <a:prstGeom prst="rect">
          <a:avLst/>
        </a:prstGeom>
      </xdr:spPr>
    </xdr:pic>
    <xdr:clientData/>
  </xdr:oneCellAnchor>
  <xdr:oneCellAnchor>
    <xdr:from>
      <xdr:col>0</xdr:col>
      <xdr:colOff>582173</xdr:colOff>
      <xdr:row>110</xdr:row>
      <xdr:rowOff>95250</xdr:rowOff>
    </xdr:from>
    <xdr:ext cx="619882" cy="734423"/>
    <xdr:pic>
      <xdr:nvPicPr>
        <xdr:cNvPr id="70" name="Picture 69">
          <a:extLst>
            <a:ext uri="{FF2B5EF4-FFF2-40B4-BE49-F238E27FC236}">
              <a16:creationId xmlns:a16="http://schemas.microsoft.com/office/drawing/2014/main" id="{76C1A869-6B85-4FF2-BBD1-AED1CA9A1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173" y="20665440"/>
          <a:ext cx="619882" cy="734423"/>
        </a:xfrm>
        <a:prstGeom prst="rect">
          <a:avLst/>
        </a:prstGeom>
      </xdr:spPr>
    </xdr:pic>
    <xdr:clientData/>
  </xdr:oneCellAnchor>
  <xdr:twoCellAnchor editAs="oneCell">
    <xdr:from>
      <xdr:col>0</xdr:col>
      <xdr:colOff>594360</xdr:colOff>
      <xdr:row>115</xdr:row>
      <xdr:rowOff>34290</xdr:rowOff>
    </xdr:from>
    <xdr:to>
      <xdr:col>0</xdr:col>
      <xdr:colOff>1455420</xdr:colOff>
      <xdr:row>119</xdr:row>
      <xdr:rowOff>134923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9F68F22-DE51-4F42-8F9B-98B1F41E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94360" y="21541740"/>
          <a:ext cx="861060" cy="835963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129</xdr:row>
      <xdr:rowOff>163824</xdr:rowOff>
    </xdr:from>
    <xdr:to>
      <xdr:col>0</xdr:col>
      <xdr:colOff>1458568</xdr:colOff>
      <xdr:row>132</xdr:row>
      <xdr:rowOff>154299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BFFDBF5-A598-47B0-BAE2-DA3482876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121920" y="24616404"/>
          <a:ext cx="1336648" cy="539115"/>
        </a:xfrm>
        <a:prstGeom prst="rect">
          <a:avLst/>
        </a:prstGeom>
      </xdr:spPr>
    </xdr:pic>
    <xdr:clientData/>
  </xdr:twoCellAnchor>
  <xdr:twoCellAnchor editAs="oneCell">
    <xdr:from>
      <xdr:col>0</xdr:col>
      <xdr:colOff>670701</xdr:colOff>
      <xdr:row>132</xdr:row>
      <xdr:rowOff>131523</xdr:rowOff>
    </xdr:from>
    <xdr:to>
      <xdr:col>0</xdr:col>
      <xdr:colOff>1519215</xdr:colOff>
      <xdr:row>135</xdr:row>
      <xdr:rowOff>143959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959D03F0-46E1-45D8-BA35-D52E4CD7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43365">
          <a:off x="670701" y="24808893"/>
          <a:ext cx="848514" cy="561076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125</xdr:row>
      <xdr:rowOff>32247</xdr:rowOff>
    </xdr:from>
    <xdr:to>
      <xdr:col>0</xdr:col>
      <xdr:colOff>944881</xdr:colOff>
      <xdr:row>128</xdr:row>
      <xdr:rowOff>20312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453727D-C1CE-498C-966D-306500C4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23753307"/>
          <a:ext cx="845820" cy="5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925832</xdr:colOff>
      <xdr:row>120</xdr:row>
      <xdr:rowOff>99061</xdr:rowOff>
    </xdr:from>
    <xdr:to>
      <xdr:col>0</xdr:col>
      <xdr:colOff>1495425</xdr:colOff>
      <xdr:row>125</xdr:row>
      <xdr:rowOff>9525</xdr:rowOff>
    </xdr:to>
    <xdr:pic>
      <xdr:nvPicPr>
        <xdr:cNvPr id="82" name="Picture 81" descr="STEP 2.JPG">
          <a:extLst>
            <a:ext uri="{FF2B5EF4-FFF2-40B4-BE49-F238E27FC236}">
              <a16:creationId xmlns:a16="http://schemas.microsoft.com/office/drawing/2014/main" id="{999DDFB7-E91A-4DA5-8CA0-5B9F33FC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 rot="5400000">
          <a:off x="796292" y="22658071"/>
          <a:ext cx="828674" cy="569593"/>
        </a:xfrm>
        <a:prstGeom prst="rect">
          <a:avLst/>
        </a:prstGeom>
      </xdr:spPr>
    </xdr:pic>
    <xdr:clientData/>
  </xdr:twoCellAnchor>
  <xdr:twoCellAnchor editAs="oneCell">
    <xdr:from>
      <xdr:col>0</xdr:col>
      <xdr:colOff>167168</xdr:colOff>
      <xdr:row>120</xdr:row>
      <xdr:rowOff>78575</xdr:rowOff>
    </xdr:from>
    <xdr:to>
      <xdr:col>0</xdr:col>
      <xdr:colOff>720093</xdr:colOff>
      <xdr:row>124</xdr:row>
      <xdr:rowOff>152631</xdr:rowOff>
    </xdr:to>
    <xdr:pic>
      <xdr:nvPicPr>
        <xdr:cNvPr id="83" name="Picture 82" descr="IMG_9924r64.jpg">
          <a:extLst>
            <a:ext uri="{FF2B5EF4-FFF2-40B4-BE49-F238E27FC236}">
              <a16:creationId xmlns:a16="http://schemas.microsoft.com/office/drawing/2014/main" id="{DE6C7A5D-1F7C-49AB-9094-722E0BE5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 rot="16200000">
          <a:off x="38938" y="22636275"/>
          <a:ext cx="809386" cy="552925"/>
        </a:xfrm>
        <a:prstGeom prst="rect">
          <a:avLst/>
        </a:prstGeom>
      </xdr:spPr>
    </xdr:pic>
    <xdr:clientData/>
  </xdr:twoCellAnchor>
  <xdr:twoCellAnchor editAs="oneCell">
    <xdr:from>
      <xdr:col>0</xdr:col>
      <xdr:colOff>1104899</xdr:colOff>
      <xdr:row>125</xdr:row>
      <xdr:rowOff>34291</xdr:rowOff>
    </xdr:from>
    <xdr:to>
      <xdr:col>0</xdr:col>
      <xdr:colOff>1794510</xdr:colOff>
      <xdr:row>130</xdr:row>
      <xdr:rowOff>38774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6234FD1-E1D9-952A-23BB-66ABBA72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1213" y="24361477"/>
          <a:ext cx="956983" cy="68961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57151</xdr:rowOff>
    </xdr:from>
    <xdr:to>
      <xdr:col>2</xdr:col>
      <xdr:colOff>390525</xdr:colOff>
      <xdr:row>2</xdr:row>
      <xdr:rowOff>72455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71897-5F8A-063C-9F88-44F6B337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7151"/>
          <a:ext cx="2838450" cy="396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8EFD-D504-42FD-B8A3-29D771846ED3}">
  <dimension ref="A1:M169"/>
  <sheetViews>
    <sheetView tabSelected="1" zoomScaleNormal="100" workbookViewId="0">
      <pane ySplit="6" topLeftCell="A7" activePane="bottomLeft" state="frozen"/>
      <selection pane="bottomLeft" activeCell="G3" sqref="G3"/>
    </sheetView>
  </sheetViews>
  <sheetFormatPr defaultColWidth="9.140625" defaultRowHeight="15" x14ac:dyDescent="0.25"/>
  <cols>
    <col min="1" max="1" width="27.85546875" style="1" customWidth="1"/>
    <col min="2" max="2" width="11.85546875" style="29" customWidth="1"/>
    <col min="3" max="3" width="9.7109375" style="53" customWidth="1"/>
    <col min="4" max="4" width="7.28515625" style="61" customWidth="1"/>
    <col min="5" max="5" width="11.85546875" style="2" customWidth="1"/>
    <col min="6" max="6" width="6.85546875" style="3" customWidth="1"/>
    <col min="7" max="7" width="56.42578125" style="1" customWidth="1"/>
    <col min="8" max="8" width="12.42578125" style="30" hidden="1" customWidth="1"/>
    <col min="9" max="9" width="12.140625" style="1" hidden="1" customWidth="1"/>
    <col min="10" max="10" width="8.42578125" style="1" hidden="1" customWidth="1"/>
    <col min="11" max="11" width="0" style="1" hidden="1" customWidth="1"/>
    <col min="12" max="16384" width="9.140625" style="1"/>
  </cols>
  <sheetData>
    <row r="1" spans="1:10" x14ac:dyDescent="0.25">
      <c r="B1" s="1"/>
      <c r="C1" s="3"/>
      <c r="D1" s="58"/>
      <c r="E1" s="42"/>
      <c r="F1" s="36" t="s">
        <v>305</v>
      </c>
      <c r="G1" s="43" t="s">
        <v>832</v>
      </c>
    </row>
    <row r="2" spans="1:10" x14ac:dyDescent="0.25">
      <c r="B2" s="1"/>
      <c r="C2" s="3"/>
      <c r="D2" s="58"/>
      <c r="E2" s="44"/>
      <c r="F2" s="3" t="s">
        <v>306</v>
      </c>
      <c r="G2" s="45">
        <v>44835</v>
      </c>
    </row>
    <row r="3" spans="1:10" x14ac:dyDescent="0.25">
      <c r="B3" s="1"/>
      <c r="C3" s="3"/>
      <c r="D3" s="58"/>
      <c r="E3" s="46"/>
      <c r="F3" s="47" t="s">
        <v>307</v>
      </c>
      <c r="G3" s="48"/>
    </row>
    <row r="4" spans="1:10" ht="15.75" thickBot="1" x14ac:dyDescent="0.3">
      <c r="A4" s="49" t="s">
        <v>302</v>
      </c>
      <c r="B4" s="49"/>
      <c r="C4" s="62"/>
      <c r="D4" s="59" t="s">
        <v>0</v>
      </c>
      <c r="E4" s="50"/>
      <c r="F4" s="52"/>
      <c r="G4" s="51"/>
    </row>
    <row r="5" spans="1:10" x14ac:dyDescent="0.25">
      <c r="A5" s="1" t="s">
        <v>303</v>
      </c>
      <c r="B5" s="1"/>
      <c r="C5" s="63" t="s">
        <v>1</v>
      </c>
      <c r="D5" s="60" t="s">
        <v>2</v>
      </c>
      <c r="E5" s="63"/>
      <c r="F5" s="4" t="s">
        <v>251</v>
      </c>
      <c r="G5" s="4"/>
      <c r="I5" s="1" t="s">
        <v>440</v>
      </c>
      <c r="J5" s="1" t="s">
        <v>252</v>
      </c>
    </row>
    <row r="6" spans="1:10" ht="15.75" thickBot="1" x14ac:dyDescent="0.3">
      <c r="A6" s="1" t="s">
        <v>304</v>
      </c>
      <c r="B6" s="4" t="s">
        <v>249</v>
      </c>
      <c r="C6" s="63" t="s">
        <v>3</v>
      </c>
      <c r="D6" s="60" t="s">
        <v>4</v>
      </c>
      <c r="E6" s="63" t="s">
        <v>5</v>
      </c>
      <c r="F6" s="4" t="s">
        <v>6</v>
      </c>
      <c r="G6" s="4" t="s">
        <v>250</v>
      </c>
      <c r="H6" s="30" t="s">
        <v>7</v>
      </c>
      <c r="I6" s="1" t="s">
        <v>441</v>
      </c>
      <c r="J6" s="1" t="s">
        <v>441</v>
      </c>
    </row>
    <row r="7" spans="1:10" ht="16.5" customHeight="1" thickBot="1" x14ac:dyDescent="0.3">
      <c r="A7" s="5"/>
      <c r="B7" s="96" t="s">
        <v>516</v>
      </c>
      <c r="C7" s="92"/>
      <c r="D7" s="92"/>
      <c r="E7" s="92"/>
      <c r="F7" s="92"/>
      <c r="G7" s="97"/>
      <c r="H7" s="41"/>
    </row>
    <row r="8" spans="1:10" x14ac:dyDescent="0.25">
      <c r="A8" s="6"/>
      <c r="B8" s="15" t="s">
        <v>501</v>
      </c>
      <c r="C8" s="16">
        <f>VLOOKUP(B8,'1'!A:D,3,FALSE)</f>
        <v>93.7</v>
      </c>
      <c r="D8" s="86"/>
      <c r="E8" s="12">
        <f>C8*D8</f>
        <v>0</v>
      </c>
      <c r="F8" s="9" t="s">
        <v>515</v>
      </c>
      <c r="G8" s="40" t="str">
        <f>VLOOKUP(B8,'1'!A:B,2,FALSE)</f>
        <v>1/2" MAXLINE TUBING 100FT ROLL</v>
      </c>
      <c r="H8" s="34">
        <f>VLOOKUP(B8,'1'!A:D,4,FALSE)</f>
        <v>10</v>
      </c>
      <c r="I8" s="37">
        <f>H8*D8</f>
        <v>0</v>
      </c>
      <c r="J8" s="13">
        <f t="shared" ref="J8:J15" si="0">C8*D8</f>
        <v>0</v>
      </c>
    </row>
    <row r="9" spans="1:10" x14ac:dyDescent="0.25">
      <c r="A9" s="6"/>
      <c r="B9" s="17" t="s">
        <v>502</v>
      </c>
      <c r="C9" s="7">
        <f>VLOOKUP(B9,'1'!A:D,3,FALSE)</f>
        <v>264.58999999999997</v>
      </c>
      <c r="D9" s="55"/>
      <c r="E9" s="8">
        <f t="shared" ref="E9:E15" si="1">C9*D9</f>
        <v>0</v>
      </c>
      <c r="F9" s="11" t="s">
        <v>515</v>
      </c>
      <c r="G9" s="10" t="str">
        <f>VLOOKUP(B9,'1'!A:B,2,FALSE)</f>
        <v>1/2" MAXLINE TUBING 300FT ROLL</v>
      </c>
      <c r="H9" s="34">
        <f>VLOOKUP(B9,'1'!A:D,4,FALSE)</f>
        <v>27</v>
      </c>
      <c r="I9" s="37">
        <f t="shared" ref="I9:I72" si="2">H9*D9</f>
        <v>0</v>
      </c>
      <c r="J9" s="13">
        <f t="shared" si="0"/>
        <v>0</v>
      </c>
    </row>
    <row r="10" spans="1:10" x14ac:dyDescent="0.25">
      <c r="A10" s="6"/>
      <c r="B10" s="17" t="s">
        <v>503</v>
      </c>
      <c r="C10" s="7">
        <f>VLOOKUP(B10,'1'!A:D,3,FALSE)</f>
        <v>192.93</v>
      </c>
      <c r="D10" s="55"/>
      <c r="E10" s="8">
        <f t="shared" si="1"/>
        <v>0</v>
      </c>
      <c r="F10" s="11" t="s">
        <v>9</v>
      </c>
      <c r="G10" s="10" t="str">
        <f>VLOOKUP(B10,'1'!A:B,2,FALSE)</f>
        <v>3/4" MAXLINE TUBING 100FT ROLL</v>
      </c>
      <c r="H10" s="34">
        <f>VLOOKUP(B10,'1'!A:D,4,FALSE)</f>
        <v>18</v>
      </c>
      <c r="I10" s="37">
        <f t="shared" si="2"/>
        <v>0</v>
      </c>
      <c r="J10" s="13">
        <f t="shared" si="0"/>
        <v>0</v>
      </c>
    </row>
    <row r="11" spans="1:10" x14ac:dyDescent="0.25">
      <c r="A11" s="6"/>
      <c r="B11" s="17" t="s">
        <v>504</v>
      </c>
      <c r="C11" s="7">
        <f>VLOOKUP(B11,'1'!A:D,3,FALSE)</f>
        <v>485.09</v>
      </c>
      <c r="D11" s="55"/>
      <c r="E11" s="8">
        <f t="shared" si="1"/>
        <v>0</v>
      </c>
      <c r="F11" s="11" t="s">
        <v>9</v>
      </c>
      <c r="G11" s="10" t="str">
        <f>VLOOKUP(B11,'1'!A:B,2,FALSE)</f>
        <v>3/4" MAXLINE TUBING 300FT ROLL,</v>
      </c>
      <c r="H11" s="34">
        <f>VLOOKUP(B11,'1'!A:D,4,FALSE)</f>
        <v>50</v>
      </c>
      <c r="I11" s="37">
        <f t="shared" si="2"/>
        <v>0</v>
      </c>
      <c r="J11" s="13">
        <f t="shared" si="0"/>
        <v>0</v>
      </c>
    </row>
    <row r="12" spans="1:10" x14ac:dyDescent="0.25">
      <c r="A12" s="6"/>
      <c r="B12" s="17" t="s">
        <v>505</v>
      </c>
      <c r="C12" s="7">
        <f>VLOOKUP(B12,'1'!A:D,3,FALSE)</f>
        <v>253.56</v>
      </c>
      <c r="D12" s="55"/>
      <c r="E12" s="8">
        <f t="shared" si="1"/>
        <v>0</v>
      </c>
      <c r="F12" s="11" t="s">
        <v>11</v>
      </c>
      <c r="G12" s="10" t="str">
        <f>VLOOKUP(B12,'1'!A:B,2,FALSE)</f>
        <v xml:space="preserve">1" MAXLINE TUBING 100FT ROLL </v>
      </c>
      <c r="H12" s="34">
        <f>VLOOKUP(B12,'1'!A:D,4,FALSE)</f>
        <v>26</v>
      </c>
      <c r="I12" s="37">
        <f t="shared" si="2"/>
        <v>0</v>
      </c>
      <c r="J12" s="13">
        <f t="shared" si="0"/>
        <v>0</v>
      </c>
    </row>
    <row r="13" spans="1:10" x14ac:dyDescent="0.25">
      <c r="A13" s="6"/>
      <c r="B13" s="17" t="s">
        <v>506</v>
      </c>
      <c r="C13" s="64">
        <f>VLOOKUP(B13,'1'!A:D,3,FALSE)</f>
        <v>661.49</v>
      </c>
      <c r="D13" s="87"/>
      <c r="E13" s="8">
        <f t="shared" si="1"/>
        <v>0</v>
      </c>
      <c r="F13" s="11" t="s">
        <v>11</v>
      </c>
      <c r="G13" s="10" t="str">
        <f>VLOOKUP(B13,'1'!A:B,2,FALSE)</f>
        <v>1" MAXLINE TUBING 300FT ROLL</v>
      </c>
      <c r="H13" s="34">
        <f>VLOOKUP(B13,'1'!A:D,4,FALSE)</f>
        <v>71</v>
      </c>
      <c r="I13" s="37">
        <f t="shared" si="2"/>
        <v>0</v>
      </c>
      <c r="J13" s="13">
        <f t="shared" si="0"/>
        <v>0</v>
      </c>
    </row>
    <row r="14" spans="1:10" x14ac:dyDescent="0.25">
      <c r="A14" s="6"/>
      <c r="B14" s="17" t="s">
        <v>507</v>
      </c>
      <c r="C14" s="64">
        <f>VLOOKUP(B14,'1'!A:D,3,FALSE)</f>
        <v>551.24</v>
      </c>
      <c r="D14" s="87"/>
      <c r="E14" s="8">
        <f t="shared" si="1"/>
        <v>0</v>
      </c>
      <c r="F14" s="11" t="s">
        <v>14</v>
      </c>
      <c r="G14" s="10" t="str">
        <f>VLOOKUP(B14,'1'!A:B,2,FALSE)</f>
        <v xml:space="preserve">2" MAXLINE 100 FT ROLL  </v>
      </c>
      <c r="H14" s="34">
        <f>VLOOKUP(B14,'1'!A:D,4,FALSE)</f>
        <v>100</v>
      </c>
      <c r="I14" s="37">
        <f t="shared" si="2"/>
        <v>0</v>
      </c>
      <c r="J14" s="13">
        <f t="shared" si="0"/>
        <v>0</v>
      </c>
    </row>
    <row r="15" spans="1:10" x14ac:dyDescent="0.25">
      <c r="A15" s="6"/>
      <c r="B15" s="17" t="s">
        <v>508</v>
      </c>
      <c r="C15" s="64">
        <f>VLOOKUP(B15,'1'!A:D,3,FALSE)</f>
        <v>1080.44</v>
      </c>
      <c r="D15" s="87"/>
      <c r="E15" s="8">
        <f t="shared" si="1"/>
        <v>0</v>
      </c>
      <c r="F15" s="11" t="s">
        <v>14</v>
      </c>
      <c r="G15" s="10" t="str">
        <f>VLOOKUP(B15,'1'!A:B,2,FALSE)</f>
        <v>2" MAXLINE TUBING 200FT ROLL</v>
      </c>
      <c r="H15" s="34">
        <f>VLOOKUP(B15,'1'!A:D,4,FALSE)</f>
        <v>166</v>
      </c>
      <c r="I15" s="37">
        <f t="shared" si="2"/>
        <v>0</v>
      </c>
      <c r="J15" s="13">
        <f t="shared" si="0"/>
        <v>0</v>
      </c>
    </row>
    <row r="16" spans="1:10" x14ac:dyDescent="0.25">
      <c r="A16" s="6"/>
      <c r="B16" s="17"/>
      <c r="C16" s="64"/>
      <c r="D16" s="88"/>
      <c r="E16" s="8"/>
      <c r="F16" s="11"/>
      <c r="G16" s="10"/>
      <c r="H16" s="34"/>
      <c r="I16" s="37"/>
      <c r="J16" s="13"/>
    </row>
    <row r="17" spans="1:10" x14ac:dyDescent="0.25">
      <c r="A17" s="6"/>
      <c r="B17" s="17" t="s">
        <v>509</v>
      </c>
      <c r="C17" s="7">
        <f>VLOOKUP(B17,'1'!A:D,3,FALSE)</f>
        <v>23.43</v>
      </c>
      <c r="D17" s="55"/>
      <c r="E17" s="8">
        <f t="shared" ref="E17:E22" si="3">C17*D17</f>
        <v>0</v>
      </c>
      <c r="F17" s="11" t="s">
        <v>515</v>
      </c>
      <c r="G17" s="10" t="str">
        <f>VLOOKUP(B17,'1'!A:B,2,FALSE)</f>
        <v xml:space="preserve">MAXLINE 1/2 TUBING X 25 FT  </v>
      </c>
      <c r="H17" s="34">
        <f>VLOOKUP(B17,'1'!A:D,4,FALSE)</f>
        <v>3</v>
      </c>
      <c r="I17" s="37">
        <f t="shared" si="2"/>
        <v>0</v>
      </c>
      <c r="J17" s="13">
        <f t="shared" ref="J17:J22" si="4">C17*D17</f>
        <v>0</v>
      </c>
    </row>
    <row r="18" spans="1:10" x14ac:dyDescent="0.25">
      <c r="A18" s="6"/>
      <c r="B18" s="17" t="s">
        <v>510</v>
      </c>
      <c r="C18" s="7">
        <f>VLOOKUP(B18,'1'!A:D,3,FALSE)</f>
        <v>46.86</v>
      </c>
      <c r="D18" s="55"/>
      <c r="E18" s="8">
        <f t="shared" si="3"/>
        <v>0</v>
      </c>
      <c r="F18" s="11" t="s">
        <v>515</v>
      </c>
      <c r="G18" s="10" t="str">
        <f>VLOOKUP(B18,'1'!A:B,2,FALSE)</f>
        <v xml:space="preserve">MAXLINE 1/2 TUBING X 50 FT  </v>
      </c>
      <c r="H18" s="34">
        <f>VLOOKUP(B18,'1'!A:D,4,FALSE)</f>
        <v>5</v>
      </c>
      <c r="I18" s="37">
        <f t="shared" si="2"/>
        <v>0</v>
      </c>
      <c r="J18" s="13">
        <f t="shared" si="4"/>
        <v>0</v>
      </c>
    </row>
    <row r="19" spans="1:10" x14ac:dyDescent="0.25">
      <c r="A19" s="6"/>
      <c r="B19" s="17" t="s">
        <v>511</v>
      </c>
      <c r="C19" s="7">
        <f>VLOOKUP(B19,'1'!A:D,3,FALSE)</f>
        <v>48.24</v>
      </c>
      <c r="D19" s="55"/>
      <c r="E19" s="8">
        <f t="shared" si="3"/>
        <v>0</v>
      </c>
      <c r="F19" s="11" t="s">
        <v>9</v>
      </c>
      <c r="G19" s="10" t="str">
        <f>VLOOKUP(B19,'1'!A:B,2,FALSE)</f>
        <v xml:space="preserve">MAXLINE 3/4 TUBING X 25 FT  </v>
      </c>
      <c r="H19" s="34">
        <f>VLOOKUP(B19,'1'!A:D,4,FALSE)</f>
        <v>7</v>
      </c>
      <c r="I19" s="37">
        <f t="shared" si="2"/>
        <v>0</v>
      </c>
      <c r="J19" s="13">
        <f t="shared" si="4"/>
        <v>0</v>
      </c>
    </row>
    <row r="20" spans="1:10" x14ac:dyDescent="0.25">
      <c r="A20" s="6"/>
      <c r="B20" s="17" t="s">
        <v>512</v>
      </c>
      <c r="C20" s="7">
        <f>VLOOKUP(B20,'1'!A:D,3,FALSE)</f>
        <v>96.47</v>
      </c>
      <c r="D20" s="55"/>
      <c r="E20" s="8">
        <f t="shared" si="3"/>
        <v>0</v>
      </c>
      <c r="F20" s="11" t="s">
        <v>9</v>
      </c>
      <c r="G20" s="10" t="str">
        <f>VLOOKUP(B20,'1'!A:B,2,FALSE)</f>
        <v xml:space="preserve">MAXLINE 3/4 TUBING X 50 FT </v>
      </c>
      <c r="H20" s="34">
        <f>VLOOKUP(B20,'1'!A:D,4,FALSE)</f>
        <v>10</v>
      </c>
      <c r="I20" s="37">
        <f t="shared" si="2"/>
        <v>0</v>
      </c>
      <c r="J20" s="13">
        <f t="shared" si="4"/>
        <v>0</v>
      </c>
    </row>
    <row r="21" spans="1:10" x14ac:dyDescent="0.25">
      <c r="A21" s="6"/>
      <c r="B21" s="17" t="s">
        <v>513</v>
      </c>
      <c r="C21" s="7">
        <f>VLOOKUP(B21,'1'!A:D,3,FALSE)</f>
        <v>63.4</v>
      </c>
      <c r="D21" s="55"/>
      <c r="E21" s="8">
        <f t="shared" si="3"/>
        <v>0</v>
      </c>
      <c r="F21" s="11" t="s">
        <v>11</v>
      </c>
      <c r="G21" s="10" t="str">
        <f>VLOOKUP(B21,'1'!A:B,2,FALSE)</f>
        <v xml:space="preserve">MAXLINE 1" TUBING X 25 FT  </v>
      </c>
      <c r="H21" s="34">
        <f>VLOOKUP(B21,'1'!A:D,4,FALSE)</f>
        <v>7</v>
      </c>
      <c r="I21" s="37">
        <f t="shared" si="2"/>
        <v>0</v>
      </c>
      <c r="J21" s="13">
        <f t="shared" si="4"/>
        <v>0</v>
      </c>
    </row>
    <row r="22" spans="1:10" ht="15.75" thickBot="1" x14ac:dyDescent="0.3">
      <c r="A22" s="22"/>
      <c r="B22" s="18" t="s">
        <v>514</v>
      </c>
      <c r="C22" s="19">
        <f>VLOOKUP(B22,'1'!A:D,3,FALSE)</f>
        <v>126.79</v>
      </c>
      <c r="D22" s="57"/>
      <c r="E22" s="28">
        <f t="shared" si="3"/>
        <v>0</v>
      </c>
      <c r="F22" s="21" t="s">
        <v>11</v>
      </c>
      <c r="G22" s="35" t="str">
        <f>VLOOKUP(B22,'1'!A:B,2,FALSE)</f>
        <v xml:space="preserve">MAXLINE 1" TUBING X 50 FT </v>
      </c>
      <c r="H22" s="34">
        <f>VLOOKUP(B22,'1'!A:D,4,FALSE)</f>
        <v>15</v>
      </c>
      <c r="I22" s="37">
        <f t="shared" si="2"/>
        <v>0</v>
      </c>
      <c r="J22" s="13">
        <f t="shared" si="4"/>
        <v>0</v>
      </c>
    </row>
    <row r="23" spans="1:10" ht="16.5" customHeight="1" thickBot="1" x14ac:dyDescent="0.3">
      <c r="A23" s="5"/>
      <c r="B23" s="92" t="s">
        <v>819</v>
      </c>
      <c r="C23" s="98"/>
      <c r="D23" s="98"/>
      <c r="E23" s="98"/>
      <c r="F23" s="98"/>
      <c r="G23" s="99"/>
      <c r="H23" s="34"/>
      <c r="I23" s="37"/>
      <c r="J23" s="13"/>
    </row>
    <row r="24" spans="1:10" x14ac:dyDescent="0.25">
      <c r="A24" s="6"/>
      <c r="B24" s="15" t="s">
        <v>495</v>
      </c>
      <c r="C24" s="16">
        <f>VLOOKUP(B24,'1'!A:D,3,FALSE)</f>
        <v>98.53</v>
      </c>
      <c r="D24" s="54"/>
      <c r="E24" s="12">
        <f t="shared" ref="E24:E29" si="5">C24*D24</f>
        <v>0</v>
      </c>
      <c r="F24" s="9" t="s">
        <v>515</v>
      </c>
      <c r="G24" s="40" t="str">
        <f>VLOOKUP(B24,'1'!A:B,2,FALSE)</f>
        <v>1/2" MAXLINE TUBING 100FT ROLL, GREEN</v>
      </c>
      <c r="H24" s="34">
        <f>VLOOKUP(B24,'1'!A:D,4,FALSE)</f>
        <v>10</v>
      </c>
      <c r="I24" s="37">
        <f t="shared" si="2"/>
        <v>0</v>
      </c>
      <c r="J24" s="13">
        <f t="shared" ref="J24:J29" si="6">C24*D24</f>
        <v>0</v>
      </c>
    </row>
    <row r="25" spans="1:10" x14ac:dyDescent="0.25">
      <c r="A25" s="6"/>
      <c r="B25" s="17" t="s">
        <v>496</v>
      </c>
      <c r="C25" s="7">
        <f>VLOOKUP(B25,'1'!A:D,3,FALSE)</f>
        <v>276.38</v>
      </c>
      <c r="D25" s="55"/>
      <c r="E25" s="8">
        <f t="shared" si="5"/>
        <v>0</v>
      </c>
      <c r="F25" s="11" t="s">
        <v>515</v>
      </c>
      <c r="G25" s="10" t="str">
        <f>VLOOKUP(B25,'1'!A:B,2,FALSE)</f>
        <v>1/2" MAXLINE TUBING 300FT ROLL,  GREEN</v>
      </c>
      <c r="H25" s="34">
        <f>VLOOKUP(B25,'1'!A:D,4,FALSE)</f>
        <v>27</v>
      </c>
      <c r="I25" s="37">
        <f t="shared" si="2"/>
        <v>0</v>
      </c>
      <c r="J25" s="13">
        <f t="shared" si="6"/>
        <v>0</v>
      </c>
    </row>
    <row r="26" spans="1:10" x14ac:dyDescent="0.25">
      <c r="A26" s="6"/>
      <c r="B26" s="17" t="s">
        <v>497</v>
      </c>
      <c r="C26" s="7">
        <f>VLOOKUP(B26,'1'!A:D,3,FALSE)</f>
        <v>197.07</v>
      </c>
      <c r="D26" s="55"/>
      <c r="E26" s="8">
        <f t="shared" si="5"/>
        <v>0</v>
      </c>
      <c r="F26" s="11" t="s">
        <v>9</v>
      </c>
      <c r="G26" s="10" t="str">
        <f>VLOOKUP(B26,'1'!A:B,2,FALSE)</f>
        <v>3/4" MAXLINE TUBING 100FT ROLL,  GREEN</v>
      </c>
      <c r="H26" s="34">
        <f>VLOOKUP(B26,'1'!A:D,4,FALSE)</f>
        <v>18</v>
      </c>
      <c r="I26" s="37">
        <f t="shared" si="2"/>
        <v>0</v>
      </c>
      <c r="J26" s="13">
        <f t="shared" si="6"/>
        <v>0</v>
      </c>
    </row>
    <row r="27" spans="1:10" x14ac:dyDescent="0.25">
      <c r="A27" s="6"/>
      <c r="B27" s="17" t="s">
        <v>498</v>
      </c>
      <c r="C27" s="7">
        <f>VLOOKUP(B27,'1'!A:D,3,FALSE)</f>
        <v>516.73</v>
      </c>
      <c r="D27" s="55"/>
      <c r="E27" s="8">
        <f t="shared" si="5"/>
        <v>0</v>
      </c>
      <c r="F27" s="11" t="s">
        <v>9</v>
      </c>
      <c r="G27" s="10" t="str">
        <f>VLOOKUP(B27,'1'!A:B,2,FALSE)</f>
        <v>3/4" MAXLINE TUBING 300FT ROLL, GREEN</v>
      </c>
      <c r="H27" s="34">
        <f>VLOOKUP(B27,'1'!A:D,4,FALSE)</f>
        <v>50</v>
      </c>
      <c r="I27" s="37">
        <f t="shared" si="2"/>
        <v>0</v>
      </c>
      <c r="J27" s="13">
        <f t="shared" si="6"/>
        <v>0</v>
      </c>
    </row>
    <row r="28" spans="1:10" x14ac:dyDescent="0.25">
      <c r="A28" s="6"/>
      <c r="B28" s="17" t="s">
        <v>499</v>
      </c>
      <c r="C28" s="7">
        <f>VLOOKUP(B28,'1'!A:D,3,FALSE)</f>
        <v>264.37</v>
      </c>
      <c r="D28" s="55"/>
      <c r="E28" s="8">
        <f t="shared" si="5"/>
        <v>0</v>
      </c>
      <c r="F28" s="11" t="s">
        <v>11</v>
      </c>
      <c r="G28" s="10" t="str">
        <f>VLOOKUP(B28,'1'!A:B,2,FALSE)</f>
        <v>1" MAXLINE TUBING 100FT ROLL, GREEN</v>
      </c>
      <c r="H28" s="34">
        <f>VLOOKUP(B28,'1'!A:D,4,FALSE)</f>
        <v>26</v>
      </c>
      <c r="I28" s="37">
        <f t="shared" si="2"/>
        <v>0</v>
      </c>
      <c r="J28" s="13">
        <f t="shared" si="6"/>
        <v>0</v>
      </c>
    </row>
    <row r="29" spans="1:10" ht="15.75" thickBot="1" x14ac:dyDescent="0.3">
      <c r="A29" s="6"/>
      <c r="B29" s="18" t="s">
        <v>500</v>
      </c>
      <c r="C29" s="19">
        <f>VLOOKUP(B29,'1'!A:D,3,FALSE)</f>
        <v>684.97</v>
      </c>
      <c r="D29" s="57"/>
      <c r="E29" s="28">
        <f t="shared" si="5"/>
        <v>0</v>
      </c>
      <c r="F29" s="21" t="s">
        <v>11</v>
      </c>
      <c r="G29" s="35" t="str">
        <f>VLOOKUP(B29,'1'!A:B,2,FALSE)</f>
        <v>1" MAXLINE TUBING 300FT ROLL, GREEN</v>
      </c>
      <c r="H29" s="34">
        <f>VLOOKUP(B29,'1'!A:D,4,FALSE)</f>
        <v>71</v>
      </c>
      <c r="I29" s="37">
        <f t="shared" si="2"/>
        <v>0</v>
      </c>
      <c r="J29" s="13">
        <f t="shared" si="6"/>
        <v>0</v>
      </c>
    </row>
    <row r="30" spans="1:10" ht="16.5" customHeight="1" thickBot="1" x14ac:dyDescent="0.3">
      <c r="A30" s="5"/>
      <c r="B30" s="96" t="s">
        <v>517</v>
      </c>
      <c r="C30" s="92"/>
      <c r="D30" s="92"/>
      <c r="E30" s="92"/>
      <c r="F30" s="92"/>
      <c r="G30" s="97"/>
      <c r="H30" s="34"/>
      <c r="I30" s="37"/>
      <c r="J30" s="13"/>
    </row>
    <row r="31" spans="1:10" x14ac:dyDescent="0.25">
      <c r="A31" s="6"/>
      <c r="B31" s="31" t="s">
        <v>588</v>
      </c>
      <c r="C31" s="16">
        <f>VLOOKUP(B31,'1'!A:D,3,FALSE)</f>
        <v>12</v>
      </c>
      <c r="D31" s="54"/>
      <c r="E31" s="12">
        <f t="shared" ref="E31:E37" si="7">C31*D31</f>
        <v>0</v>
      </c>
      <c r="F31" s="9" t="s">
        <v>515</v>
      </c>
      <c r="G31" s="20" t="str">
        <f>VLOOKUP(B31,'1'!A:B,2,FALSE)</f>
        <v>1/2" PIPE CLIP MAXLINE 10/PACK</v>
      </c>
      <c r="H31" s="34">
        <f>VLOOKUP(B31,'1'!A:D,4,FALSE)</f>
        <v>0.12</v>
      </c>
      <c r="I31" s="37">
        <f t="shared" si="2"/>
        <v>0</v>
      </c>
      <c r="J31" s="13">
        <f t="shared" ref="J31:J37" si="8">C31*D31</f>
        <v>0</v>
      </c>
    </row>
    <row r="32" spans="1:10" x14ac:dyDescent="0.25">
      <c r="A32" s="6"/>
      <c r="B32" s="32" t="s">
        <v>590</v>
      </c>
      <c r="C32" s="7">
        <f>VLOOKUP(B32,'1'!A:D,3,FALSE)</f>
        <v>19.22</v>
      </c>
      <c r="D32" s="55"/>
      <c r="E32" s="8">
        <f t="shared" si="7"/>
        <v>0</v>
      </c>
      <c r="F32" s="11" t="s">
        <v>9</v>
      </c>
      <c r="G32" s="23" t="str">
        <f>VLOOKUP(B32,'1'!A:B,2,FALSE)</f>
        <v>3/4" PIPE CLIP MAXLINE 10/PACK</v>
      </c>
      <c r="H32" s="34">
        <f>VLOOKUP(B32,'1'!A:D,4,FALSE)</f>
        <v>0.18</v>
      </c>
      <c r="I32" s="37">
        <f t="shared" si="2"/>
        <v>0</v>
      </c>
      <c r="J32" s="13">
        <f t="shared" si="8"/>
        <v>0</v>
      </c>
    </row>
    <row r="33" spans="1:10" x14ac:dyDescent="0.25">
      <c r="A33" s="6"/>
      <c r="B33" s="32" t="s">
        <v>592</v>
      </c>
      <c r="C33" s="7">
        <f>VLOOKUP(B33,'1'!A:D,3,FALSE)</f>
        <v>20.420000000000002</v>
      </c>
      <c r="D33" s="55"/>
      <c r="E33" s="8">
        <f t="shared" si="7"/>
        <v>0</v>
      </c>
      <c r="F33" s="11" t="s">
        <v>11</v>
      </c>
      <c r="G33" s="23" t="str">
        <f>VLOOKUP(B33,'1'!A:B,2,FALSE)</f>
        <v>1" PIPE CLIP MAXLINE 10/PACK</v>
      </c>
      <c r="H33" s="34">
        <f>VLOOKUP(B33,'1'!A:D,4,FALSE)</f>
        <v>0.38</v>
      </c>
      <c r="I33" s="37">
        <f t="shared" si="2"/>
        <v>0</v>
      </c>
      <c r="J33" s="13">
        <f t="shared" si="8"/>
        <v>0</v>
      </c>
    </row>
    <row r="34" spans="1:10" x14ac:dyDescent="0.25">
      <c r="A34" s="6"/>
      <c r="B34" s="32" t="s">
        <v>659</v>
      </c>
      <c r="C34" s="7">
        <f>VLOOKUP(B34,'1'!A:D,3,FALSE)</f>
        <v>2.5099999999999998</v>
      </c>
      <c r="D34" s="55"/>
      <c r="E34" s="8">
        <f t="shared" si="7"/>
        <v>0</v>
      </c>
      <c r="F34" s="11" t="s">
        <v>515</v>
      </c>
      <c r="G34" s="23" t="str">
        <f>VLOOKUP(B34,'1'!A:B,2,FALSE)</f>
        <v>1/2" MAXLINE STRUT CUSHION CLAMP   .62 O.D  5/8" TUBING</v>
      </c>
      <c r="H34" s="34">
        <f>VLOOKUP(B34,'1'!A:D,4,FALSE)</f>
        <v>0.125</v>
      </c>
      <c r="I34" s="37">
        <f t="shared" si="2"/>
        <v>0</v>
      </c>
      <c r="J34" s="13">
        <f t="shared" si="8"/>
        <v>0</v>
      </c>
    </row>
    <row r="35" spans="1:10" x14ac:dyDescent="0.25">
      <c r="A35" s="6" t="s">
        <v>254</v>
      </c>
      <c r="B35" s="32" t="s">
        <v>40</v>
      </c>
      <c r="C35" s="7">
        <f>VLOOKUP(B35,'1'!A:D,3,FALSE)</f>
        <v>3</v>
      </c>
      <c r="D35" s="55"/>
      <c r="E35" s="8">
        <f t="shared" si="7"/>
        <v>0</v>
      </c>
      <c r="F35" s="11" t="s">
        <v>9</v>
      </c>
      <c r="G35" s="23" t="str">
        <f>VLOOKUP(B35,'1'!A:B,2,FALSE)</f>
        <v>CLAMP FOR 1-5/8" UNISTRUT, EACH</v>
      </c>
      <c r="H35" s="34">
        <f>VLOOKUP(B35,'1'!A:D,4,FALSE)</f>
        <v>0.156</v>
      </c>
      <c r="I35" s="37">
        <f t="shared" si="2"/>
        <v>0</v>
      </c>
      <c r="J35" s="13">
        <f t="shared" si="8"/>
        <v>0</v>
      </c>
    </row>
    <row r="36" spans="1:10" x14ac:dyDescent="0.25">
      <c r="A36" s="6"/>
      <c r="B36" s="32" t="s">
        <v>660</v>
      </c>
      <c r="C36" s="7">
        <f>VLOOKUP(B36,'1'!A:D,3,FALSE)</f>
        <v>2.93</v>
      </c>
      <c r="D36" s="55"/>
      <c r="E36" s="8">
        <f t="shared" si="7"/>
        <v>0</v>
      </c>
      <c r="F36" s="11" t="s">
        <v>11</v>
      </c>
      <c r="G36" s="23" t="str">
        <f>VLOOKUP(B36,'1'!A:B,2,FALSE)</f>
        <v>1" MAXLINE STRUT CUSHION CLAMP       1" N. PIPE  1.31 O.D.</v>
      </c>
      <c r="H36" s="34">
        <f>VLOOKUP(B36,'1'!A:D,4,FALSE)</f>
        <v>0.21249999999999999</v>
      </c>
      <c r="I36" s="37">
        <f t="shared" si="2"/>
        <v>0</v>
      </c>
      <c r="J36" s="13">
        <f t="shared" si="8"/>
        <v>0</v>
      </c>
    </row>
    <row r="37" spans="1:10" ht="15.75" thickBot="1" x14ac:dyDescent="0.3">
      <c r="A37" s="22"/>
      <c r="B37" s="33" t="s">
        <v>661</v>
      </c>
      <c r="C37" s="19">
        <f>VLOOKUP(B37,'1'!A:D,3,FALSE)</f>
        <v>4.3899999999999997</v>
      </c>
      <c r="D37" s="57"/>
      <c r="E37" s="28">
        <f t="shared" si="7"/>
        <v>0</v>
      </c>
      <c r="F37" s="21" t="s">
        <v>14</v>
      </c>
      <c r="G37" s="26" t="str">
        <f>VLOOKUP(B37,'1'!A:B,2,FALSE)</f>
        <v xml:space="preserve">2" MAXLINE STRUT CUSHION CLAMP    </v>
      </c>
      <c r="H37" s="34">
        <f>VLOOKUP(B37,'1'!A:D,4,FALSE)</f>
        <v>0.45</v>
      </c>
      <c r="I37" s="37">
        <f t="shared" si="2"/>
        <v>0</v>
      </c>
      <c r="J37" s="13">
        <f t="shared" si="8"/>
        <v>0</v>
      </c>
    </row>
    <row r="38" spans="1:10" ht="15.75" thickBot="1" x14ac:dyDescent="0.3">
      <c r="A38" s="5"/>
      <c r="B38" s="96" t="s">
        <v>241</v>
      </c>
      <c r="C38" s="93"/>
      <c r="D38" s="93"/>
      <c r="E38" s="93"/>
      <c r="F38" s="93"/>
      <c r="G38" s="95"/>
      <c r="H38" s="34"/>
      <c r="I38" s="37"/>
      <c r="J38" s="13"/>
    </row>
    <row r="39" spans="1:10" x14ac:dyDescent="0.25">
      <c r="A39" s="6"/>
      <c r="B39" s="15" t="s">
        <v>193</v>
      </c>
      <c r="C39" s="16">
        <f>VLOOKUP(B39,'1'!A:D,3,FALSE)</f>
        <v>8.89</v>
      </c>
      <c r="D39" s="54"/>
      <c r="E39" s="12">
        <f t="shared" ref="E39:E42" si="9">C39*D39</f>
        <v>0</v>
      </c>
      <c r="F39" s="9" t="s">
        <v>515</v>
      </c>
      <c r="G39" s="20" t="str">
        <f>VLOOKUP(B39,'1'!A:B,2,FALSE)</f>
        <v xml:space="preserve">1/2" UNION  </v>
      </c>
      <c r="H39" s="34">
        <f>VLOOKUP(B39,'1'!A:D,4,FALSE)</f>
        <v>0.08</v>
      </c>
      <c r="I39" s="37">
        <f t="shared" si="2"/>
        <v>0</v>
      </c>
      <c r="J39" s="13">
        <f>C39*D39</f>
        <v>0</v>
      </c>
    </row>
    <row r="40" spans="1:10" x14ac:dyDescent="0.25">
      <c r="A40" s="6"/>
      <c r="B40" s="17" t="s">
        <v>194</v>
      </c>
      <c r="C40" s="7">
        <f>VLOOKUP(B40,'1'!A:D,3,FALSE)</f>
        <v>22.86</v>
      </c>
      <c r="D40" s="55"/>
      <c r="E40" s="8">
        <f t="shared" si="9"/>
        <v>0</v>
      </c>
      <c r="F40" s="11" t="s">
        <v>9</v>
      </c>
      <c r="G40" s="23" t="str">
        <f>VLOOKUP(B40,'1'!A:B,2,FALSE)</f>
        <v xml:space="preserve">3/4" UNION  </v>
      </c>
      <c r="H40" s="34">
        <f>VLOOKUP(B40,'1'!A:D,4,FALSE)</f>
        <v>0.21</v>
      </c>
      <c r="I40" s="37">
        <f t="shared" si="2"/>
        <v>0</v>
      </c>
      <c r="J40" s="13">
        <f>C40*D40</f>
        <v>0</v>
      </c>
    </row>
    <row r="41" spans="1:10" x14ac:dyDescent="0.25">
      <c r="A41" s="6"/>
      <c r="B41" s="17" t="s">
        <v>195</v>
      </c>
      <c r="C41" s="7">
        <f>VLOOKUP(B41,'1'!A:D,3,FALSE)</f>
        <v>34.56</v>
      </c>
      <c r="D41" s="55"/>
      <c r="E41" s="8">
        <f t="shared" si="9"/>
        <v>0</v>
      </c>
      <c r="F41" s="11" t="s">
        <v>11</v>
      </c>
      <c r="G41" s="23" t="str">
        <f>VLOOKUP(B41,'1'!A:B,2,FALSE)</f>
        <v xml:space="preserve">1" UNION  </v>
      </c>
      <c r="H41" s="34">
        <f>VLOOKUP(B41,'1'!A:D,4,FALSE)</f>
        <v>0.32</v>
      </c>
      <c r="I41" s="37">
        <f t="shared" si="2"/>
        <v>0</v>
      </c>
      <c r="J41" s="13">
        <f>C41*D41</f>
        <v>0</v>
      </c>
    </row>
    <row r="42" spans="1:10" x14ac:dyDescent="0.25">
      <c r="A42" s="6"/>
      <c r="B42" s="17" t="s">
        <v>613</v>
      </c>
      <c r="C42" s="7">
        <f>VLOOKUP(B42,'1'!A:D,3,FALSE)</f>
        <v>72.09</v>
      </c>
      <c r="D42" s="55"/>
      <c r="E42" s="8">
        <f t="shared" si="9"/>
        <v>0</v>
      </c>
      <c r="F42" s="11" t="s">
        <v>14</v>
      </c>
      <c r="G42" s="23" t="str">
        <f>VLOOKUP(B42,'1'!A:B,2,FALSE)</f>
        <v>2" UNION  MAXLINE</v>
      </c>
      <c r="H42" s="34">
        <f>VLOOKUP(B42,'1'!A:D,4,FALSE)</f>
        <v>1.9379999999999999</v>
      </c>
      <c r="I42" s="37">
        <f t="shared" si="2"/>
        <v>0</v>
      </c>
      <c r="J42" s="13">
        <f>C42*D42</f>
        <v>0</v>
      </c>
    </row>
    <row r="43" spans="1:10" x14ac:dyDescent="0.25">
      <c r="A43" s="6"/>
      <c r="B43" s="17"/>
      <c r="C43" s="7"/>
      <c r="D43" s="56"/>
      <c r="E43" s="8"/>
      <c r="F43" s="11"/>
      <c r="G43" s="23"/>
      <c r="H43" s="34"/>
      <c r="I43" s="37"/>
      <c r="J43" s="13"/>
    </row>
    <row r="44" spans="1:10" x14ac:dyDescent="0.25">
      <c r="A44" s="6"/>
      <c r="B44" s="17" t="s">
        <v>196</v>
      </c>
      <c r="C44" s="7">
        <f>VLOOKUP(B44,'1'!A:D,3,FALSE)</f>
        <v>15.74</v>
      </c>
      <c r="D44" s="55"/>
      <c r="E44" s="8">
        <f t="shared" ref="E44:E46" si="10">C44*D44</f>
        <v>0</v>
      </c>
      <c r="F44" s="11" t="s">
        <v>9</v>
      </c>
      <c r="G44" s="23" t="str">
        <f>VLOOKUP(B44,'1'!A:B,2,FALSE)</f>
        <v xml:space="preserve">3/4" X 1/2"  REDUCING UNION   </v>
      </c>
      <c r="H44" s="34">
        <f>VLOOKUP(B44,'1'!A:D,4,FALSE)</f>
        <v>0.15</v>
      </c>
      <c r="I44" s="37">
        <f t="shared" si="2"/>
        <v>0</v>
      </c>
      <c r="J44" s="13">
        <f>C44*D44</f>
        <v>0</v>
      </c>
    </row>
    <row r="45" spans="1:10" x14ac:dyDescent="0.25">
      <c r="A45" s="6"/>
      <c r="B45" s="17" t="s">
        <v>192</v>
      </c>
      <c r="C45" s="7">
        <f>VLOOKUP(B45,'1'!A:D,3,FALSE)</f>
        <v>22.65</v>
      </c>
      <c r="D45" s="55"/>
      <c r="E45" s="8">
        <f t="shared" si="10"/>
        <v>0</v>
      </c>
      <c r="F45" s="11" t="s">
        <v>11</v>
      </c>
      <c r="G45" s="23" t="str">
        <f>VLOOKUP(B45,'1'!A:B,2,FALSE)</f>
        <v xml:space="preserve">1" X 1/2"  REDUCING UNION   </v>
      </c>
      <c r="H45" s="34">
        <f>VLOOKUP(B45,'1'!A:D,4,FALSE)</f>
        <v>0.21</v>
      </c>
      <c r="I45" s="37">
        <f t="shared" si="2"/>
        <v>0</v>
      </c>
      <c r="J45" s="13">
        <f>C45*D45</f>
        <v>0</v>
      </c>
    </row>
    <row r="46" spans="1:10" ht="15.75" thickBot="1" x14ac:dyDescent="0.3">
      <c r="A46" s="22"/>
      <c r="B46" s="18" t="s">
        <v>197</v>
      </c>
      <c r="C46" s="19">
        <f>VLOOKUP(B46,'1'!A:D,3,FALSE)</f>
        <v>29.57</v>
      </c>
      <c r="D46" s="57"/>
      <c r="E46" s="28">
        <f t="shared" si="10"/>
        <v>0</v>
      </c>
      <c r="F46" s="21" t="s">
        <v>11</v>
      </c>
      <c r="G46" s="26" t="str">
        <f>VLOOKUP(B46,'1'!A:B,2,FALSE)</f>
        <v xml:space="preserve">1" X 3/4" REDUCING UNION   </v>
      </c>
      <c r="H46" s="34">
        <f>VLOOKUP(B46,'1'!A:D,4,FALSE)</f>
        <v>0.27</v>
      </c>
      <c r="I46" s="37">
        <f t="shared" si="2"/>
        <v>0</v>
      </c>
      <c r="J46" s="13">
        <f>C46*D46</f>
        <v>0</v>
      </c>
    </row>
    <row r="47" spans="1:10" ht="15.75" thickBot="1" x14ac:dyDescent="0.3">
      <c r="A47" s="5"/>
      <c r="B47" s="92" t="s">
        <v>242</v>
      </c>
      <c r="C47" s="93"/>
      <c r="D47" s="93"/>
      <c r="E47" s="93"/>
      <c r="F47" s="93"/>
      <c r="G47" s="95"/>
      <c r="H47" s="34"/>
      <c r="I47" s="37"/>
      <c r="J47" s="13"/>
    </row>
    <row r="48" spans="1:10" x14ac:dyDescent="0.25">
      <c r="A48" s="89"/>
      <c r="B48" s="15" t="s">
        <v>207</v>
      </c>
      <c r="C48" s="16">
        <f>VLOOKUP(B48,'1'!A:D,3,FALSE)</f>
        <v>12.12</v>
      </c>
      <c r="D48" s="54"/>
      <c r="E48" s="12">
        <f t="shared" ref="E48:E51" si="11">C48*D48</f>
        <v>0</v>
      </c>
      <c r="F48" s="9" t="s">
        <v>515</v>
      </c>
      <c r="G48" s="20" t="str">
        <f>VLOOKUP(B48,'1'!A:B,2,FALSE)</f>
        <v xml:space="preserve">1/2"  ELBOW  </v>
      </c>
      <c r="H48" s="34">
        <f>VLOOKUP(B48,'1'!A:D,4,FALSE)</f>
        <v>0.11</v>
      </c>
      <c r="I48" s="37">
        <f t="shared" si="2"/>
        <v>0</v>
      </c>
      <c r="J48" s="13">
        <f>C48*D48</f>
        <v>0</v>
      </c>
    </row>
    <row r="49" spans="1:10" x14ac:dyDescent="0.25">
      <c r="A49" s="6"/>
      <c r="B49" s="17" t="s">
        <v>204</v>
      </c>
      <c r="C49" s="7">
        <f>VLOOKUP(B49,'1'!A:D,3,FALSE)</f>
        <v>28.7</v>
      </c>
      <c r="D49" s="55"/>
      <c r="E49" s="8">
        <f t="shared" si="11"/>
        <v>0</v>
      </c>
      <c r="F49" s="11" t="s">
        <v>9</v>
      </c>
      <c r="G49" s="23" t="str">
        <f>VLOOKUP(B49,'1'!A:B,2,FALSE)</f>
        <v xml:space="preserve">3/4" ELBOW </v>
      </c>
      <c r="H49" s="34">
        <f>VLOOKUP(B49,'1'!A:D,4,FALSE)</f>
        <v>0.27</v>
      </c>
      <c r="I49" s="37">
        <f t="shared" si="2"/>
        <v>0</v>
      </c>
      <c r="J49" s="13">
        <f>C49*D49</f>
        <v>0</v>
      </c>
    </row>
    <row r="50" spans="1:10" x14ac:dyDescent="0.25">
      <c r="A50" s="6"/>
      <c r="B50" s="17" t="s">
        <v>205</v>
      </c>
      <c r="C50" s="7">
        <f>VLOOKUP(B50,'1'!A:D,3,FALSE)</f>
        <v>44.98</v>
      </c>
      <c r="D50" s="55"/>
      <c r="E50" s="8">
        <f t="shared" si="11"/>
        <v>0</v>
      </c>
      <c r="F50" s="11" t="s">
        <v>11</v>
      </c>
      <c r="G50" s="23" t="str">
        <f>VLOOKUP(B50,'1'!A:B,2,FALSE)</f>
        <v xml:space="preserve">1" ELBOW </v>
      </c>
      <c r="H50" s="34">
        <f>VLOOKUP(B50,'1'!A:D,4,FALSE)</f>
        <v>0.42</v>
      </c>
      <c r="I50" s="37">
        <f t="shared" si="2"/>
        <v>0</v>
      </c>
      <c r="J50" s="13">
        <f>C50*D50</f>
        <v>0</v>
      </c>
    </row>
    <row r="51" spans="1:10" ht="15.75" thickBot="1" x14ac:dyDescent="0.3">
      <c r="A51" s="22"/>
      <c r="B51" s="18" t="s">
        <v>616</v>
      </c>
      <c r="C51" s="19">
        <f>VLOOKUP(B51,'1'!A:D,3,FALSE)</f>
        <v>72.09</v>
      </c>
      <c r="D51" s="57"/>
      <c r="E51" s="28">
        <f t="shared" si="11"/>
        <v>0</v>
      </c>
      <c r="F51" s="21" t="s">
        <v>14</v>
      </c>
      <c r="G51" s="26" t="str">
        <f>VLOOKUP(B51,'1'!A:B,2,FALSE)</f>
        <v>2" ELBOW  MAXLINE</v>
      </c>
      <c r="H51" s="34">
        <f>VLOOKUP(B51,'1'!A:D,4,FALSE)</f>
        <v>2.5</v>
      </c>
      <c r="I51" s="37">
        <f t="shared" si="2"/>
        <v>0</v>
      </c>
      <c r="J51" s="13">
        <f>C51*D51</f>
        <v>0</v>
      </c>
    </row>
    <row r="52" spans="1:10" ht="15.75" thickBot="1" x14ac:dyDescent="0.3">
      <c r="A52" s="5"/>
      <c r="B52" s="92" t="s">
        <v>84</v>
      </c>
      <c r="C52" s="92"/>
      <c r="D52" s="92"/>
      <c r="E52" s="92"/>
      <c r="F52" s="92"/>
      <c r="G52" s="97"/>
      <c r="H52" s="34"/>
      <c r="I52" s="37"/>
      <c r="J52" s="13"/>
    </row>
    <row r="53" spans="1:10" x14ac:dyDescent="0.25">
      <c r="A53" s="6"/>
      <c r="B53" s="15" t="s">
        <v>184</v>
      </c>
      <c r="C53" s="16">
        <f>VLOOKUP(B53,'1'!A:D,3,FALSE)</f>
        <v>16.87</v>
      </c>
      <c r="D53" s="54"/>
      <c r="E53" s="12">
        <f t="shared" ref="E53:E56" si="12">C53*D53</f>
        <v>0</v>
      </c>
      <c r="F53" s="9" t="s">
        <v>515</v>
      </c>
      <c r="G53" s="40" t="str">
        <f>VLOOKUP(B53,'1'!A:B,2,FALSE)</f>
        <v xml:space="preserve">1/2"  EQUAL TEE </v>
      </c>
      <c r="H53" s="34">
        <f>VLOOKUP(B53,'1'!A:D,4,FALSE)</f>
        <v>0.15</v>
      </c>
      <c r="I53" s="37">
        <f t="shared" si="2"/>
        <v>0</v>
      </c>
      <c r="J53" s="13">
        <f>C53*D53</f>
        <v>0</v>
      </c>
    </row>
    <row r="54" spans="1:10" x14ac:dyDescent="0.25">
      <c r="A54" s="6"/>
      <c r="B54" s="17" t="s">
        <v>185</v>
      </c>
      <c r="C54" s="7">
        <f>VLOOKUP(B54,'1'!A:D,3,FALSE)</f>
        <v>41.55</v>
      </c>
      <c r="D54" s="55"/>
      <c r="E54" s="8">
        <f t="shared" si="12"/>
        <v>0</v>
      </c>
      <c r="F54" s="11" t="s">
        <v>9</v>
      </c>
      <c r="G54" s="10" t="str">
        <f>VLOOKUP(B54,'1'!A:B,2,FALSE)</f>
        <v xml:space="preserve">3/4" EQUAL TEE </v>
      </c>
      <c r="H54" s="34">
        <f>VLOOKUP(B54,'1'!A:D,4,FALSE)</f>
        <v>0.38</v>
      </c>
      <c r="I54" s="37">
        <f t="shared" si="2"/>
        <v>0</v>
      </c>
      <c r="J54" s="13">
        <f>C54*D54</f>
        <v>0</v>
      </c>
    </row>
    <row r="55" spans="1:10" x14ac:dyDescent="0.25">
      <c r="A55" s="6"/>
      <c r="B55" s="17" t="s">
        <v>186</v>
      </c>
      <c r="C55" s="7">
        <f>VLOOKUP(B55,'1'!A:D,3,FALSE)</f>
        <v>62.21</v>
      </c>
      <c r="D55" s="55"/>
      <c r="E55" s="8">
        <f t="shared" si="12"/>
        <v>0</v>
      </c>
      <c r="F55" s="11" t="s">
        <v>11</v>
      </c>
      <c r="G55" s="10" t="str">
        <f>VLOOKUP(B55,'1'!A:B,2,FALSE)</f>
        <v xml:space="preserve">1"  EQUAL TEE  </v>
      </c>
      <c r="H55" s="34">
        <f>VLOOKUP(B55,'1'!A:D,4,FALSE)</f>
        <v>0.57999999999999996</v>
      </c>
      <c r="I55" s="37">
        <f t="shared" si="2"/>
        <v>0</v>
      </c>
      <c r="J55" s="13">
        <f>C55*D55</f>
        <v>0</v>
      </c>
    </row>
    <row r="56" spans="1:10" ht="15.75" thickBot="1" x14ac:dyDescent="0.3">
      <c r="A56" s="22"/>
      <c r="B56" s="18" t="s">
        <v>614</v>
      </c>
      <c r="C56" s="19">
        <f>VLOOKUP(B56,'1'!A:D,3,FALSE)</f>
        <v>84.11</v>
      </c>
      <c r="D56" s="57"/>
      <c r="E56" s="28">
        <f t="shared" si="12"/>
        <v>0</v>
      </c>
      <c r="F56" s="21" t="s">
        <v>14</v>
      </c>
      <c r="G56" s="35" t="str">
        <f>VLOOKUP(B56,'1'!A:B,2,FALSE)</f>
        <v>2" TEE  MAXLINE</v>
      </c>
      <c r="H56" s="34">
        <f>VLOOKUP(B56,'1'!A:D,4,FALSE)</f>
        <v>3.3130000000000002</v>
      </c>
      <c r="I56" s="37">
        <f t="shared" si="2"/>
        <v>0</v>
      </c>
      <c r="J56" s="13">
        <f>C56*D56</f>
        <v>0</v>
      </c>
    </row>
    <row r="57" spans="1:10" ht="15.75" thickBot="1" x14ac:dyDescent="0.3">
      <c r="A57" s="5"/>
      <c r="B57" s="100" t="s">
        <v>662</v>
      </c>
      <c r="C57" s="101"/>
      <c r="D57" s="101"/>
      <c r="E57" s="101"/>
      <c r="F57" s="101"/>
      <c r="G57" s="102"/>
      <c r="H57" s="34"/>
      <c r="I57" s="37"/>
      <c r="J57" s="13"/>
    </row>
    <row r="58" spans="1:10" x14ac:dyDescent="0.25">
      <c r="A58" s="6"/>
      <c r="B58" s="15" t="s">
        <v>187</v>
      </c>
      <c r="C58" s="16">
        <f>VLOOKUP(B58,'1'!A:D,3,FALSE)</f>
        <v>33.54</v>
      </c>
      <c r="D58" s="54"/>
      <c r="E58" s="12">
        <f t="shared" ref="E58:E60" si="13">C58*D58</f>
        <v>0</v>
      </c>
      <c r="F58" s="9" t="s">
        <v>515</v>
      </c>
      <c r="G58" s="40" t="str">
        <f>VLOOKUP(B58,'1'!A:B,2,FALSE)</f>
        <v xml:space="preserve">3/4" REDUCING TEE , DROP LEG 1/2" </v>
      </c>
      <c r="H58" s="34">
        <f>VLOOKUP(B58,'1'!A:D,4,FALSE)</f>
        <v>0.31</v>
      </c>
      <c r="I58" s="37">
        <f t="shared" si="2"/>
        <v>0</v>
      </c>
      <c r="J58" s="13">
        <f>C58*D58</f>
        <v>0</v>
      </c>
    </row>
    <row r="59" spans="1:10" x14ac:dyDescent="0.25">
      <c r="A59" s="6"/>
      <c r="B59" s="17" t="s">
        <v>189</v>
      </c>
      <c r="C59" s="7">
        <f>VLOOKUP(B59,'1'!A:D,3,FALSE)</f>
        <v>49.59</v>
      </c>
      <c r="D59" s="55"/>
      <c r="E59" s="8">
        <f t="shared" si="13"/>
        <v>0</v>
      </c>
      <c r="F59" s="11" t="s">
        <v>9</v>
      </c>
      <c r="G59" s="10" t="str">
        <f>VLOOKUP(B59,'1'!A:B,2,FALSE)</f>
        <v xml:space="preserve">1" REDUCING TEE , DROP LEG 1/2" </v>
      </c>
      <c r="H59" s="34">
        <f>VLOOKUP(B59,'1'!A:D,4,FALSE)</f>
        <v>0.46</v>
      </c>
      <c r="I59" s="37">
        <f t="shared" si="2"/>
        <v>0</v>
      </c>
      <c r="J59" s="13">
        <f>C59*D59</f>
        <v>0</v>
      </c>
    </row>
    <row r="60" spans="1:10" ht="15.75" thickBot="1" x14ac:dyDescent="0.3">
      <c r="A60" s="22"/>
      <c r="B60" s="18" t="s">
        <v>190</v>
      </c>
      <c r="C60" s="19">
        <f>VLOOKUP(B60,'1'!A:D,3,FALSE)</f>
        <v>60.68</v>
      </c>
      <c r="D60" s="57"/>
      <c r="E60" s="28">
        <f t="shared" si="13"/>
        <v>0</v>
      </c>
      <c r="F60" s="21" t="s">
        <v>11</v>
      </c>
      <c r="G60" s="35" t="str">
        <f>VLOOKUP(B60,'1'!A:B,2,FALSE)</f>
        <v xml:space="preserve">1" REDUCING TEE , DROP LEG 3/4" </v>
      </c>
      <c r="H60" s="34">
        <f>VLOOKUP(B60,'1'!A:D,4,FALSE)</f>
        <v>0.56000000000000005</v>
      </c>
      <c r="I60" s="37">
        <f t="shared" si="2"/>
        <v>0</v>
      </c>
      <c r="J60" s="13">
        <f>C60*D60</f>
        <v>0</v>
      </c>
    </row>
    <row r="61" spans="1:10" ht="15.75" thickBot="1" x14ac:dyDescent="0.3">
      <c r="A61" s="5"/>
      <c r="B61" s="92" t="s">
        <v>243</v>
      </c>
      <c r="C61" s="98"/>
      <c r="D61" s="98"/>
      <c r="E61" s="98"/>
      <c r="F61" s="98"/>
      <c r="G61" s="99"/>
      <c r="H61" s="34"/>
      <c r="I61" s="37"/>
      <c r="J61" s="13"/>
    </row>
    <row r="62" spans="1:10" x14ac:dyDescent="0.25">
      <c r="A62" s="6"/>
      <c r="B62" s="15" t="s">
        <v>191</v>
      </c>
      <c r="C62" s="16">
        <f>VLOOKUP(B62,'1'!A:D,3,FALSE)</f>
        <v>12.03</v>
      </c>
      <c r="D62" s="54"/>
      <c r="E62" s="12">
        <f t="shared" ref="E62:E65" si="14">C62*D62</f>
        <v>0</v>
      </c>
      <c r="F62" s="9" t="s">
        <v>515</v>
      </c>
      <c r="G62" s="40" t="str">
        <f>VLOOKUP(B62,'1'!A:B,2,FALSE)</f>
        <v xml:space="preserve">1/2" REDUCING TEE X 1/2" FEMALE NPT </v>
      </c>
      <c r="H62" s="34">
        <f>VLOOKUP(B62,'1'!A:D,4,FALSE)</f>
        <v>0.16</v>
      </c>
      <c r="I62" s="37">
        <f t="shared" si="2"/>
        <v>0</v>
      </c>
      <c r="J62" s="13">
        <f>C62*D62</f>
        <v>0</v>
      </c>
    </row>
    <row r="63" spans="1:10" x14ac:dyDescent="0.25">
      <c r="A63" s="6"/>
      <c r="B63" s="17" t="s">
        <v>206</v>
      </c>
      <c r="C63" s="7">
        <f>VLOOKUP(B63,'1'!A:D,3,FALSE)</f>
        <v>36.35</v>
      </c>
      <c r="D63" s="55"/>
      <c r="E63" s="8">
        <f t="shared" si="14"/>
        <v>0</v>
      </c>
      <c r="F63" s="11" t="s">
        <v>9</v>
      </c>
      <c r="G63" s="10" t="str">
        <f>VLOOKUP(B63,'1'!A:B,2,FALSE)</f>
        <v xml:space="preserve">3/4" REDUCING TEE, 1/2" FEMALE NPT DROP LEG  </v>
      </c>
      <c r="H63" s="34">
        <f>VLOOKUP(B63,'1'!A:D,4,FALSE)</f>
        <v>0.34</v>
      </c>
      <c r="I63" s="37">
        <f t="shared" si="2"/>
        <v>0</v>
      </c>
      <c r="J63" s="13">
        <f>C63*D63</f>
        <v>0</v>
      </c>
    </row>
    <row r="64" spans="1:10" x14ac:dyDescent="0.25">
      <c r="A64" s="6"/>
      <c r="B64" s="17" t="s">
        <v>211</v>
      </c>
      <c r="C64" s="7">
        <f>VLOOKUP(B64,'1'!A:D,3,FALSE)</f>
        <v>27.73</v>
      </c>
      <c r="D64" s="55"/>
      <c r="E64" s="8">
        <f t="shared" si="14"/>
        <v>0</v>
      </c>
      <c r="F64" s="11" t="s">
        <v>11</v>
      </c>
      <c r="G64" s="10" t="str">
        <f>VLOOKUP(B64,'1'!A:B,2,FALSE)</f>
        <v xml:space="preserve">1"  REDUCING TEE, 3/4" FEMALE NPT DROP LEG,   </v>
      </c>
      <c r="H64" s="34">
        <f>VLOOKUP(B64,'1'!A:D,4,FALSE)</f>
        <v>0.48</v>
      </c>
      <c r="I64" s="37">
        <f t="shared" si="2"/>
        <v>0</v>
      </c>
      <c r="J64" s="13">
        <f>C64*D64</f>
        <v>0</v>
      </c>
    </row>
    <row r="65" spans="1:10" ht="15.75" thickBot="1" x14ac:dyDescent="0.3">
      <c r="A65" s="22"/>
      <c r="B65" s="18" t="s">
        <v>615</v>
      </c>
      <c r="C65" s="19">
        <f>VLOOKUP(B65,'1'!A:D,3,FALSE)</f>
        <v>84.11</v>
      </c>
      <c r="D65" s="57"/>
      <c r="E65" s="28">
        <f t="shared" si="14"/>
        <v>0</v>
      </c>
      <c r="F65" s="21" t="s">
        <v>14</v>
      </c>
      <c r="G65" s="35" t="str">
        <f>VLOOKUP(B65,'1'!A:B,2,FALSE)</f>
        <v>2" REDUCING TEE X 1"" FEMALE NPT  MAXLINE</v>
      </c>
      <c r="H65" s="34">
        <f>VLOOKUP(B65,'1'!A:D,4,FALSE)</f>
        <v>2.2000000000000002</v>
      </c>
      <c r="I65" s="37">
        <f t="shared" si="2"/>
        <v>0</v>
      </c>
      <c r="J65" s="13">
        <f>C65*D65</f>
        <v>0</v>
      </c>
    </row>
    <row r="66" spans="1:10" ht="15.75" thickBot="1" x14ac:dyDescent="0.3">
      <c r="A66" s="5"/>
      <c r="B66" s="96"/>
      <c r="C66" s="93"/>
      <c r="D66" s="93"/>
      <c r="E66" s="93"/>
      <c r="F66" s="93"/>
      <c r="G66" s="95"/>
      <c r="H66" s="34"/>
      <c r="I66" s="37"/>
      <c r="J66" s="13"/>
    </row>
    <row r="67" spans="1:10" x14ac:dyDescent="0.25">
      <c r="A67" s="6"/>
      <c r="B67" s="15"/>
      <c r="C67" s="16"/>
      <c r="D67" s="54"/>
      <c r="E67" s="24"/>
      <c r="F67" s="9"/>
      <c r="G67" s="40"/>
      <c r="H67" s="34"/>
      <c r="I67" s="37"/>
      <c r="J67" s="13"/>
    </row>
    <row r="68" spans="1:10" x14ac:dyDescent="0.25">
      <c r="A68" s="6"/>
      <c r="B68" s="17"/>
      <c r="C68" s="7"/>
      <c r="D68" s="55"/>
      <c r="E68" s="25"/>
      <c r="F68" s="11"/>
      <c r="G68" s="23"/>
      <c r="H68" s="34"/>
      <c r="I68" s="37"/>
      <c r="J68" s="13"/>
    </row>
    <row r="69" spans="1:10" ht="15.75" thickBot="1" x14ac:dyDescent="0.3">
      <c r="A69" s="22"/>
      <c r="B69" s="18"/>
      <c r="C69" s="19"/>
      <c r="D69" s="57"/>
      <c r="E69" s="27"/>
      <c r="F69" s="21"/>
      <c r="G69" s="26"/>
      <c r="H69" s="34"/>
      <c r="I69" s="37"/>
      <c r="J69" s="13"/>
    </row>
    <row r="70" spans="1:10" ht="15.75" thickBot="1" x14ac:dyDescent="0.3">
      <c r="A70" s="5"/>
      <c r="B70" s="96" t="s">
        <v>246</v>
      </c>
      <c r="C70" s="93"/>
      <c r="D70" s="93"/>
      <c r="E70" s="93"/>
      <c r="F70" s="93"/>
      <c r="G70" s="95"/>
      <c r="H70" s="34"/>
      <c r="I70" s="37"/>
      <c r="J70" s="13"/>
    </row>
    <row r="71" spans="1:10" x14ac:dyDescent="0.25">
      <c r="A71" s="6"/>
      <c r="B71" s="15" t="s">
        <v>176</v>
      </c>
      <c r="C71" s="16">
        <f>VLOOKUP(B71,'1'!A:D,3,FALSE)</f>
        <v>9.5</v>
      </c>
      <c r="D71" s="54"/>
      <c r="E71" s="12">
        <f t="shared" ref="E71:E78" si="15">C71*D71</f>
        <v>0</v>
      </c>
      <c r="F71" s="9" t="s">
        <v>515</v>
      </c>
      <c r="G71" s="40" t="str">
        <f>VLOOKUP(B71,'1'!A:B,2,FALSE)</f>
        <v xml:space="preserve">1/2"  X 3/8" MALE NPT STRAIGHT </v>
      </c>
      <c r="H71" s="34">
        <f>VLOOKUP(B71,'1'!A:D,4,FALSE)</f>
        <v>0.09</v>
      </c>
      <c r="I71" s="37">
        <f t="shared" si="2"/>
        <v>0</v>
      </c>
      <c r="J71" s="13">
        <f t="shared" ref="J71:J78" si="16">C71*D71</f>
        <v>0</v>
      </c>
    </row>
    <row r="72" spans="1:10" x14ac:dyDescent="0.25">
      <c r="A72" s="6"/>
      <c r="B72" s="17" t="s">
        <v>177</v>
      </c>
      <c r="C72" s="7">
        <f>VLOOKUP(B72,'1'!A:D,3,FALSE)</f>
        <v>9.64</v>
      </c>
      <c r="D72" s="55"/>
      <c r="E72" s="8">
        <f t="shared" si="15"/>
        <v>0</v>
      </c>
      <c r="F72" s="11" t="s">
        <v>515</v>
      </c>
      <c r="G72" s="10" t="str">
        <f>VLOOKUP(B72,'1'!A:B,2,FALSE)</f>
        <v xml:space="preserve">1/2"  X 1/2" MALE NPT STRAIGHT </v>
      </c>
      <c r="H72" s="34">
        <f>VLOOKUP(B72,'1'!A:D,4,FALSE)</f>
        <v>0.09</v>
      </c>
      <c r="I72" s="37">
        <f t="shared" si="2"/>
        <v>0</v>
      </c>
      <c r="J72" s="13">
        <f t="shared" si="16"/>
        <v>0</v>
      </c>
    </row>
    <row r="73" spans="1:10" x14ac:dyDescent="0.25">
      <c r="A73" s="6"/>
      <c r="B73" s="17" t="s">
        <v>180</v>
      </c>
      <c r="C73" s="7">
        <f>VLOOKUP(B73,'1'!A:D,3,FALSE)</f>
        <v>19.12</v>
      </c>
      <c r="D73" s="55"/>
      <c r="E73" s="8">
        <f t="shared" si="15"/>
        <v>0</v>
      </c>
      <c r="F73" s="11" t="s">
        <v>9</v>
      </c>
      <c r="G73" s="10" t="str">
        <f>VLOOKUP(B73,'1'!A:B,2,FALSE)</f>
        <v xml:space="preserve">3/4"  X 1/2" MALE NPT </v>
      </c>
      <c r="H73" s="34">
        <f>VLOOKUP(B73,'1'!A:D,4,FALSE)</f>
        <v>0.18</v>
      </c>
      <c r="I73" s="37">
        <f t="shared" ref="I73:I136" si="17">H73*D73</f>
        <v>0</v>
      </c>
      <c r="J73" s="13">
        <f t="shared" si="16"/>
        <v>0</v>
      </c>
    </row>
    <row r="74" spans="1:10" x14ac:dyDescent="0.25">
      <c r="A74" s="6"/>
      <c r="B74" s="17" t="s">
        <v>178</v>
      </c>
      <c r="C74" s="7">
        <f>VLOOKUP(B74,'1'!A:D,3,FALSE)</f>
        <v>19.12</v>
      </c>
      <c r="D74" s="55"/>
      <c r="E74" s="8">
        <f t="shared" si="15"/>
        <v>0</v>
      </c>
      <c r="F74" s="11" t="s">
        <v>9</v>
      </c>
      <c r="G74" s="10" t="str">
        <f>VLOOKUP(B74,'1'!A:B,2,FALSE)</f>
        <v xml:space="preserve">3/4"  X 3/4" MALE NPT </v>
      </c>
      <c r="H74" s="34">
        <f>VLOOKUP(B74,'1'!A:D,4,FALSE)</f>
        <v>0.18</v>
      </c>
      <c r="I74" s="37">
        <f t="shared" si="17"/>
        <v>0</v>
      </c>
      <c r="J74" s="13">
        <f t="shared" si="16"/>
        <v>0</v>
      </c>
    </row>
    <row r="75" spans="1:10" x14ac:dyDescent="0.25">
      <c r="A75" s="6"/>
      <c r="B75" s="17" t="s">
        <v>188</v>
      </c>
      <c r="C75" s="7">
        <f>VLOOKUP(B75,'1'!A:D,3,FALSE)</f>
        <v>66.25</v>
      </c>
      <c r="D75" s="55"/>
      <c r="E75" s="8">
        <f t="shared" si="15"/>
        <v>0</v>
      </c>
      <c r="F75" s="11" t="s">
        <v>11</v>
      </c>
      <c r="G75" s="10" t="str">
        <f>VLOOKUP(B75,'1'!A:B,2,FALSE)</f>
        <v xml:space="preserve">1"  X 3/4" MALE NPT STRAIGHT </v>
      </c>
      <c r="H75" s="34">
        <f>VLOOKUP(B75,'1'!A:D,4,FALSE)</f>
        <v>0.33</v>
      </c>
      <c r="I75" s="37">
        <f t="shared" si="17"/>
        <v>0</v>
      </c>
      <c r="J75" s="13">
        <f t="shared" si="16"/>
        <v>0</v>
      </c>
    </row>
    <row r="76" spans="1:10" x14ac:dyDescent="0.25">
      <c r="A76" s="6"/>
      <c r="B76" s="17" t="s">
        <v>179</v>
      </c>
      <c r="C76" s="7">
        <f>VLOOKUP(B76,'1'!A:D,3,FALSE)</f>
        <v>35.340000000000003</v>
      </c>
      <c r="D76" s="55"/>
      <c r="E76" s="8">
        <f t="shared" si="15"/>
        <v>0</v>
      </c>
      <c r="F76" s="11" t="s">
        <v>11</v>
      </c>
      <c r="G76" s="10" t="str">
        <f>VLOOKUP(B76,'1'!A:B,2,FALSE)</f>
        <v xml:space="preserve">1"  X 1" MALE NPT STRAIGHT </v>
      </c>
      <c r="H76" s="34">
        <f>VLOOKUP(B76,'1'!A:D,4,FALSE)</f>
        <v>0.33</v>
      </c>
      <c r="I76" s="37">
        <f t="shared" si="17"/>
        <v>0</v>
      </c>
      <c r="J76" s="13">
        <f t="shared" si="16"/>
        <v>0</v>
      </c>
    </row>
    <row r="77" spans="1:10" x14ac:dyDescent="0.25">
      <c r="A77" s="6"/>
      <c r="B77" s="17" t="s">
        <v>617</v>
      </c>
      <c r="C77" s="7">
        <f>VLOOKUP(B77,'1'!A:D,3,FALSE)</f>
        <v>67.28</v>
      </c>
      <c r="D77" s="55"/>
      <c r="E77" s="8">
        <f t="shared" si="15"/>
        <v>0</v>
      </c>
      <c r="F77" s="11" t="s">
        <v>14</v>
      </c>
      <c r="G77" s="10" t="str">
        <f>VLOOKUP(B77,'1'!A:B,2,FALSE)</f>
        <v xml:space="preserve">2" MAXLINE X 1" MALE NPTF STRAIGHT </v>
      </c>
      <c r="H77" s="34">
        <f>VLOOKUP(B77,'1'!A:D,4,FALSE)</f>
        <v>1.3129999999999999</v>
      </c>
      <c r="I77" s="37">
        <f t="shared" si="17"/>
        <v>0</v>
      </c>
      <c r="J77" s="13">
        <f t="shared" si="16"/>
        <v>0</v>
      </c>
    </row>
    <row r="78" spans="1:10" ht="15.75" thickBot="1" x14ac:dyDescent="0.3">
      <c r="A78" s="22"/>
      <c r="B78" s="18" t="s">
        <v>618</v>
      </c>
      <c r="C78" s="19">
        <f>VLOOKUP(B78,'1'!A:D,3,FALSE)</f>
        <v>72.09</v>
      </c>
      <c r="D78" s="57"/>
      <c r="E78" s="28">
        <f t="shared" si="15"/>
        <v>0</v>
      </c>
      <c r="F78" s="21" t="s">
        <v>14</v>
      </c>
      <c r="G78" s="35" t="str">
        <f>VLOOKUP(B78,'1'!A:B,2,FALSE)</f>
        <v xml:space="preserve">2" MAXLINE X 2" MALE NPTF STRAIGHT </v>
      </c>
      <c r="H78" s="34">
        <f>VLOOKUP(B78,'1'!A:D,4,FALSE)</f>
        <v>1.75</v>
      </c>
      <c r="I78" s="37">
        <f t="shared" si="17"/>
        <v>0</v>
      </c>
      <c r="J78" s="13">
        <f t="shared" si="16"/>
        <v>0</v>
      </c>
    </row>
    <row r="79" spans="1:10" ht="15.75" thickBot="1" x14ac:dyDescent="0.3">
      <c r="A79" s="5"/>
      <c r="B79" s="96" t="s">
        <v>663</v>
      </c>
      <c r="C79" s="93"/>
      <c r="D79" s="93"/>
      <c r="E79" s="93"/>
      <c r="F79" s="93"/>
      <c r="G79" s="95"/>
      <c r="H79" s="34"/>
      <c r="I79" s="37"/>
      <c r="J79" s="13"/>
    </row>
    <row r="80" spans="1:10" x14ac:dyDescent="0.25">
      <c r="A80" s="6"/>
      <c r="B80" s="15" t="s">
        <v>208</v>
      </c>
      <c r="C80" s="16">
        <f>VLOOKUP(B80,'1'!A:D,3,FALSE)</f>
        <v>23.87</v>
      </c>
      <c r="D80" s="54"/>
      <c r="E80" s="12">
        <f t="shared" ref="E80:E83" si="18">C80*D80</f>
        <v>0</v>
      </c>
      <c r="F80" s="9" t="s">
        <v>515</v>
      </c>
      <c r="G80" s="40" t="str">
        <f>VLOOKUP(B80,'1'!A:B,2,FALSE)</f>
        <v xml:space="preserve">1/2"  X 1/2" MALE NPT ELBOW </v>
      </c>
      <c r="H80" s="34">
        <f>VLOOKUP(B80,'1'!A:D,4,FALSE)</f>
        <v>0.1</v>
      </c>
      <c r="I80" s="37">
        <f t="shared" si="17"/>
        <v>0</v>
      </c>
      <c r="J80" s="13">
        <f>C80*D80</f>
        <v>0</v>
      </c>
    </row>
    <row r="81" spans="1:10" x14ac:dyDescent="0.25">
      <c r="A81" s="6"/>
      <c r="B81" s="17" t="s">
        <v>209</v>
      </c>
      <c r="C81" s="7">
        <f>VLOOKUP(B81,'1'!A:D,3,FALSE)</f>
        <v>38.15</v>
      </c>
      <c r="D81" s="55"/>
      <c r="E81" s="8">
        <f t="shared" si="18"/>
        <v>0</v>
      </c>
      <c r="F81" s="11" t="s">
        <v>9</v>
      </c>
      <c r="G81" s="10" t="str">
        <f>VLOOKUP(B81,'1'!A:B,2,FALSE)</f>
        <v xml:space="preserve">3/4"  X 1/2" MALE NPT ELBOW </v>
      </c>
      <c r="H81" s="34">
        <f>VLOOKUP(B81,'1'!A:D,4,FALSE)</f>
        <v>0.36</v>
      </c>
      <c r="I81" s="37">
        <f t="shared" si="17"/>
        <v>0</v>
      </c>
      <c r="J81" s="13">
        <f>C81*D81</f>
        <v>0</v>
      </c>
    </row>
    <row r="82" spans="1:10" x14ac:dyDescent="0.25">
      <c r="A82" s="6"/>
      <c r="B82" s="17" t="s">
        <v>210</v>
      </c>
      <c r="C82" s="7">
        <f>VLOOKUP(B82,'1'!A:D,3,FALSE)</f>
        <v>43.07</v>
      </c>
      <c r="D82" s="55"/>
      <c r="E82" s="8">
        <f t="shared" si="18"/>
        <v>0</v>
      </c>
      <c r="F82" s="11" t="s">
        <v>9</v>
      </c>
      <c r="G82" s="10" t="str">
        <f>VLOOKUP(B82,'1'!A:B,2,FALSE)</f>
        <v xml:space="preserve">3/4"  X 3/4" MALE NPT ELBOW </v>
      </c>
      <c r="H82" s="34">
        <f>VLOOKUP(B82,'1'!A:D,4,FALSE)</f>
        <v>0.41</v>
      </c>
      <c r="I82" s="37">
        <f t="shared" si="17"/>
        <v>0</v>
      </c>
      <c r="J82" s="13">
        <f>C82*D82</f>
        <v>0</v>
      </c>
    </row>
    <row r="83" spans="1:10" ht="15.75" thickBot="1" x14ac:dyDescent="0.3">
      <c r="A83" s="22"/>
      <c r="B83" s="18" t="s">
        <v>212</v>
      </c>
      <c r="C83" s="19">
        <f>VLOOKUP(B83,'1'!A:D,3,FALSE)</f>
        <v>50.04</v>
      </c>
      <c r="D83" s="57"/>
      <c r="E83" s="28">
        <f t="shared" si="18"/>
        <v>0</v>
      </c>
      <c r="F83" s="21" t="s">
        <v>11</v>
      </c>
      <c r="G83" s="35" t="str">
        <f>VLOOKUP(B83,'1'!A:B,2,FALSE)</f>
        <v xml:space="preserve">1"  X 1" MALE NPT ELBOW </v>
      </c>
      <c r="H83" s="34">
        <f>VLOOKUP(B83,'1'!A:D,4,FALSE)</f>
        <v>0.47</v>
      </c>
      <c r="I83" s="37">
        <f t="shared" si="17"/>
        <v>0</v>
      </c>
      <c r="J83" s="13">
        <f>C83*D83</f>
        <v>0</v>
      </c>
    </row>
    <row r="84" spans="1:10" ht="15.75" thickBot="1" x14ac:dyDescent="0.3">
      <c r="A84" s="5"/>
      <c r="B84" s="92" t="s">
        <v>247</v>
      </c>
      <c r="C84" s="93"/>
      <c r="D84" s="94"/>
      <c r="E84" s="93"/>
      <c r="F84" s="93"/>
      <c r="G84" s="95"/>
      <c r="H84" s="34"/>
      <c r="I84" s="37"/>
      <c r="J84" s="13"/>
    </row>
    <row r="85" spans="1:10" x14ac:dyDescent="0.25">
      <c r="A85" s="6"/>
      <c r="B85" s="15" t="s">
        <v>181</v>
      </c>
      <c r="C85" s="16">
        <f>VLOOKUP(B85,'1'!A:D,3,FALSE)</f>
        <v>9.5299999999999994</v>
      </c>
      <c r="D85" s="54"/>
      <c r="E85" s="12">
        <f t="shared" ref="E85:E86" si="19">C85*D85</f>
        <v>0</v>
      </c>
      <c r="F85" s="9" t="s">
        <v>515</v>
      </c>
      <c r="G85" s="40" t="str">
        <f>VLOOKUP(B85,'1'!A:B,2,FALSE)</f>
        <v xml:space="preserve">1/2"  X 1/2" FEMALE NPT STRAIGHT </v>
      </c>
      <c r="H85" s="34">
        <f>VLOOKUP(B85,'1'!A:D,4,FALSE)</f>
        <v>0.09</v>
      </c>
      <c r="I85" s="37">
        <f t="shared" si="17"/>
        <v>0</v>
      </c>
      <c r="J85" s="13">
        <f>C85*D85</f>
        <v>0</v>
      </c>
    </row>
    <row r="86" spans="1:10" x14ac:dyDescent="0.25">
      <c r="A86" s="6"/>
      <c r="B86" s="17" t="s">
        <v>182</v>
      </c>
      <c r="C86" s="7">
        <f>VLOOKUP(B86,'1'!A:D,3,FALSE)</f>
        <v>18.75</v>
      </c>
      <c r="D86" s="55"/>
      <c r="E86" s="8">
        <f t="shared" si="19"/>
        <v>0</v>
      </c>
      <c r="F86" s="11" t="s">
        <v>9</v>
      </c>
      <c r="G86" s="23" t="str">
        <f>VLOOKUP(B86,'1'!A:B,2,FALSE)</f>
        <v xml:space="preserve">3/4"  X 3/4" FEMALE NPT STRAIGHT </v>
      </c>
      <c r="H86" s="34">
        <f>VLOOKUP(B86,'1'!A:D,4,FALSE)</f>
        <v>0.18</v>
      </c>
      <c r="I86" s="37">
        <f t="shared" si="17"/>
        <v>0</v>
      </c>
      <c r="J86" s="13">
        <f>C86*D86</f>
        <v>0</v>
      </c>
    </row>
    <row r="87" spans="1:10" x14ac:dyDescent="0.25">
      <c r="A87" s="6"/>
      <c r="B87" s="17"/>
      <c r="C87" s="7"/>
      <c r="D87" s="55"/>
      <c r="E87" s="8"/>
      <c r="F87" s="11"/>
      <c r="G87" s="23"/>
      <c r="H87" s="34"/>
      <c r="I87" s="37"/>
      <c r="J87" s="13"/>
    </row>
    <row r="88" spans="1:10" x14ac:dyDescent="0.25">
      <c r="A88" s="6"/>
      <c r="B88" s="17"/>
      <c r="C88" s="7"/>
      <c r="D88" s="55"/>
      <c r="E88" s="8"/>
      <c r="F88" s="11"/>
      <c r="G88" s="23"/>
      <c r="H88" s="34"/>
      <c r="I88" s="37"/>
      <c r="J88" s="13"/>
    </row>
    <row r="89" spans="1:10" x14ac:dyDescent="0.25">
      <c r="A89" s="6"/>
      <c r="B89" s="17"/>
      <c r="C89" s="7"/>
      <c r="D89" s="55"/>
      <c r="E89" s="8"/>
      <c r="F89" s="11"/>
      <c r="G89" s="23"/>
      <c r="H89" s="34"/>
      <c r="I89" s="37"/>
      <c r="J89" s="13"/>
    </row>
    <row r="90" spans="1:10" x14ac:dyDescent="0.25">
      <c r="A90" s="6"/>
      <c r="B90" s="17" t="s">
        <v>183</v>
      </c>
      <c r="C90" s="7">
        <f>VLOOKUP(B90,'1'!A:D,3,FALSE)</f>
        <v>15.36</v>
      </c>
      <c r="D90" s="55"/>
      <c r="E90" s="8">
        <f>C90*D90</f>
        <v>0</v>
      </c>
      <c r="F90" s="11" t="s">
        <v>515</v>
      </c>
      <c r="G90" s="23" t="str">
        <f>VLOOKUP(B90,'1'!A:B,2,FALSE)</f>
        <v>1/2"  SINGLE  ELBOW, 1/2" FEMALE NPT</v>
      </c>
      <c r="H90" s="34">
        <f>VLOOKUP(B90,'1'!A:D,4,FALSE)</f>
        <v>0.14000000000000001</v>
      </c>
      <c r="I90" s="37">
        <f t="shared" si="17"/>
        <v>0</v>
      </c>
      <c r="J90" s="13">
        <f>C90*D90</f>
        <v>0</v>
      </c>
    </row>
    <row r="91" spans="1:10" ht="15.75" thickBot="1" x14ac:dyDescent="0.3">
      <c r="A91" s="22"/>
      <c r="B91" s="18"/>
      <c r="C91" s="19"/>
      <c r="D91" s="57"/>
      <c r="E91" s="28"/>
      <c r="F91" s="21"/>
      <c r="G91" s="26"/>
      <c r="H91" s="34"/>
      <c r="I91" s="37"/>
      <c r="J91" s="13"/>
    </row>
    <row r="92" spans="1:10" ht="15.75" thickBot="1" x14ac:dyDescent="0.3">
      <c r="A92" s="5"/>
      <c r="B92" s="96" t="s">
        <v>245</v>
      </c>
      <c r="C92" s="93"/>
      <c r="D92" s="93"/>
      <c r="E92" s="93"/>
      <c r="F92" s="93"/>
      <c r="G92" s="95"/>
      <c r="H92" s="34" t="e">
        <f>VLOOKUP(B92,'1'!A:D,4,FALSE)</f>
        <v>#N/A</v>
      </c>
      <c r="I92" s="37"/>
      <c r="J92" s="13"/>
    </row>
    <row r="93" spans="1:10" x14ac:dyDescent="0.25">
      <c r="A93" s="6"/>
      <c r="B93" s="15" t="s">
        <v>201</v>
      </c>
      <c r="C93" s="16">
        <f>VLOOKUP(B93,'1'!A:D,3,FALSE)</f>
        <v>56.52</v>
      </c>
      <c r="D93" s="54"/>
      <c r="E93" s="12">
        <f t="shared" ref="E93:E95" si="20">C93*D93</f>
        <v>0</v>
      </c>
      <c r="F93" s="9" t="s">
        <v>515</v>
      </c>
      <c r="G93" s="40" t="str">
        <f>VLOOKUP(B93,'1'!A:B,2,FALSE)</f>
        <v>1/2" INLINE HAND VALVE  standard handle</v>
      </c>
      <c r="H93" s="34">
        <f>VLOOKUP(B93,'1'!A:D,4,FALSE)</f>
        <v>0.27</v>
      </c>
      <c r="I93" s="37">
        <f t="shared" si="17"/>
        <v>0</v>
      </c>
      <c r="J93" s="13">
        <f>C93*D93</f>
        <v>0</v>
      </c>
    </row>
    <row r="94" spans="1:10" x14ac:dyDescent="0.25">
      <c r="A94" s="6"/>
      <c r="B94" s="17" t="s">
        <v>202</v>
      </c>
      <c r="C94" s="7">
        <f>VLOOKUP(B94,'1'!A:D,3,FALSE)</f>
        <v>86.72</v>
      </c>
      <c r="D94" s="55"/>
      <c r="E94" s="8">
        <f t="shared" si="20"/>
        <v>0</v>
      </c>
      <c r="F94" s="11" t="s">
        <v>9</v>
      </c>
      <c r="G94" s="10" t="str">
        <f>VLOOKUP(B94,'1'!A:B,2,FALSE)</f>
        <v xml:space="preserve">3/4" INLINE HAND VALVE </v>
      </c>
      <c r="H94" s="34">
        <f>VLOOKUP(B94,'1'!A:D,4,FALSE)</f>
        <v>0.55000000000000004</v>
      </c>
      <c r="I94" s="37">
        <f t="shared" si="17"/>
        <v>0</v>
      </c>
      <c r="J94" s="13">
        <f>C94*D94</f>
        <v>0</v>
      </c>
    </row>
    <row r="95" spans="1:10" ht="15.75" thickBot="1" x14ac:dyDescent="0.3">
      <c r="A95" s="22"/>
      <c r="B95" s="18" t="s">
        <v>203</v>
      </c>
      <c r="C95" s="19">
        <f>VLOOKUP(B95,'1'!A:D,3,FALSE)</f>
        <v>147.21</v>
      </c>
      <c r="D95" s="57"/>
      <c r="E95" s="28">
        <f t="shared" si="20"/>
        <v>0</v>
      </c>
      <c r="F95" s="21" t="s">
        <v>11</v>
      </c>
      <c r="G95" s="35" t="str">
        <f>VLOOKUP(B95,'1'!A:B,2,FALSE)</f>
        <v xml:space="preserve">1" INLINE HAND VALVE </v>
      </c>
      <c r="H95" s="34">
        <f>VLOOKUP(B95,'1'!A:D,4,FALSE)</f>
        <v>0.84</v>
      </c>
      <c r="I95" s="37">
        <f t="shared" si="17"/>
        <v>0</v>
      </c>
      <c r="J95" s="13">
        <f>C95*D95</f>
        <v>0</v>
      </c>
    </row>
    <row r="96" spans="1:10" ht="15.75" thickBot="1" x14ac:dyDescent="0.3">
      <c r="A96" s="5"/>
      <c r="B96" s="92" t="s">
        <v>85</v>
      </c>
      <c r="C96" s="98"/>
      <c r="D96" s="98"/>
      <c r="E96" s="98"/>
      <c r="F96" s="98"/>
      <c r="G96" s="99"/>
      <c r="H96" s="34"/>
      <c r="I96" s="37"/>
      <c r="J96" s="13"/>
    </row>
    <row r="97" spans="1:10" x14ac:dyDescent="0.25">
      <c r="A97" s="6"/>
      <c r="B97" s="15" t="s">
        <v>198</v>
      </c>
      <c r="C97" s="16">
        <f>VLOOKUP(B97,'1'!A:D,3,FALSE)</f>
        <v>7.07</v>
      </c>
      <c r="D97" s="54"/>
      <c r="E97" s="12">
        <f t="shared" ref="E97:E99" si="21">C97*D97</f>
        <v>0</v>
      </c>
      <c r="F97" s="9" t="s">
        <v>515</v>
      </c>
      <c r="G97" s="40" t="str">
        <f>VLOOKUP(B97,'1'!A:B,2,FALSE)</f>
        <v xml:space="preserve">1/2"  END CAP  </v>
      </c>
      <c r="H97" s="34">
        <f>VLOOKUP(B97,'1'!A:D,4,FALSE)</f>
        <v>7.0000000000000007E-2</v>
      </c>
      <c r="I97" s="37">
        <f t="shared" si="17"/>
        <v>0</v>
      </c>
      <c r="J97" s="13">
        <f>C97*D97</f>
        <v>0</v>
      </c>
    </row>
    <row r="98" spans="1:10" x14ac:dyDescent="0.25">
      <c r="A98" s="6"/>
      <c r="B98" s="17" t="s">
        <v>199</v>
      </c>
      <c r="C98" s="7">
        <f>VLOOKUP(B98,'1'!A:D,3,FALSE)</f>
        <v>17.78</v>
      </c>
      <c r="D98" s="55"/>
      <c r="E98" s="8">
        <f t="shared" si="21"/>
        <v>0</v>
      </c>
      <c r="F98" s="11" t="s">
        <v>9</v>
      </c>
      <c r="G98" s="23" t="str">
        <f>VLOOKUP(B98,'1'!A:B,2,FALSE)</f>
        <v xml:space="preserve">3/4"  END CAP  </v>
      </c>
      <c r="H98" s="34">
        <f>VLOOKUP(B98,'1'!A:D,4,FALSE)</f>
        <v>0.17</v>
      </c>
      <c r="I98" s="37">
        <f t="shared" si="17"/>
        <v>0</v>
      </c>
      <c r="J98" s="13">
        <f>C98*D98</f>
        <v>0</v>
      </c>
    </row>
    <row r="99" spans="1:10" ht="15.75" thickBot="1" x14ac:dyDescent="0.3">
      <c r="A99" s="22"/>
      <c r="B99" s="18" t="s">
        <v>200</v>
      </c>
      <c r="C99" s="19">
        <f>VLOOKUP(B99,'1'!A:D,3,FALSE)</f>
        <v>30.25</v>
      </c>
      <c r="D99" s="57"/>
      <c r="E99" s="28">
        <f t="shared" si="21"/>
        <v>0</v>
      </c>
      <c r="F99" s="21" t="s">
        <v>11</v>
      </c>
      <c r="G99" s="26" t="str">
        <f>VLOOKUP(B99,'1'!A:B,2,FALSE)</f>
        <v xml:space="preserve">1"  END CAP  </v>
      </c>
      <c r="H99" s="34">
        <f>VLOOKUP(B99,'1'!A:D,4,FALSE)</f>
        <v>0.2</v>
      </c>
      <c r="I99" s="37">
        <f t="shared" si="17"/>
        <v>0</v>
      </c>
      <c r="J99" s="13">
        <f>C99*D99</f>
        <v>0</v>
      </c>
    </row>
    <row r="100" spans="1:10" ht="15.75" thickBot="1" x14ac:dyDescent="0.3">
      <c r="A100" s="5"/>
      <c r="B100" s="96" t="s">
        <v>664</v>
      </c>
      <c r="C100" s="98"/>
      <c r="D100" s="98"/>
      <c r="E100" s="98"/>
      <c r="F100" s="98"/>
      <c r="G100" s="99"/>
      <c r="H100" s="34"/>
      <c r="I100" s="37"/>
      <c r="J100" s="13"/>
    </row>
    <row r="101" spans="1:10" x14ac:dyDescent="0.25">
      <c r="A101" s="14"/>
      <c r="B101" s="15" t="s">
        <v>225</v>
      </c>
      <c r="C101" s="16">
        <f>VLOOKUP(B101,'1'!A:D,3,FALSE)</f>
        <v>41.62</v>
      </c>
      <c r="D101" s="54"/>
      <c r="E101" s="12">
        <f t="shared" ref="E101:E108" si="22">C101*D101</f>
        <v>0</v>
      </c>
      <c r="F101" s="9" t="s">
        <v>515</v>
      </c>
      <c r="G101" s="40" t="str">
        <f>VLOOKUP(B101,'1'!A:B,2,FALSE)</f>
        <v xml:space="preserve">1/2" SINGLE  OUTLET, 1/4" NPT OUTLET  , </v>
      </c>
      <c r="H101" s="34">
        <f>VLOOKUP(B101,'1'!A:D,4,FALSE)</f>
        <v>1.04</v>
      </c>
      <c r="I101" s="37">
        <f t="shared" si="17"/>
        <v>0</v>
      </c>
      <c r="J101" s="13">
        <f t="shared" ref="J101:J108" si="23">C101*D101</f>
        <v>0</v>
      </c>
    </row>
    <row r="102" spans="1:10" x14ac:dyDescent="0.25">
      <c r="A102" s="14"/>
      <c r="B102" s="17" t="s">
        <v>226</v>
      </c>
      <c r="C102" s="7">
        <f>VLOOKUP(B102,'1'!A:D,3,FALSE)</f>
        <v>52.42</v>
      </c>
      <c r="D102" s="55"/>
      <c r="E102" s="8">
        <f t="shared" si="22"/>
        <v>0</v>
      </c>
      <c r="F102" s="11" t="s">
        <v>515</v>
      </c>
      <c r="G102" s="10" t="str">
        <f>VLOOKUP(B102,'1'!A:B,2,FALSE)</f>
        <v xml:space="preserve">1/2" SINGLE  OUTLET, 1/4" NPT OUTLET , W/ SHUTOFF  , </v>
      </c>
      <c r="H102" s="34">
        <f>VLOOKUP(B102,'1'!A:D,4,FALSE)</f>
        <v>1.23</v>
      </c>
      <c r="I102" s="37">
        <f t="shared" si="17"/>
        <v>0</v>
      </c>
      <c r="J102" s="13">
        <f t="shared" si="23"/>
        <v>0</v>
      </c>
    </row>
    <row r="103" spans="1:10" x14ac:dyDescent="0.25">
      <c r="A103" s="14"/>
      <c r="B103" s="17" t="s">
        <v>231</v>
      </c>
      <c r="C103" s="7">
        <f>VLOOKUP(B103,'1'!A:D,3,FALSE)</f>
        <v>49.25</v>
      </c>
      <c r="D103" s="55"/>
      <c r="E103" s="8">
        <f t="shared" si="22"/>
        <v>0</v>
      </c>
      <c r="F103" s="11" t="s">
        <v>515</v>
      </c>
      <c r="G103" s="10" t="str">
        <f>VLOOKUP(B103,'1'!A:B,2,FALSE)</f>
        <v xml:space="preserve">1/2" SINGLE  OUTLET, 1/2" NPT OUTLET  , </v>
      </c>
      <c r="H103" s="34">
        <f>VLOOKUP(B103,'1'!A:D,4,FALSE)</f>
        <v>0.9</v>
      </c>
      <c r="I103" s="37">
        <f t="shared" si="17"/>
        <v>0</v>
      </c>
      <c r="J103" s="13">
        <f t="shared" si="23"/>
        <v>0</v>
      </c>
    </row>
    <row r="104" spans="1:10" x14ac:dyDescent="0.25">
      <c r="A104" s="14"/>
      <c r="B104" s="17" t="s">
        <v>232</v>
      </c>
      <c r="C104" s="7">
        <f>VLOOKUP(B104,'1'!A:D,3,FALSE)</f>
        <v>69.41</v>
      </c>
      <c r="D104" s="55"/>
      <c r="E104" s="8">
        <f t="shared" si="22"/>
        <v>0</v>
      </c>
      <c r="F104" s="11" t="s">
        <v>515</v>
      </c>
      <c r="G104" s="10" t="str">
        <f>VLOOKUP(B104,'1'!A:B,2,FALSE)</f>
        <v xml:space="preserve">1/2" SINGLE  OUTLET, 1/2" NPT OUTLET , W/ SHUTOFF  , </v>
      </c>
      <c r="H104" s="34">
        <f>VLOOKUP(B104,'1'!A:D,4,FALSE)</f>
        <v>1.32</v>
      </c>
      <c r="I104" s="37">
        <f t="shared" si="17"/>
        <v>0</v>
      </c>
      <c r="J104" s="13">
        <f t="shared" si="23"/>
        <v>0</v>
      </c>
    </row>
    <row r="105" spans="1:10" x14ac:dyDescent="0.25">
      <c r="A105" s="14"/>
      <c r="B105" s="17" t="s">
        <v>227</v>
      </c>
      <c r="C105" s="7">
        <f>VLOOKUP(B105,'1'!A:D,3,FALSE)</f>
        <v>49.25</v>
      </c>
      <c r="D105" s="55"/>
      <c r="E105" s="8">
        <f t="shared" si="22"/>
        <v>0</v>
      </c>
      <c r="F105" s="11" t="s">
        <v>9</v>
      </c>
      <c r="G105" s="10" t="str">
        <f>VLOOKUP(B105,'1'!A:B,2,FALSE)</f>
        <v xml:space="preserve">3/4" SINGLE  OUTLET, 1/2" NPT OUTLET  , </v>
      </c>
      <c r="H105" s="34">
        <f>VLOOKUP(B105,'1'!A:D,4,FALSE)</f>
        <v>1.06</v>
      </c>
      <c r="I105" s="37">
        <f t="shared" si="17"/>
        <v>0</v>
      </c>
      <c r="J105" s="13">
        <f t="shared" si="23"/>
        <v>0</v>
      </c>
    </row>
    <row r="106" spans="1:10" x14ac:dyDescent="0.25">
      <c r="A106" s="14"/>
      <c r="B106" s="17" t="s">
        <v>228</v>
      </c>
      <c r="C106" s="7">
        <f>VLOOKUP(B106,'1'!A:D,3,FALSE)</f>
        <v>69.44</v>
      </c>
      <c r="D106" s="55"/>
      <c r="E106" s="8">
        <f t="shared" si="22"/>
        <v>0</v>
      </c>
      <c r="F106" s="11" t="s">
        <v>9</v>
      </c>
      <c r="G106" s="10" t="str">
        <f>VLOOKUP(B106,'1'!A:B,2,FALSE)</f>
        <v xml:space="preserve">3/4" SINGLE  OUTLET, 1/2" NPT OUTLET , W/ SHUTOFF  , </v>
      </c>
      <c r="H106" s="34">
        <f>VLOOKUP(B106,'1'!A:D,4,FALSE)</f>
        <v>1.58</v>
      </c>
      <c r="I106" s="37">
        <f t="shared" si="17"/>
        <v>0</v>
      </c>
      <c r="J106" s="13">
        <f t="shared" si="23"/>
        <v>0</v>
      </c>
    </row>
    <row r="107" spans="1:10" x14ac:dyDescent="0.25">
      <c r="A107" s="14"/>
      <c r="B107" s="17" t="s">
        <v>233</v>
      </c>
      <c r="C107" s="7">
        <f>VLOOKUP(B107,'1'!A:D,3,FALSE)</f>
        <v>60.06</v>
      </c>
      <c r="D107" s="55"/>
      <c r="E107" s="8">
        <f t="shared" si="22"/>
        <v>0</v>
      </c>
      <c r="F107" s="11" t="s">
        <v>9</v>
      </c>
      <c r="G107" s="10" t="str">
        <f>VLOOKUP(B107,'1'!A:B,2,FALSE)</f>
        <v xml:space="preserve">3/4" 2  OUTLET, 1/2 NPT &amp; 1/4 NPT , </v>
      </c>
      <c r="H107" s="34">
        <f>VLOOKUP(B107,'1'!A:D,4,FALSE)</f>
        <v>1.1000000000000001</v>
      </c>
      <c r="I107" s="37">
        <f t="shared" si="17"/>
        <v>0</v>
      </c>
      <c r="J107" s="13">
        <f t="shared" si="23"/>
        <v>0</v>
      </c>
    </row>
    <row r="108" spans="1:10" ht="15.75" thickBot="1" x14ac:dyDescent="0.3">
      <c r="A108" s="85"/>
      <c r="B108" s="18" t="s">
        <v>234</v>
      </c>
      <c r="C108" s="19">
        <f>VLOOKUP(B108,'1'!A:D,3,FALSE)</f>
        <v>91.72</v>
      </c>
      <c r="D108" s="57"/>
      <c r="E108" s="28">
        <f t="shared" si="22"/>
        <v>0</v>
      </c>
      <c r="F108" s="21" t="s">
        <v>9</v>
      </c>
      <c r="G108" s="35" t="str">
        <f>VLOOKUP(B108,'1'!A:B,2,FALSE)</f>
        <v xml:space="preserve">3/4" 2  OUTLET,  1/2 NPT &amp; 1/4 NPT, W SHUTOFF , </v>
      </c>
      <c r="H108" s="34">
        <f>VLOOKUP(B108,'1'!A:D,4,FALSE)</f>
        <v>1.43</v>
      </c>
      <c r="I108" s="37">
        <f t="shared" si="17"/>
        <v>0</v>
      </c>
      <c r="J108" s="13">
        <f t="shared" si="23"/>
        <v>0</v>
      </c>
    </row>
    <row r="109" spans="1:10" ht="15.75" thickBot="1" x14ac:dyDescent="0.3">
      <c r="A109" s="5"/>
      <c r="B109" s="92" t="s">
        <v>816</v>
      </c>
      <c r="C109" s="93"/>
      <c r="D109" s="93"/>
      <c r="E109" s="93"/>
      <c r="F109" s="93"/>
      <c r="G109" s="95"/>
      <c r="H109" s="34"/>
      <c r="I109" s="37"/>
      <c r="J109" s="13"/>
    </row>
    <row r="110" spans="1:10" x14ac:dyDescent="0.25">
      <c r="A110" s="6"/>
      <c r="B110" s="15" t="s">
        <v>235</v>
      </c>
      <c r="C110" s="16">
        <f>VLOOKUP(B110,'1'!A:D,3,FALSE)</f>
        <v>71.900000000000006</v>
      </c>
      <c r="D110" s="54"/>
      <c r="E110" s="12">
        <f t="shared" ref="E110:E115" si="24">C110*D110</f>
        <v>0</v>
      </c>
      <c r="F110" s="9" t="s">
        <v>515</v>
      </c>
      <c r="G110" s="40" t="str">
        <f>VLOOKUP(B110,'1'!A:B,2,FALSE)</f>
        <v xml:space="preserve">1/2" MULTI  OUTLET, 1/2" NPT  (4X), , </v>
      </c>
      <c r="H110" s="34">
        <f>VLOOKUP(B110,'1'!A:D,4,FALSE)</f>
        <v>1.32</v>
      </c>
      <c r="I110" s="37">
        <f t="shared" si="17"/>
        <v>0</v>
      </c>
      <c r="J110" s="13">
        <f t="shared" ref="J110:J115" si="25">C110*D110</f>
        <v>0</v>
      </c>
    </row>
    <row r="111" spans="1:10" x14ac:dyDescent="0.25">
      <c r="A111" s="6"/>
      <c r="B111" s="17" t="s">
        <v>236</v>
      </c>
      <c r="C111" s="7">
        <f>VLOOKUP(B111,'1'!A:D,3,FALSE)</f>
        <v>92.06</v>
      </c>
      <c r="D111" s="55"/>
      <c r="E111" s="8">
        <f t="shared" si="24"/>
        <v>0</v>
      </c>
      <c r="F111" s="11" t="s">
        <v>515</v>
      </c>
      <c r="G111" s="10" t="str">
        <f>VLOOKUP(B111,'1'!A:B,2,FALSE)</f>
        <v xml:space="preserve">1/2" MULTI  OUTLET, 1/2" NPT  (4X), W SHUTOFF , </v>
      </c>
      <c r="H111" s="34">
        <f>VLOOKUP(B111,'1'!A:D,4,FALSE)</f>
        <v>2.15</v>
      </c>
      <c r="I111" s="37">
        <f t="shared" si="17"/>
        <v>0</v>
      </c>
      <c r="J111" s="13">
        <f t="shared" si="25"/>
        <v>0</v>
      </c>
    </row>
    <row r="112" spans="1:10" x14ac:dyDescent="0.25">
      <c r="A112" s="6"/>
      <c r="B112" s="17" t="s">
        <v>237</v>
      </c>
      <c r="C112" s="7">
        <f>VLOOKUP(B112,'1'!A:D,3,FALSE)</f>
        <v>81.709999999999994</v>
      </c>
      <c r="D112" s="55"/>
      <c r="E112" s="8">
        <f t="shared" si="24"/>
        <v>0</v>
      </c>
      <c r="F112" s="11" t="s">
        <v>9</v>
      </c>
      <c r="G112" s="10" t="str">
        <f>VLOOKUP(B112,'1'!A:B,2,FALSE)</f>
        <v xml:space="preserve">3/4" MULTI  OUTLET, 1/2" NPT  (4X), , </v>
      </c>
      <c r="H112" s="34">
        <f>VLOOKUP(B112,'1'!A:D,4,FALSE)</f>
        <v>1.5</v>
      </c>
      <c r="I112" s="37">
        <f t="shared" si="17"/>
        <v>0</v>
      </c>
      <c r="J112" s="13">
        <f t="shared" si="25"/>
        <v>0</v>
      </c>
    </row>
    <row r="113" spans="1:10" x14ac:dyDescent="0.25">
      <c r="A113" s="6"/>
      <c r="B113" s="17" t="s">
        <v>238</v>
      </c>
      <c r="C113" s="7">
        <f>VLOOKUP(B113,'1'!A:D,3,FALSE)</f>
        <v>113.34</v>
      </c>
      <c r="D113" s="55"/>
      <c r="E113" s="8">
        <f t="shared" si="24"/>
        <v>0</v>
      </c>
      <c r="F113" s="11" t="s">
        <v>9</v>
      </c>
      <c r="G113" s="10" t="str">
        <f>VLOOKUP(B113,'1'!A:B,2,FALSE)</f>
        <v xml:space="preserve">3/4" MULTI  OUTLET, 1/2" NPT  (4X), W SHUTOFF , </v>
      </c>
      <c r="H113" s="34">
        <f>VLOOKUP(B113,'1'!A:D,4,FALSE)</f>
        <v>2.1</v>
      </c>
      <c r="I113" s="37">
        <f t="shared" si="17"/>
        <v>0</v>
      </c>
      <c r="J113" s="13">
        <f t="shared" si="25"/>
        <v>0</v>
      </c>
    </row>
    <row r="114" spans="1:10" x14ac:dyDescent="0.25">
      <c r="A114" s="6"/>
      <c r="B114" s="17" t="s">
        <v>239</v>
      </c>
      <c r="C114" s="7">
        <f>VLOOKUP(B114,'1'!A:D,3,FALSE)</f>
        <v>105.02</v>
      </c>
      <c r="D114" s="55"/>
      <c r="E114" s="8">
        <f t="shared" si="24"/>
        <v>0</v>
      </c>
      <c r="F114" s="11" t="s">
        <v>11</v>
      </c>
      <c r="G114" s="10" t="str">
        <f>VLOOKUP(B114,'1'!A:B,2,FALSE)</f>
        <v xml:space="preserve">1" MULTI  OUTLET, 1/2" NPT  (4X), , </v>
      </c>
      <c r="H114" s="34">
        <f>VLOOKUP(B114,'1'!A:D,4,FALSE)</f>
        <v>1.7</v>
      </c>
      <c r="I114" s="37">
        <f t="shared" si="17"/>
        <v>0</v>
      </c>
      <c r="J114" s="13">
        <f t="shared" si="25"/>
        <v>0</v>
      </c>
    </row>
    <row r="115" spans="1:10" ht="15.75" thickBot="1" x14ac:dyDescent="0.3">
      <c r="A115" s="22"/>
      <c r="B115" s="18" t="s">
        <v>240</v>
      </c>
      <c r="C115" s="19">
        <f>VLOOKUP(B115,'1'!A:D,3,FALSE)</f>
        <v>136.68</v>
      </c>
      <c r="D115" s="57"/>
      <c r="E115" s="28">
        <f t="shared" si="24"/>
        <v>0</v>
      </c>
      <c r="F115" s="21" t="s">
        <v>11</v>
      </c>
      <c r="G115" s="35" t="str">
        <f>VLOOKUP(B115,'1'!A:B,2,FALSE)</f>
        <v xml:space="preserve">1" MULTI  OUTLET, 1/2" NPT  (4X), W SHUTOFF , </v>
      </c>
      <c r="H115" s="34">
        <f>VLOOKUP(B115,'1'!A:D,4,FALSE)</f>
        <v>2.4</v>
      </c>
      <c r="I115" s="37">
        <f t="shared" si="17"/>
        <v>0</v>
      </c>
      <c r="J115" s="13">
        <f t="shared" si="25"/>
        <v>0</v>
      </c>
    </row>
    <row r="116" spans="1:10" ht="15.75" thickBot="1" x14ac:dyDescent="0.3">
      <c r="A116" s="5"/>
      <c r="B116" s="92" t="s">
        <v>248</v>
      </c>
      <c r="C116" s="98"/>
      <c r="D116" s="98"/>
      <c r="E116" s="98"/>
      <c r="F116" s="98"/>
      <c r="G116" s="99"/>
      <c r="H116" s="34"/>
      <c r="I116" s="37"/>
      <c r="J116" s="13"/>
    </row>
    <row r="117" spans="1:10" x14ac:dyDescent="0.25">
      <c r="A117" s="6"/>
      <c r="B117" s="15"/>
      <c r="C117" s="16"/>
      <c r="D117" s="54"/>
      <c r="E117" s="12"/>
      <c r="F117" s="9"/>
      <c r="G117" s="40"/>
      <c r="H117" s="34"/>
      <c r="I117" s="37"/>
      <c r="J117" s="13"/>
    </row>
    <row r="118" spans="1:10" x14ac:dyDescent="0.25">
      <c r="A118" s="6"/>
      <c r="B118" s="17" t="s">
        <v>229</v>
      </c>
      <c r="C118" s="7">
        <f>VLOOKUP(B118,'1'!A:D,3,FALSE)</f>
        <v>64.69</v>
      </c>
      <c r="D118" s="55"/>
      <c r="E118" s="8">
        <f t="shared" ref="E118:E119" si="26">C118*D118</f>
        <v>0</v>
      </c>
      <c r="F118" s="11" t="s">
        <v>515</v>
      </c>
      <c r="G118" s="23" t="str">
        <f>VLOOKUP(B118,'1'!A:B,2,FALSE)</f>
        <v xml:space="preserve">1/2" SINGLE  OUTLET,  THRU WALL, 1/4" NPT OUTLET   , </v>
      </c>
      <c r="H118" s="34">
        <f>VLOOKUP(B118,'1'!A:D,4,FALSE)</f>
        <v>1.2</v>
      </c>
      <c r="I118" s="37">
        <f t="shared" si="17"/>
        <v>0</v>
      </c>
      <c r="J118" s="13">
        <f>C118*D118</f>
        <v>0</v>
      </c>
    </row>
    <row r="119" spans="1:10" x14ac:dyDescent="0.25">
      <c r="A119" s="6"/>
      <c r="B119" s="17" t="s">
        <v>230</v>
      </c>
      <c r="C119" s="7">
        <f>VLOOKUP(B119,'1'!A:D,3,FALSE)</f>
        <v>80.22</v>
      </c>
      <c r="D119" s="55"/>
      <c r="E119" s="8">
        <f t="shared" si="26"/>
        <v>0</v>
      </c>
      <c r="F119" s="11" t="s">
        <v>9</v>
      </c>
      <c r="G119" s="23" t="str">
        <f>VLOOKUP(B119,'1'!A:B,2,FALSE)</f>
        <v xml:space="preserve">3/4" SINGLE  OUTLET, THRU WALL,  1/2" NPT OUTLET  , </v>
      </c>
      <c r="H119" s="34">
        <f>VLOOKUP(B119,'1'!A:D,4,FALSE)</f>
        <v>1.29</v>
      </c>
      <c r="I119" s="37">
        <f t="shared" si="17"/>
        <v>0</v>
      </c>
      <c r="J119" s="13">
        <f>C119*D119</f>
        <v>0</v>
      </c>
    </row>
    <row r="120" spans="1:10" ht="15.75" thickBot="1" x14ac:dyDescent="0.3">
      <c r="A120" s="22"/>
      <c r="B120" s="18"/>
      <c r="C120" s="19"/>
      <c r="D120" s="57"/>
      <c r="E120" s="28"/>
      <c r="F120" s="21"/>
      <c r="G120" s="26"/>
      <c r="H120" s="34"/>
      <c r="I120" s="37"/>
      <c r="J120" s="13"/>
    </row>
    <row r="121" spans="1:10" ht="15.75" thickBot="1" x14ac:dyDescent="0.3">
      <c r="A121" s="5"/>
      <c r="B121" s="103" t="s">
        <v>244</v>
      </c>
      <c r="C121" s="104"/>
      <c r="D121" s="104"/>
      <c r="E121" s="104"/>
      <c r="F121" s="104"/>
      <c r="G121" s="105"/>
      <c r="H121" s="34"/>
      <c r="I121" s="37"/>
      <c r="J121" s="13"/>
    </row>
    <row r="122" spans="1:10" x14ac:dyDescent="0.25">
      <c r="A122" s="6"/>
      <c r="B122" s="15" t="s">
        <v>308</v>
      </c>
      <c r="C122" s="16">
        <f>VLOOKUP(B122,'1'!A:D,3,FALSE)</f>
        <v>5.99</v>
      </c>
      <c r="D122" s="54"/>
      <c r="E122" s="12">
        <f t="shared" ref="E122:E129" si="27">C122*D122</f>
        <v>0</v>
      </c>
      <c r="F122" s="9" t="s">
        <v>515</v>
      </c>
      <c r="G122" s="40" t="str">
        <f>VLOOKUP(B122,'1'!A:B,2,FALSE)</f>
        <v xml:space="preserve">1/2"  REPLACEMENT ORING </v>
      </c>
      <c r="H122" s="34">
        <f>VLOOKUP(B122,'1'!A:D,4,FALSE)</f>
        <v>0.02</v>
      </c>
      <c r="I122" s="37">
        <f t="shared" si="17"/>
        <v>0</v>
      </c>
      <c r="J122" s="13">
        <f t="shared" ref="J122:J129" si="28">C122*D122</f>
        <v>0</v>
      </c>
    </row>
    <row r="123" spans="1:10" x14ac:dyDescent="0.25">
      <c r="A123" s="6"/>
      <c r="B123" s="17" t="s">
        <v>309</v>
      </c>
      <c r="C123" s="7">
        <f>VLOOKUP(B123,'1'!A:D,3,FALSE)</f>
        <v>6.99</v>
      </c>
      <c r="D123" s="55"/>
      <c r="E123" s="8">
        <f t="shared" si="27"/>
        <v>0</v>
      </c>
      <c r="F123" s="11" t="s">
        <v>515</v>
      </c>
      <c r="G123" s="10" t="str">
        <f>VLOOKUP(B123,'1'!A:B,2,FALSE)</f>
        <v xml:space="preserve">3/4"  REPLACEMENT ORING </v>
      </c>
      <c r="H123" s="34">
        <f>VLOOKUP(B123,'1'!A:D,4,FALSE)</f>
        <v>0.02</v>
      </c>
      <c r="I123" s="37">
        <f t="shared" si="17"/>
        <v>0</v>
      </c>
      <c r="J123" s="13">
        <f t="shared" si="28"/>
        <v>0</v>
      </c>
    </row>
    <row r="124" spans="1:10" x14ac:dyDescent="0.25">
      <c r="A124" s="6"/>
      <c r="B124" s="17" t="s">
        <v>310</v>
      </c>
      <c r="C124" s="7">
        <f>VLOOKUP(B124,'1'!A:D,3,FALSE)</f>
        <v>7.99</v>
      </c>
      <c r="D124" s="55"/>
      <c r="E124" s="8">
        <f t="shared" si="27"/>
        <v>0</v>
      </c>
      <c r="F124" s="11" t="s">
        <v>515</v>
      </c>
      <c r="G124" s="10" t="str">
        <f>VLOOKUP(B124,'1'!A:B,2,FALSE)</f>
        <v xml:space="preserve">1"  REPLACEMENT ORING </v>
      </c>
      <c r="H124" s="34">
        <f>VLOOKUP(B124,'1'!A:D,4,FALSE)</f>
        <v>0.02</v>
      </c>
      <c r="I124" s="37">
        <f t="shared" si="17"/>
        <v>0</v>
      </c>
      <c r="J124" s="13">
        <f t="shared" si="28"/>
        <v>0</v>
      </c>
    </row>
    <row r="125" spans="1:10" x14ac:dyDescent="0.25">
      <c r="A125" s="6"/>
      <c r="B125" s="17" t="s">
        <v>622</v>
      </c>
      <c r="C125" s="7">
        <f>VLOOKUP(B125,'1'!A:D,3,FALSE)</f>
        <v>6</v>
      </c>
      <c r="D125" s="55"/>
      <c r="E125" s="8">
        <f t="shared" si="27"/>
        <v>0</v>
      </c>
      <c r="F125" s="11" t="s">
        <v>515</v>
      </c>
      <c r="G125" s="10" t="str">
        <f>VLOOKUP(B125,'1'!A:B,2,FALSE)</f>
        <v>2" MAXLINE ORING</v>
      </c>
      <c r="H125" s="34">
        <f>VLOOKUP(B125,'1'!A:D,4,FALSE)</f>
        <v>6.3E-2</v>
      </c>
      <c r="I125" s="37">
        <f t="shared" si="17"/>
        <v>0</v>
      </c>
      <c r="J125" s="13">
        <f t="shared" si="28"/>
        <v>0</v>
      </c>
    </row>
    <row r="126" spans="1:10" x14ac:dyDescent="0.25">
      <c r="A126" s="6"/>
      <c r="B126" s="17" t="s">
        <v>213</v>
      </c>
      <c r="C126" s="7">
        <f>VLOOKUP(B126,'1'!A:D,3,FALSE)</f>
        <v>169.99</v>
      </c>
      <c r="D126" s="55"/>
      <c r="E126" s="8">
        <f t="shared" si="27"/>
        <v>0</v>
      </c>
      <c r="F126" s="11" t="s">
        <v>515</v>
      </c>
      <c r="G126" s="10" t="str">
        <f>VLOOKUP(B126,'1'!A:B,2,FALSE)</f>
        <v xml:space="preserve">1/2"-3/4"-1" HAND CRIMP TOOL COMPRESSED </v>
      </c>
      <c r="H126" s="34">
        <f>VLOOKUP(B126,'1'!A:D,4,FALSE)</f>
        <v>13</v>
      </c>
      <c r="I126" s="37">
        <f t="shared" si="17"/>
        <v>0</v>
      </c>
      <c r="J126" s="13">
        <f t="shared" si="28"/>
        <v>0</v>
      </c>
    </row>
    <row r="127" spans="1:10" x14ac:dyDescent="0.25">
      <c r="A127" s="6"/>
      <c r="B127" s="17" t="s">
        <v>607</v>
      </c>
      <c r="C127" s="7">
        <f>VLOOKUP(B127,'1'!A:D,3,FALSE)</f>
        <v>13.21</v>
      </c>
      <c r="D127" s="55"/>
      <c r="E127" s="8">
        <f t="shared" si="27"/>
        <v>0</v>
      </c>
      <c r="F127" s="11" t="s">
        <v>515</v>
      </c>
      <c r="G127" s="10" t="str">
        <f>VLOOKUP(B127,'1'!A:B,2,FALSE)</f>
        <v xml:space="preserve">TUBING CUTTER MAXLINE 1/2" AND 3/4" </v>
      </c>
      <c r="H127" s="34">
        <f>VLOOKUP(B127,'1'!A:D,4,FALSE)</f>
        <v>0.32</v>
      </c>
      <c r="I127" s="37">
        <f t="shared" si="17"/>
        <v>0</v>
      </c>
      <c r="J127" s="13">
        <f t="shared" si="28"/>
        <v>0</v>
      </c>
    </row>
    <row r="128" spans="1:10" x14ac:dyDescent="0.25">
      <c r="A128" s="6"/>
      <c r="B128" s="17" t="s">
        <v>578</v>
      </c>
      <c r="C128" s="7">
        <f>VLOOKUP(B128,'1'!A:D,3,FALSE)</f>
        <v>27.04</v>
      </c>
      <c r="D128" s="55"/>
      <c r="E128" s="8">
        <f t="shared" si="27"/>
        <v>0</v>
      </c>
      <c r="F128" s="11" t="s">
        <v>515</v>
      </c>
      <c r="G128" s="10" t="str">
        <f>VLOOKUP(B128,'1'!A:B,2,FALSE)</f>
        <v xml:space="preserve">1", 3/4", 1/2" MAXLINE-DURATEC TUBING CUTTER (RED), </v>
      </c>
      <c r="H128" s="34">
        <f>VLOOKUP(B128,'1'!A:D,4,FALSE)</f>
        <v>0.375</v>
      </c>
      <c r="I128" s="37">
        <f t="shared" si="17"/>
        <v>0</v>
      </c>
      <c r="J128" s="13">
        <f t="shared" si="28"/>
        <v>0</v>
      </c>
    </row>
    <row r="129" spans="1:10" x14ac:dyDescent="0.25">
      <c r="A129" s="6"/>
      <c r="B129" s="17" t="s">
        <v>608</v>
      </c>
      <c r="C129" s="7">
        <f>VLOOKUP(B129,'1'!A:D,3,FALSE)</f>
        <v>9.61</v>
      </c>
      <c r="D129" s="55"/>
      <c r="E129" s="8">
        <f t="shared" si="27"/>
        <v>0</v>
      </c>
      <c r="F129" s="11" t="s">
        <v>515</v>
      </c>
      <c r="G129" s="10" t="str">
        <f>VLOOKUP(B129,'1'!A:B,2,FALSE)</f>
        <v xml:space="preserve">1/2-3/4-1"  MAXLINE BEVELING TOOL, </v>
      </c>
      <c r="H129" s="34">
        <f>VLOOKUP(B129,'1'!A:D,4,FALSE)</f>
        <v>0.19</v>
      </c>
      <c r="I129" s="37">
        <f t="shared" si="17"/>
        <v>0</v>
      </c>
      <c r="J129" s="13">
        <f t="shared" si="28"/>
        <v>0</v>
      </c>
    </row>
    <row r="130" spans="1:10" x14ac:dyDescent="0.25">
      <c r="A130" s="6"/>
      <c r="B130" s="17"/>
      <c r="C130" s="7"/>
      <c r="D130" s="55"/>
      <c r="E130" s="8"/>
      <c r="F130" s="11"/>
      <c r="G130" s="10"/>
      <c r="H130" s="34"/>
      <c r="I130" s="37"/>
      <c r="J130" s="13"/>
    </row>
    <row r="131" spans="1:10" x14ac:dyDescent="0.25">
      <c r="A131" s="6"/>
      <c r="B131" s="17" t="s">
        <v>621</v>
      </c>
      <c r="C131" s="7">
        <f>VLOOKUP(B131,'1'!A:D,3,FALSE)</f>
        <v>48.06</v>
      </c>
      <c r="D131" s="55"/>
      <c r="E131" s="8">
        <f t="shared" ref="E131:E132" si="29">C131*D131</f>
        <v>0</v>
      </c>
      <c r="F131" s="11" t="s">
        <v>515</v>
      </c>
      <c r="G131" s="10" t="str">
        <f>VLOOKUP(B131,'1'!A:B,2,FALSE)</f>
        <v xml:space="preserve">2" MAXLINE CUTTER, </v>
      </c>
      <c r="H131" s="34">
        <f>VLOOKUP(B131,'1'!A:D,4,FALSE)</f>
        <v>4</v>
      </c>
      <c r="I131" s="37">
        <f t="shared" si="17"/>
        <v>0</v>
      </c>
      <c r="J131" s="13">
        <f>C131*D131</f>
        <v>0</v>
      </c>
    </row>
    <row r="132" spans="1:10" x14ac:dyDescent="0.25">
      <c r="A132" s="6"/>
      <c r="B132" s="17" t="s">
        <v>626</v>
      </c>
      <c r="C132" s="7">
        <f>VLOOKUP(B132,'1'!A:D,3,FALSE)</f>
        <v>46.86</v>
      </c>
      <c r="D132" s="55"/>
      <c r="E132" s="8">
        <f t="shared" si="29"/>
        <v>0</v>
      </c>
      <c r="F132" s="11" t="s">
        <v>515</v>
      </c>
      <c r="G132" s="10" t="str">
        <f>VLOOKUP(B132,'1'!A:B,2,FALSE)</f>
        <v xml:space="preserve">2" MAXLINE DEBURR TOOL, </v>
      </c>
      <c r="H132" s="34">
        <f>VLOOKUP(B132,'1'!A:D,4,FALSE)</f>
        <v>1.0629999999999999</v>
      </c>
      <c r="I132" s="37">
        <f t="shared" si="17"/>
        <v>0</v>
      </c>
      <c r="J132" s="13">
        <f>C132*D132</f>
        <v>0</v>
      </c>
    </row>
    <row r="133" spans="1:10" x14ac:dyDescent="0.25">
      <c r="A133" s="6"/>
      <c r="B133" s="17"/>
      <c r="C133" s="7"/>
      <c r="D133" s="55"/>
      <c r="E133" s="8"/>
      <c r="F133" s="11"/>
      <c r="G133" s="10"/>
      <c r="H133" s="34"/>
      <c r="I133" s="37"/>
      <c r="J133" s="13"/>
    </row>
    <row r="134" spans="1:10" x14ac:dyDescent="0.25">
      <c r="A134" s="6"/>
      <c r="B134" s="17" t="s">
        <v>624</v>
      </c>
      <c r="C134" s="7">
        <f>VLOOKUP(B134,'1'!A:D,3,FALSE)</f>
        <v>746.89</v>
      </c>
      <c r="D134" s="55"/>
      <c r="E134" s="8">
        <f t="shared" ref="E134:E136" si="30">C134*D134</f>
        <v>0</v>
      </c>
      <c r="F134" s="11" t="s">
        <v>515</v>
      </c>
      <c r="G134" s="10" t="str">
        <f>VLOOKUP(B134,'1'!A:B,2,FALSE)</f>
        <v xml:space="preserve">2" MAXLINE HYDRAULIC CRIMPING TOOL,  W/ ALUM PLUG,  </v>
      </c>
      <c r="H134" s="34">
        <f>VLOOKUP(B134,'1'!A:D,4,FALSE)</f>
        <v>60</v>
      </c>
      <c r="I134" s="37">
        <f t="shared" si="17"/>
        <v>0</v>
      </c>
      <c r="J134" s="13">
        <f>C134*D134</f>
        <v>0</v>
      </c>
    </row>
    <row r="135" spans="1:10" x14ac:dyDescent="0.25">
      <c r="A135" s="6"/>
      <c r="B135" s="17" t="s">
        <v>610</v>
      </c>
      <c r="C135" s="7">
        <f>VLOOKUP(B135,'1'!A:D,3,FALSE)</f>
        <v>168.23</v>
      </c>
      <c r="D135" s="55"/>
      <c r="E135" s="8">
        <f t="shared" si="30"/>
        <v>0</v>
      </c>
      <c r="F135" s="11" t="s">
        <v>515</v>
      </c>
      <c r="G135" s="10" t="str">
        <f>VLOOKUP(B135,'1'!A:B,2,FALSE)</f>
        <v xml:space="preserve">MAXLINE STRAIGHTENING TOOL, 7 WHEEL, </v>
      </c>
      <c r="H135" s="34">
        <f>VLOOKUP(B135,'1'!A:D,4,FALSE)</f>
        <v>8</v>
      </c>
      <c r="I135" s="37">
        <f t="shared" si="17"/>
        <v>0</v>
      </c>
      <c r="J135" s="13">
        <f>C135*D135</f>
        <v>0</v>
      </c>
    </row>
    <row r="136" spans="1:10" ht="15.75" thickBot="1" x14ac:dyDescent="0.3">
      <c r="A136" s="22"/>
      <c r="B136" s="18" t="s">
        <v>609</v>
      </c>
      <c r="C136" s="19">
        <f>VLOOKUP(B136,'1'!A:D,3,FALSE)</f>
        <v>174.24</v>
      </c>
      <c r="D136" s="57"/>
      <c r="E136" s="28">
        <f t="shared" si="30"/>
        <v>0</v>
      </c>
      <c r="F136" s="21" t="s">
        <v>515</v>
      </c>
      <c r="G136" s="35" t="str">
        <f>VLOOKUP(B136,'1'!A:B,2,FALSE)</f>
        <v xml:space="preserve">MAXLINE BENDER TOOL KIT, W/ DIES FOR 1/2, 3/4, 1", </v>
      </c>
      <c r="H136" s="34">
        <f>VLOOKUP(B136,'1'!A:D,4,FALSE)</f>
        <v>6.6</v>
      </c>
      <c r="I136" s="37">
        <f t="shared" si="17"/>
        <v>0</v>
      </c>
      <c r="J136" s="13">
        <f>C136*D136</f>
        <v>0</v>
      </c>
    </row>
    <row r="137" spans="1:10" ht="15.75" thickBot="1" x14ac:dyDescent="0.3">
      <c r="A137" s="5"/>
      <c r="B137" s="96" t="s">
        <v>817</v>
      </c>
      <c r="C137" s="93"/>
      <c r="D137" s="93"/>
      <c r="E137" s="93"/>
      <c r="F137" s="93"/>
      <c r="G137" s="95"/>
      <c r="H137" s="34"/>
      <c r="I137" s="37"/>
      <c r="J137" s="13"/>
    </row>
    <row r="138" spans="1:10" x14ac:dyDescent="0.25">
      <c r="A138" s="14"/>
      <c r="B138" s="15" t="s">
        <v>164</v>
      </c>
      <c r="C138" s="16">
        <f>VLOOKUP(B138,'1'!A:D,3,FALSE)</f>
        <v>39.659999999999997</v>
      </c>
      <c r="D138" s="54"/>
      <c r="E138" s="12">
        <f t="shared" ref="E138:E143" si="31">C138*D138</f>
        <v>0</v>
      </c>
      <c r="F138" s="9" t="s">
        <v>9</v>
      </c>
      <c r="G138" s="40" t="str">
        <f>VLOOKUP(B138,'1'!A:B,2,FALSE)</f>
        <v>3/4"  X 1/2"  TRANSITION UNION</v>
      </c>
      <c r="H138" s="34">
        <f>VLOOKUP(B138,'1'!A:D,4,FALSE)</f>
        <v>0.2</v>
      </c>
      <c r="I138" s="37">
        <f t="shared" ref="I138:I143" si="32">H138*D138</f>
        <v>0</v>
      </c>
      <c r="J138" s="13">
        <f t="shared" ref="J138:J143" si="33">C138*D138</f>
        <v>0</v>
      </c>
    </row>
    <row r="139" spans="1:10" x14ac:dyDescent="0.25">
      <c r="A139" s="14"/>
      <c r="B139" s="17" t="s">
        <v>165</v>
      </c>
      <c r="C139" s="7">
        <f>VLOOKUP(B139,'1'!A:D,3,FALSE)</f>
        <v>46.35</v>
      </c>
      <c r="D139" s="55"/>
      <c r="E139" s="8">
        <f t="shared" si="31"/>
        <v>0</v>
      </c>
      <c r="F139" s="11" t="s">
        <v>9</v>
      </c>
      <c r="G139" s="23" t="str">
        <f>VLOOKUP(B139,'1'!A:B,2,FALSE)</f>
        <v>3/4"  X 3/4"  TRANSITION UNION</v>
      </c>
      <c r="H139" s="34">
        <f>VLOOKUP(B139,'1'!A:D,4,FALSE)</f>
        <v>0.2</v>
      </c>
      <c r="I139" s="37">
        <f t="shared" si="32"/>
        <v>0</v>
      </c>
      <c r="J139" s="13">
        <f t="shared" si="33"/>
        <v>0</v>
      </c>
    </row>
    <row r="140" spans="1:10" x14ac:dyDescent="0.25">
      <c r="A140" s="14"/>
      <c r="B140" s="17" t="s">
        <v>166</v>
      </c>
      <c r="C140" s="7">
        <f>VLOOKUP(B140,'1'!A:D,3,FALSE)</f>
        <v>55.9</v>
      </c>
      <c r="D140" s="55"/>
      <c r="E140" s="8">
        <f t="shared" si="31"/>
        <v>0</v>
      </c>
      <c r="F140" s="11" t="s">
        <v>9</v>
      </c>
      <c r="G140" s="23" t="str">
        <f>VLOOKUP(B140,'1'!A:B,2,FALSE)</f>
        <v>3/4"  X 1"  TRANSITION UNION</v>
      </c>
      <c r="H140" s="34">
        <f>VLOOKUP(B140,'1'!A:D,4,FALSE)</f>
        <v>0.2</v>
      </c>
      <c r="I140" s="37">
        <f t="shared" si="32"/>
        <v>0</v>
      </c>
      <c r="J140" s="13">
        <f t="shared" si="33"/>
        <v>0</v>
      </c>
    </row>
    <row r="141" spans="1:10" x14ac:dyDescent="0.25">
      <c r="A141" s="14"/>
      <c r="B141" s="17" t="s">
        <v>167</v>
      </c>
      <c r="C141" s="7">
        <f>VLOOKUP(B141,'1'!A:D,3,FALSE)</f>
        <v>41.43</v>
      </c>
      <c r="D141" s="55"/>
      <c r="E141" s="8">
        <f t="shared" si="31"/>
        <v>0</v>
      </c>
      <c r="F141" s="11" t="s">
        <v>11</v>
      </c>
      <c r="G141" s="23" t="str">
        <f>VLOOKUP(B141,'1'!A:B,2,FALSE)</f>
        <v>1"  X 1/2"  TRANSITION UNION</v>
      </c>
      <c r="H141" s="34">
        <f>VLOOKUP(B141,'1'!A:D,4,FALSE)</f>
        <v>0.2</v>
      </c>
      <c r="I141" s="37">
        <f t="shared" si="32"/>
        <v>0</v>
      </c>
      <c r="J141" s="13">
        <f t="shared" si="33"/>
        <v>0</v>
      </c>
    </row>
    <row r="142" spans="1:10" x14ac:dyDescent="0.25">
      <c r="A142" s="14"/>
      <c r="B142" s="17" t="s">
        <v>168</v>
      </c>
      <c r="C142" s="7">
        <f>VLOOKUP(B142,'1'!A:D,3,FALSE)</f>
        <v>47.8</v>
      </c>
      <c r="D142" s="55"/>
      <c r="E142" s="8">
        <f t="shared" si="31"/>
        <v>0</v>
      </c>
      <c r="F142" s="11" t="s">
        <v>11</v>
      </c>
      <c r="G142" s="23" t="str">
        <f>VLOOKUP(B142,'1'!A:B,2,FALSE)</f>
        <v>1"  X 3/4"  TRANSITION UNION</v>
      </c>
      <c r="H142" s="34">
        <f>VLOOKUP(B142,'1'!A:D,4,FALSE)</f>
        <v>0.2</v>
      </c>
      <c r="I142" s="37">
        <f t="shared" si="32"/>
        <v>0</v>
      </c>
      <c r="J142" s="13">
        <f t="shared" si="33"/>
        <v>0</v>
      </c>
    </row>
    <row r="143" spans="1:10" ht="15.75" thickBot="1" x14ac:dyDescent="0.3">
      <c r="A143" s="85"/>
      <c r="B143" s="18" t="s">
        <v>169</v>
      </c>
      <c r="C143" s="19">
        <f>VLOOKUP(B143,'1'!A:D,3,FALSE)</f>
        <v>57.35</v>
      </c>
      <c r="D143" s="57"/>
      <c r="E143" s="28">
        <f t="shared" si="31"/>
        <v>0</v>
      </c>
      <c r="F143" s="21" t="s">
        <v>11</v>
      </c>
      <c r="G143" s="26" t="str">
        <f>VLOOKUP(B143,'1'!A:B,2,FALSE)</f>
        <v>1"  X 1"  TRANSITION UNION</v>
      </c>
      <c r="H143" s="34">
        <f>VLOOKUP(B143,'1'!A:D,4,FALSE)</f>
        <v>0.2</v>
      </c>
      <c r="I143" s="37">
        <f t="shared" si="32"/>
        <v>0</v>
      </c>
      <c r="J143" s="13">
        <f t="shared" si="33"/>
        <v>0</v>
      </c>
    </row>
    <row r="144" spans="1:10" ht="15.75" thickBot="1" x14ac:dyDescent="0.3">
      <c r="A144" s="90"/>
      <c r="B144" s="108" t="s">
        <v>255</v>
      </c>
      <c r="C144" s="109"/>
      <c r="D144" s="110"/>
      <c r="E144" s="110"/>
      <c r="F144" s="110"/>
      <c r="G144" s="102"/>
      <c r="H144" s="34"/>
      <c r="I144" s="37"/>
      <c r="J144" s="13"/>
    </row>
    <row r="145" spans="1:13" x14ac:dyDescent="0.25">
      <c r="A145" s="106"/>
      <c r="B145" s="15"/>
      <c r="C145" s="111">
        <f>IFERROR(VLOOKUP(B145,'1'!A:D,3,FALSE),0)</f>
        <v>0</v>
      </c>
      <c r="D145" s="54"/>
      <c r="E145" s="12">
        <f t="shared" ref="E145" si="34">C145*D145</f>
        <v>0</v>
      </c>
      <c r="F145" s="9"/>
      <c r="G145" s="20">
        <f>IFERROR(VLOOKUP(B145,'1'!A:B,2,FALSE),0)</f>
        <v>0</v>
      </c>
      <c r="H145" s="34">
        <f>IFERROR(VLOOKUP(B145,'1'!A:D,4,FALSE),0)</f>
        <v>0</v>
      </c>
      <c r="I145" s="37">
        <f t="shared" ref="I145" si="35">H145*D145</f>
        <v>0</v>
      </c>
      <c r="J145" s="13">
        <f t="shared" ref="J145" si="36">C145*D145</f>
        <v>0</v>
      </c>
    </row>
    <row r="146" spans="1:13" x14ac:dyDescent="0.25">
      <c r="A146" s="106"/>
      <c r="B146" s="17"/>
      <c r="C146" s="112">
        <f>IFERROR(VLOOKUP(B146,'1'!A:D,3,FALSE),0)</f>
        <v>0</v>
      </c>
      <c r="D146" s="55"/>
      <c r="E146" s="8">
        <f t="shared" ref="E146:E159" si="37">C146*D146</f>
        <v>0</v>
      </c>
      <c r="F146" s="11"/>
      <c r="G146" s="23">
        <f>IFERROR(VLOOKUP(B146,'1'!A:B,2,FALSE),0)</f>
        <v>0</v>
      </c>
      <c r="H146" s="34">
        <f>IFERROR(VLOOKUP(B146,'1'!A:D,4,FALSE),0)</f>
        <v>0</v>
      </c>
      <c r="I146" s="37">
        <f t="shared" ref="I146:I159" si="38">H146*D146</f>
        <v>0</v>
      </c>
      <c r="J146" s="13">
        <f t="shared" ref="J146:J159" si="39">C146*D146</f>
        <v>0</v>
      </c>
    </row>
    <row r="147" spans="1:13" x14ac:dyDescent="0.25">
      <c r="A147" s="106"/>
      <c r="B147" s="17"/>
      <c r="C147" s="112">
        <f>IFERROR(VLOOKUP(B147,'1'!A:D,3,FALSE),0)</f>
        <v>0</v>
      </c>
      <c r="D147" s="55"/>
      <c r="E147" s="8">
        <f t="shared" si="37"/>
        <v>0</v>
      </c>
      <c r="F147" s="11"/>
      <c r="G147" s="23">
        <f>IFERROR(VLOOKUP(B147,'1'!A:B,2,FALSE),0)</f>
        <v>0</v>
      </c>
      <c r="H147" s="34">
        <f>IFERROR(VLOOKUP(B147,'1'!A:D,4,FALSE),0)</f>
        <v>0</v>
      </c>
      <c r="I147" s="37">
        <f t="shared" si="38"/>
        <v>0</v>
      </c>
      <c r="J147" s="13">
        <f t="shared" si="39"/>
        <v>0</v>
      </c>
    </row>
    <row r="148" spans="1:13" x14ac:dyDescent="0.25">
      <c r="A148" s="106"/>
      <c r="B148" s="17"/>
      <c r="C148" s="112">
        <f>IFERROR(VLOOKUP(B148,'1'!A:D,3,FALSE),0)</f>
        <v>0</v>
      </c>
      <c r="D148" s="55"/>
      <c r="E148" s="8">
        <f t="shared" si="37"/>
        <v>0</v>
      </c>
      <c r="F148" s="11"/>
      <c r="G148" s="23">
        <f>IFERROR(VLOOKUP(B148,'1'!A:B,2,FALSE),0)</f>
        <v>0</v>
      </c>
      <c r="H148" s="34">
        <f>IFERROR(VLOOKUP(B148,'1'!A:D,4,FALSE),0)</f>
        <v>0</v>
      </c>
      <c r="I148" s="37">
        <f t="shared" si="38"/>
        <v>0</v>
      </c>
      <c r="J148" s="13">
        <f t="shared" si="39"/>
        <v>0</v>
      </c>
    </row>
    <row r="149" spans="1:13" x14ac:dyDescent="0.25">
      <c r="A149" s="106"/>
      <c r="B149" s="17"/>
      <c r="C149" s="112">
        <f>IFERROR(VLOOKUP(B149,'1'!A:D,3,FALSE),0)</f>
        <v>0</v>
      </c>
      <c r="D149" s="55"/>
      <c r="E149" s="8">
        <f t="shared" si="37"/>
        <v>0</v>
      </c>
      <c r="F149" s="11"/>
      <c r="G149" s="23">
        <f>IFERROR(VLOOKUP(B149,'1'!A:B,2,FALSE),0)</f>
        <v>0</v>
      </c>
      <c r="H149" s="34">
        <f>IFERROR(VLOOKUP(B149,'1'!A:D,4,FALSE),0)</f>
        <v>0</v>
      </c>
      <c r="I149" s="37">
        <f t="shared" si="38"/>
        <v>0</v>
      </c>
      <c r="J149" s="13">
        <f t="shared" si="39"/>
        <v>0</v>
      </c>
    </row>
    <row r="150" spans="1:13" x14ac:dyDescent="0.25">
      <c r="A150" s="106"/>
      <c r="B150" s="17"/>
      <c r="C150" s="112">
        <f>IFERROR(VLOOKUP(B150,'1'!A:D,3,FALSE),0)</f>
        <v>0</v>
      </c>
      <c r="D150" s="55"/>
      <c r="E150" s="8">
        <f t="shared" si="37"/>
        <v>0</v>
      </c>
      <c r="F150" s="11"/>
      <c r="G150" s="23">
        <f>IFERROR(VLOOKUP(B150,'1'!A:B,2,FALSE),0)</f>
        <v>0</v>
      </c>
      <c r="H150" s="34">
        <f>IFERROR(VLOOKUP(B150,'1'!A:D,4,FALSE),0)</f>
        <v>0</v>
      </c>
      <c r="I150" s="37">
        <f t="shared" si="38"/>
        <v>0</v>
      </c>
      <c r="J150" s="13">
        <f t="shared" si="39"/>
        <v>0</v>
      </c>
    </row>
    <row r="151" spans="1:13" x14ac:dyDescent="0.25">
      <c r="A151" s="106"/>
      <c r="B151" s="17"/>
      <c r="C151" s="112">
        <f>IFERROR(VLOOKUP(B151,'1'!A:D,3,FALSE),0)</f>
        <v>0</v>
      </c>
      <c r="D151" s="55"/>
      <c r="E151" s="8">
        <f t="shared" si="37"/>
        <v>0</v>
      </c>
      <c r="F151" s="11"/>
      <c r="G151" s="23">
        <f>IFERROR(VLOOKUP(B151,'1'!A:B,2,FALSE),0)</f>
        <v>0</v>
      </c>
      <c r="H151" s="34">
        <f>IFERROR(VLOOKUP(B151,'1'!A:D,4,FALSE),0)</f>
        <v>0</v>
      </c>
      <c r="I151" s="37">
        <f t="shared" si="38"/>
        <v>0</v>
      </c>
      <c r="J151" s="13">
        <f t="shared" si="39"/>
        <v>0</v>
      </c>
    </row>
    <row r="152" spans="1:13" x14ac:dyDescent="0.25">
      <c r="A152" s="106"/>
      <c r="B152" s="17"/>
      <c r="C152" s="112">
        <f>IFERROR(VLOOKUP(B152,'1'!A:D,3,FALSE),0)</f>
        <v>0</v>
      </c>
      <c r="D152" s="55"/>
      <c r="E152" s="8">
        <f t="shared" si="37"/>
        <v>0</v>
      </c>
      <c r="F152" s="11"/>
      <c r="G152" s="23">
        <f>IFERROR(VLOOKUP(B152,'1'!A:B,2,FALSE),0)</f>
        <v>0</v>
      </c>
      <c r="H152" s="34">
        <f>IFERROR(VLOOKUP(B152,'1'!A:D,4,FALSE),0)</f>
        <v>0</v>
      </c>
      <c r="I152" s="37">
        <f t="shared" si="38"/>
        <v>0</v>
      </c>
      <c r="J152" s="13">
        <f t="shared" si="39"/>
        <v>0</v>
      </c>
    </row>
    <row r="153" spans="1:13" x14ac:dyDescent="0.25">
      <c r="A153" s="106"/>
      <c r="B153" s="17"/>
      <c r="C153" s="112">
        <f>IFERROR(VLOOKUP(B153,'1'!A:D,3,FALSE),0)</f>
        <v>0</v>
      </c>
      <c r="D153" s="55"/>
      <c r="E153" s="8">
        <f t="shared" si="37"/>
        <v>0</v>
      </c>
      <c r="F153" s="11"/>
      <c r="G153" s="23">
        <f>IFERROR(VLOOKUP(B153,'1'!A:B,2,FALSE),0)</f>
        <v>0</v>
      </c>
      <c r="H153" s="34">
        <f>IFERROR(VLOOKUP(B153,'1'!A:D,4,FALSE),0)</f>
        <v>0</v>
      </c>
      <c r="I153" s="37">
        <f t="shared" si="38"/>
        <v>0</v>
      </c>
      <c r="J153" s="13">
        <f t="shared" si="39"/>
        <v>0</v>
      </c>
    </row>
    <row r="154" spans="1:13" x14ac:dyDescent="0.25">
      <c r="A154" s="106"/>
      <c r="B154" s="17"/>
      <c r="C154" s="112">
        <f>IFERROR(VLOOKUP(B154,'1'!A:D,3,FALSE),0)</f>
        <v>0</v>
      </c>
      <c r="D154" s="55"/>
      <c r="E154" s="8">
        <f t="shared" si="37"/>
        <v>0</v>
      </c>
      <c r="F154" s="11"/>
      <c r="G154" s="23">
        <f>IFERROR(VLOOKUP(B154,'1'!A:B,2,FALSE),0)</f>
        <v>0</v>
      </c>
      <c r="H154" s="34">
        <f>IFERROR(VLOOKUP(B154,'1'!A:D,4,FALSE),0)</f>
        <v>0</v>
      </c>
      <c r="I154" s="37">
        <f t="shared" si="38"/>
        <v>0</v>
      </c>
      <c r="J154" s="13">
        <f t="shared" si="39"/>
        <v>0</v>
      </c>
    </row>
    <row r="155" spans="1:13" x14ac:dyDescent="0.25">
      <c r="A155" s="106"/>
      <c r="B155" s="17"/>
      <c r="C155" s="112">
        <f>IFERROR(VLOOKUP(B155,'1'!A:D,3,FALSE),0)</f>
        <v>0</v>
      </c>
      <c r="D155" s="55"/>
      <c r="E155" s="8">
        <f t="shared" si="37"/>
        <v>0</v>
      </c>
      <c r="F155" s="11"/>
      <c r="G155" s="23">
        <f>IFERROR(VLOOKUP(B155,'1'!A:B,2,FALSE),0)</f>
        <v>0</v>
      </c>
      <c r="H155" s="34">
        <f>IFERROR(VLOOKUP(B155,'1'!A:D,4,FALSE),0)</f>
        <v>0</v>
      </c>
      <c r="I155" s="37">
        <f t="shared" si="38"/>
        <v>0</v>
      </c>
      <c r="J155" s="13">
        <f t="shared" si="39"/>
        <v>0</v>
      </c>
    </row>
    <row r="156" spans="1:13" x14ac:dyDescent="0.25">
      <c r="A156" s="106"/>
      <c r="B156" s="17"/>
      <c r="C156" s="112">
        <f>IFERROR(VLOOKUP(B156,'1'!A:D,3,FALSE),0)</f>
        <v>0</v>
      </c>
      <c r="D156" s="55"/>
      <c r="E156" s="8">
        <f t="shared" si="37"/>
        <v>0</v>
      </c>
      <c r="F156" s="11"/>
      <c r="G156" s="23">
        <f>IFERROR(VLOOKUP(B156,'1'!A:B,2,FALSE),0)</f>
        <v>0</v>
      </c>
      <c r="H156" s="34">
        <f>IFERROR(VLOOKUP(B156,'1'!A:D,4,FALSE),0)</f>
        <v>0</v>
      </c>
      <c r="I156" s="37">
        <f t="shared" si="38"/>
        <v>0</v>
      </c>
      <c r="J156" s="13">
        <f t="shared" si="39"/>
        <v>0</v>
      </c>
    </row>
    <row r="157" spans="1:13" x14ac:dyDescent="0.25">
      <c r="A157" s="106"/>
      <c r="B157" s="17"/>
      <c r="C157" s="112">
        <f>IFERROR(VLOOKUP(B157,'1'!A:D,3,FALSE),0)</f>
        <v>0</v>
      </c>
      <c r="D157" s="55"/>
      <c r="E157" s="8">
        <f t="shared" si="37"/>
        <v>0</v>
      </c>
      <c r="F157" s="11"/>
      <c r="G157" s="10">
        <f>IFERROR(VLOOKUP(B157,'1'!A:B,2,FALSE),0)</f>
        <v>0</v>
      </c>
      <c r="H157" s="34">
        <f>IFERROR(VLOOKUP(B157,'1'!A:D,4,FALSE),0)</f>
        <v>0</v>
      </c>
      <c r="I157" s="37">
        <f t="shared" si="38"/>
        <v>0</v>
      </c>
      <c r="J157" s="13">
        <f t="shared" si="39"/>
        <v>0</v>
      </c>
      <c r="M157" s="38"/>
    </row>
    <row r="158" spans="1:13" x14ac:dyDescent="0.25">
      <c r="A158" s="106"/>
      <c r="B158" s="17"/>
      <c r="C158" s="112">
        <f>IFERROR(VLOOKUP(B158,'1'!A:D,3,FALSE),0)</f>
        <v>0</v>
      </c>
      <c r="D158" s="55"/>
      <c r="E158" s="8">
        <f t="shared" si="37"/>
        <v>0</v>
      </c>
      <c r="F158" s="11"/>
      <c r="G158" s="10">
        <f>IFERROR(VLOOKUP(B158,'1'!A:B,2,FALSE),0)</f>
        <v>0</v>
      </c>
      <c r="H158" s="34">
        <f>IFERROR(VLOOKUP(B158,'1'!A:D,4,FALSE),0)</f>
        <v>0</v>
      </c>
      <c r="I158" s="37">
        <f t="shared" si="38"/>
        <v>0</v>
      </c>
      <c r="J158" s="13">
        <f t="shared" si="39"/>
        <v>0</v>
      </c>
    </row>
    <row r="159" spans="1:13" ht="16.5" customHeight="1" thickBot="1" x14ac:dyDescent="0.3">
      <c r="A159" s="107"/>
      <c r="B159" s="18"/>
      <c r="C159" s="113">
        <f>IFERROR(VLOOKUP(B159,'1'!A:D,3,FALSE),0)</f>
        <v>0</v>
      </c>
      <c r="D159" s="57"/>
      <c r="E159" s="28">
        <f t="shared" si="37"/>
        <v>0</v>
      </c>
      <c r="F159" s="21"/>
      <c r="G159" s="35">
        <f>IFERROR(VLOOKUP(B159,'1'!A:B,2,FALSE),0)</f>
        <v>0</v>
      </c>
      <c r="H159" s="34">
        <f>IFERROR(VLOOKUP(B159,'1'!A:D,4,FALSE),0)</f>
        <v>0</v>
      </c>
      <c r="I159" s="37">
        <f t="shared" si="38"/>
        <v>0</v>
      </c>
      <c r="J159" s="13">
        <f t="shared" si="39"/>
        <v>0</v>
      </c>
    </row>
    <row r="160" spans="1:13" ht="15.75" thickBot="1" x14ac:dyDescent="0.3">
      <c r="A160" s="38"/>
      <c r="C160" s="69"/>
      <c r="E160" s="69" t="s">
        <v>476</v>
      </c>
      <c r="H160" s="67"/>
      <c r="J160" s="2"/>
    </row>
    <row r="161" spans="1:10" ht="15.75" thickBot="1" x14ac:dyDescent="0.3">
      <c r="A161" s="38"/>
      <c r="C161" s="68"/>
      <c r="E161" s="69">
        <f>SUM(E7:E159)</f>
        <v>0</v>
      </c>
      <c r="F161" s="135" t="s">
        <v>1881</v>
      </c>
      <c r="H161" s="67"/>
      <c r="J161" s="2"/>
    </row>
    <row r="162" spans="1:10" ht="15.75" hidden="1" thickBot="1" x14ac:dyDescent="0.3">
      <c r="A162" s="38"/>
      <c r="E162" s="70">
        <f>E161*0</f>
        <v>0</v>
      </c>
      <c r="F162" s="65"/>
      <c r="G162" s="71" t="s">
        <v>1880</v>
      </c>
      <c r="H162" s="67"/>
      <c r="J162" s="2"/>
    </row>
    <row r="163" spans="1:10" ht="30.75" customHeight="1" thickBot="1" x14ac:dyDescent="0.3">
      <c r="A163" s="38"/>
      <c r="B163" s="66"/>
      <c r="D163" s="91"/>
      <c r="E163" s="70">
        <v>0</v>
      </c>
      <c r="F163" s="135" t="s">
        <v>1882</v>
      </c>
      <c r="G163" s="72" t="s">
        <v>477</v>
      </c>
    </row>
    <row r="164" spans="1:10" ht="55.5" customHeight="1" thickBot="1" x14ac:dyDescent="0.3">
      <c r="A164" s="38"/>
      <c r="D164" s="91"/>
      <c r="E164" s="70">
        <f>(E161-E162)+E163</f>
        <v>0</v>
      </c>
      <c r="F164" s="136" t="s">
        <v>1883</v>
      </c>
      <c r="G164" s="72" t="s">
        <v>478</v>
      </c>
    </row>
    <row r="165" spans="1:10" x14ac:dyDescent="0.25">
      <c r="A165" s="73"/>
      <c r="B165" s="73" t="s">
        <v>479</v>
      </c>
      <c r="E165" s="53"/>
    </row>
    <row r="166" spans="1:10" x14ac:dyDescent="0.25">
      <c r="A166" s="74" t="s">
        <v>818</v>
      </c>
      <c r="B166" s="75">
        <f>SUM(I8:I29)</f>
        <v>0</v>
      </c>
    </row>
    <row r="167" spans="1:10" ht="15.75" thickBot="1" x14ac:dyDescent="0.3">
      <c r="A167" s="74" t="s">
        <v>480</v>
      </c>
      <c r="B167" s="76">
        <f>SUM(I31:I159)</f>
        <v>0</v>
      </c>
    </row>
    <row r="168" spans="1:10" ht="15.75" thickBot="1" x14ac:dyDescent="0.3">
      <c r="A168" s="77" t="s">
        <v>5</v>
      </c>
      <c r="B168" s="78">
        <f>SUM(B166:B167)</f>
        <v>0</v>
      </c>
    </row>
    <row r="169" spans="1:10" ht="15.75" thickBot="1" x14ac:dyDescent="0.3">
      <c r="A169" s="73" t="s">
        <v>481</v>
      </c>
      <c r="B169" s="79"/>
    </row>
  </sheetData>
  <mergeCells count="20">
    <mergeCell ref="B121:G121"/>
    <mergeCell ref="B137:G137"/>
    <mergeCell ref="B144:G144"/>
    <mergeCell ref="B92:G92"/>
    <mergeCell ref="B96:G96"/>
    <mergeCell ref="B100:G100"/>
    <mergeCell ref="B109:G109"/>
    <mergeCell ref="B116:G116"/>
    <mergeCell ref="B84:G84"/>
    <mergeCell ref="B7:G7"/>
    <mergeCell ref="B23:G23"/>
    <mergeCell ref="B30:G30"/>
    <mergeCell ref="B38:G38"/>
    <mergeCell ref="B47:G47"/>
    <mergeCell ref="B52:G52"/>
    <mergeCell ref="B57:G57"/>
    <mergeCell ref="B61:G61"/>
    <mergeCell ref="B66:G66"/>
    <mergeCell ref="B70:G70"/>
    <mergeCell ref="B79:G79"/>
  </mergeCells>
  <phoneticPr fontId="6" type="noConversion"/>
  <pageMargins left="0.7" right="0.7" top="0.75" bottom="0.75" header="0.3" footer="0.3"/>
  <pageSetup scale="74" orientation="landscape" horizontalDpi="4294967293" r:id="rId1"/>
  <rowBreaks count="3" manualBreakCount="3">
    <brk id="46" max="16383" man="1"/>
    <brk id="91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2:F1174"/>
  <sheetViews>
    <sheetView workbookViewId="0">
      <pane ySplit="2" topLeftCell="A3" activePane="bottomLeft" state="frozen"/>
      <selection pane="bottomLeft"/>
    </sheetView>
  </sheetViews>
  <sheetFormatPr defaultColWidth="9.140625" defaultRowHeight="15" x14ac:dyDescent="0.25"/>
  <cols>
    <col min="1" max="1" width="14.85546875" style="1" customWidth="1"/>
    <col min="2" max="2" width="94.42578125" style="1" customWidth="1"/>
    <col min="3" max="3" width="11.42578125" style="2" bestFit="1" customWidth="1"/>
    <col min="4" max="4" width="9.28515625" style="1" bestFit="1" customWidth="1"/>
    <col min="5" max="16384" width="9.140625" style="1"/>
  </cols>
  <sheetData>
    <row r="2" spans="1:4" x14ac:dyDescent="0.25">
      <c r="C2" s="2" t="s">
        <v>252</v>
      </c>
      <c r="D2" s="84" t="s">
        <v>253</v>
      </c>
    </row>
    <row r="3" spans="1:4" x14ac:dyDescent="0.25">
      <c r="A3" s="1">
        <v>50700</v>
      </c>
      <c r="B3" s="1" t="s">
        <v>475</v>
      </c>
      <c r="C3" s="2">
        <v>11.01</v>
      </c>
      <c r="D3" s="1">
        <v>1</v>
      </c>
    </row>
    <row r="4" spans="1:4" x14ac:dyDescent="0.25">
      <c r="A4" s="1" t="s">
        <v>286</v>
      </c>
      <c r="B4" s="1" t="s">
        <v>674</v>
      </c>
      <c r="C4" s="2" t="e">
        <v>#N/A</v>
      </c>
      <c r="D4" s="1">
        <v>6</v>
      </c>
    </row>
    <row r="5" spans="1:4" x14ac:dyDescent="0.25">
      <c r="A5" s="1" t="s">
        <v>39</v>
      </c>
      <c r="B5" s="1" t="s">
        <v>447</v>
      </c>
      <c r="C5" s="2">
        <v>2.64</v>
      </c>
      <c r="D5" s="1">
        <v>0.13750000000000001</v>
      </c>
    </row>
    <row r="6" spans="1:4" x14ac:dyDescent="0.25">
      <c r="A6" s="1" t="s">
        <v>32</v>
      </c>
      <c r="B6" s="1" t="s">
        <v>444</v>
      </c>
      <c r="C6" s="2">
        <v>3.72</v>
      </c>
      <c r="D6" s="1">
        <v>0.33</v>
      </c>
    </row>
    <row r="7" spans="1:4" x14ac:dyDescent="0.25">
      <c r="A7" s="1" t="s">
        <v>33</v>
      </c>
      <c r="B7" s="1" t="s">
        <v>445</v>
      </c>
      <c r="C7" s="2">
        <v>1.44</v>
      </c>
      <c r="D7" s="1">
        <v>0.09</v>
      </c>
    </row>
    <row r="8" spans="1:4" x14ac:dyDescent="0.25">
      <c r="A8" s="1" t="s">
        <v>34</v>
      </c>
      <c r="B8" s="1" t="s">
        <v>446</v>
      </c>
      <c r="C8" s="2">
        <v>1.8</v>
      </c>
      <c r="D8" s="1">
        <v>0.1</v>
      </c>
    </row>
    <row r="9" spans="1:4" x14ac:dyDescent="0.25">
      <c r="A9" s="1" t="s">
        <v>46</v>
      </c>
      <c r="B9" s="1" t="s">
        <v>448</v>
      </c>
      <c r="C9" s="2">
        <v>17.420000000000002</v>
      </c>
      <c r="D9" s="1">
        <v>2.61</v>
      </c>
    </row>
    <row r="10" spans="1:4" x14ac:dyDescent="0.25">
      <c r="A10" s="1" t="s">
        <v>40</v>
      </c>
      <c r="B10" s="1" t="s">
        <v>447</v>
      </c>
      <c r="C10" s="2">
        <v>3</v>
      </c>
      <c r="D10" s="1">
        <v>0.156</v>
      </c>
    </row>
    <row r="11" spans="1:4" x14ac:dyDescent="0.25">
      <c r="A11" s="1" t="s">
        <v>41</v>
      </c>
      <c r="B11" s="1" t="s">
        <v>447</v>
      </c>
      <c r="C11" s="2">
        <v>3.72</v>
      </c>
      <c r="D11" s="1">
        <v>0.28110000000000002</v>
      </c>
    </row>
    <row r="12" spans="1:4" x14ac:dyDescent="0.25">
      <c r="A12" s="1" t="s">
        <v>35</v>
      </c>
      <c r="B12" s="1" t="s">
        <v>446</v>
      </c>
      <c r="C12" s="2">
        <v>2.04</v>
      </c>
      <c r="D12" s="1">
        <v>0.12</v>
      </c>
    </row>
    <row r="13" spans="1:4" x14ac:dyDescent="0.25">
      <c r="A13" s="1" t="s">
        <v>42</v>
      </c>
      <c r="B13" s="1" t="s">
        <v>447</v>
      </c>
      <c r="C13" s="2">
        <v>4.68</v>
      </c>
      <c r="D13" s="1">
        <v>0.4</v>
      </c>
    </row>
    <row r="14" spans="1:4" x14ac:dyDescent="0.25">
      <c r="A14" s="1" t="s">
        <v>30</v>
      </c>
      <c r="B14" s="1" t="s">
        <v>82</v>
      </c>
      <c r="C14" s="2">
        <v>6.73</v>
      </c>
      <c r="D14" s="1">
        <v>1.7</v>
      </c>
    </row>
    <row r="15" spans="1:4" x14ac:dyDescent="0.25">
      <c r="A15" s="1" t="s">
        <v>31</v>
      </c>
      <c r="B15" s="1" t="s">
        <v>83</v>
      </c>
      <c r="C15" s="2">
        <v>10.8</v>
      </c>
      <c r="D15" s="1">
        <v>1.63</v>
      </c>
    </row>
    <row r="16" spans="1:4" x14ac:dyDescent="0.25">
      <c r="A16" s="1" t="s">
        <v>72</v>
      </c>
      <c r="B16" s="1" t="s">
        <v>466</v>
      </c>
      <c r="C16" s="2">
        <v>24.02</v>
      </c>
      <c r="D16" s="1">
        <v>0.2</v>
      </c>
    </row>
    <row r="17" spans="1:4" x14ac:dyDescent="0.25">
      <c r="A17" s="1" t="s">
        <v>73</v>
      </c>
      <c r="B17" s="1" t="s">
        <v>467</v>
      </c>
      <c r="C17" s="2">
        <v>24.02</v>
      </c>
      <c r="D17" s="1">
        <v>0.2</v>
      </c>
    </row>
    <row r="18" spans="1:4" x14ac:dyDescent="0.25">
      <c r="A18" s="1" t="s">
        <v>74</v>
      </c>
      <c r="B18" s="1" t="s">
        <v>468</v>
      </c>
      <c r="C18" s="2">
        <v>24.02</v>
      </c>
      <c r="D18" s="1">
        <v>0.3</v>
      </c>
    </row>
    <row r="19" spans="1:4" x14ac:dyDescent="0.25">
      <c r="A19" s="1" t="s">
        <v>56</v>
      </c>
      <c r="B19" s="1" t="s">
        <v>458</v>
      </c>
      <c r="C19" s="2">
        <v>63.68</v>
      </c>
      <c r="D19" s="1">
        <v>1.64</v>
      </c>
    </row>
    <row r="20" spans="1:4" x14ac:dyDescent="0.25">
      <c r="A20" s="1" t="s">
        <v>57</v>
      </c>
      <c r="B20" s="1" t="s">
        <v>458</v>
      </c>
      <c r="C20" s="2">
        <v>66.09</v>
      </c>
      <c r="D20" s="1">
        <v>1.68</v>
      </c>
    </row>
    <row r="21" spans="1:4" x14ac:dyDescent="0.25">
      <c r="A21" s="1" t="s">
        <v>58</v>
      </c>
      <c r="B21" s="1" t="s">
        <v>458</v>
      </c>
      <c r="C21" s="2">
        <v>180.24</v>
      </c>
      <c r="D21" s="1">
        <v>2</v>
      </c>
    </row>
    <row r="22" spans="1:4" x14ac:dyDescent="0.25">
      <c r="A22" s="1" t="s">
        <v>71</v>
      </c>
      <c r="B22" s="1" t="s">
        <v>465</v>
      </c>
      <c r="C22" s="2">
        <v>10.8</v>
      </c>
      <c r="D22" s="1">
        <v>0.2</v>
      </c>
    </row>
    <row r="23" spans="1:4" x14ac:dyDescent="0.25">
      <c r="A23" s="1" t="s">
        <v>69</v>
      </c>
      <c r="B23" s="1" t="s">
        <v>463</v>
      </c>
      <c r="C23" s="2">
        <v>40.85</v>
      </c>
      <c r="D23" s="1">
        <v>1.19</v>
      </c>
    </row>
    <row r="24" spans="1:4" x14ac:dyDescent="0.25">
      <c r="A24" s="1" t="s">
        <v>67</v>
      </c>
      <c r="B24" s="1" t="s">
        <v>461</v>
      </c>
      <c r="C24" s="2">
        <v>95.91</v>
      </c>
      <c r="D24" s="1">
        <v>1</v>
      </c>
    </row>
    <row r="25" spans="1:4" x14ac:dyDescent="0.25">
      <c r="A25" s="1" t="s">
        <v>66</v>
      </c>
      <c r="B25" s="1" t="s">
        <v>460</v>
      </c>
      <c r="C25" s="2">
        <v>20.420000000000002</v>
      </c>
      <c r="D25" s="1">
        <v>0.14000000000000001</v>
      </c>
    </row>
    <row r="26" spans="1:4" x14ac:dyDescent="0.25">
      <c r="A26" s="1" t="s">
        <v>59</v>
      </c>
      <c r="B26" s="1" t="s">
        <v>458</v>
      </c>
      <c r="C26" s="2">
        <v>240.33</v>
      </c>
      <c r="D26" s="1">
        <v>4.5999999999999996</v>
      </c>
    </row>
    <row r="27" spans="1:4" x14ac:dyDescent="0.25">
      <c r="A27" s="1" t="s">
        <v>48</v>
      </c>
      <c r="B27" s="1" t="s">
        <v>452</v>
      </c>
      <c r="C27" s="2">
        <v>54.06</v>
      </c>
      <c r="D27" s="1">
        <v>3</v>
      </c>
    </row>
    <row r="28" spans="1:4" x14ac:dyDescent="0.25">
      <c r="A28" s="1" t="s">
        <v>49</v>
      </c>
      <c r="B28" s="1" t="s">
        <v>453</v>
      </c>
      <c r="C28" s="2">
        <v>80.5</v>
      </c>
      <c r="D28" s="1">
        <v>4</v>
      </c>
    </row>
    <row r="29" spans="1:4" x14ac:dyDescent="0.25">
      <c r="A29" s="1" t="s">
        <v>50</v>
      </c>
      <c r="B29" s="1" t="s">
        <v>454</v>
      </c>
      <c r="C29" s="2">
        <v>93.72</v>
      </c>
      <c r="D29" s="1">
        <v>6</v>
      </c>
    </row>
    <row r="30" spans="1:4" x14ac:dyDescent="0.25">
      <c r="A30" s="1" t="s">
        <v>51</v>
      </c>
      <c r="B30" s="1" t="s">
        <v>455</v>
      </c>
      <c r="C30" s="2">
        <v>168.23</v>
      </c>
      <c r="D30" s="1">
        <v>12</v>
      </c>
    </row>
    <row r="31" spans="1:4" x14ac:dyDescent="0.25">
      <c r="A31" s="1" t="s">
        <v>52</v>
      </c>
      <c r="B31" s="1" t="s">
        <v>450</v>
      </c>
      <c r="C31" s="2">
        <v>120.16</v>
      </c>
      <c r="D31" s="1">
        <v>18</v>
      </c>
    </row>
    <row r="32" spans="1:4" x14ac:dyDescent="0.25">
      <c r="A32" s="1" t="s">
        <v>53</v>
      </c>
      <c r="B32" s="1" t="s">
        <v>451</v>
      </c>
      <c r="C32" s="2">
        <v>204.28</v>
      </c>
      <c r="D32" s="1">
        <v>28</v>
      </c>
    </row>
    <row r="33" spans="1:4" x14ac:dyDescent="0.25">
      <c r="A33" s="1" t="s">
        <v>8</v>
      </c>
      <c r="B33" s="39" t="s">
        <v>420</v>
      </c>
      <c r="C33" s="1">
        <v>38.58</v>
      </c>
      <c r="D33" s="1">
        <v>3</v>
      </c>
    </row>
    <row r="34" spans="1:4" x14ac:dyDescent="0.25">
      <c r="A34" s="1" t="s">
        <v>19</v>
      </c>
      <c r="B34" s="39" t="s">
        <v>428</v>
      </c>
      <c r="C34" s="1">
        <v>38.58</v>
      </c>
      <c r="D34" s="1">
        <v>3</v>
      </c>
    </row>
    <row r="35" spans="1:4" x14ac:dyDescent="0.25">
      <c r="A35" s="1" t="s">
        <v>86</v>
      </c>
      <c r="B35" s="1" t="s">
        <v>436</v>
      </c>
      <c r="C35" s="2">
        <v>82.41</v>
      </c>
      <c r="D35" s="1">
        <v>6.05</v>
      </c>
    </row>
    <row r="36" spans="1:4" x14ac:dyDescent="0.25">
      <c r="A36" s="1" t="s">
        <v>61</v>
      </c>
      <c r="B36" s="1" t="s">
        <v>459</v>
      </c>
      <c r="C36" s="2">
        <v>6</v>
      </c>
      <c r="D36" s="1">
        <v>7.0000000000000007E-2</v>
      </c>
    </row>
    <row r="37" spans="1:4" x14ac:dyDescent="0.25">
      <c r="A37" s="1" t="s">
        <v>25</v>
      </c>
      <c r="B37" s="1" t="s">
        <v>442</v>
      </c>
      <c r="C37" s="2">
        <v>18.02</v>
      </c>
      <c r="D37" s="1">
        <v>0.44</v>
      </c>
    </row>
    <row r="38" spans="1:4" x14ac:dyDescent="0.25">
      <c r="A38" s="1" t="s">
        <v>16</v>
      </c>
      <c r="B38" s="39" t="s">
        <v>425</v>
      </c>
      <c r="C38" s="1">
        <v>19.829999999999998</v>
      </c>
      <c r="D38" s="1">
        <v>1.3</v>
      </c>
    </row>
    <row r="39" spans="1:4" x14ac:dyDescent="0.25">
      <c r="A39" s="1" t="s">
        <v>10</v>
      </c>
      <c r="B39" s="39" t="s">
        <v>421</v>
      </c>
      <c r="C39" s="1">
        <v>60.63</v>
      </c>
      <c r="D39" s="1">
        <v>4.2</v>
      </c>
    </row>
    <row r="40" spans="1:4" x14ac:dyDescent="0.25">
      <c r="A40" s="1" t="s">
        <v>20</v>
      </c>
      <c r="B40" s="39" t="s">
        <v>429</v>
      </c>
      <c r="C40" s="1">
        <v>60.63</v>
      </c>
      <c r="D40" s="1">
        <v>4.2</v>
      </c>
    </row>
    <row r="41" spans="1:4" x14ac:dyDescent="0.25">
      <c r="A41" s="1" t="s">
        <v>87</v>
      </c>
      <c r="B41" s="1" t="s">
        <v>437</v>
      </c>
      <c r="C41" s="2">
        <v>101.81</v>
      </c>
      <c r="D41" s="1">
        <v>7.8</v>
      </c>
    </row>
    <row r="42" spans="1:4" x14ac:dyDescent="0.25">
      <c r="A42" s="1" t="s">
        <v>62</v>
      </c>
      <c r="B42" s="1" t="s">
        <v>459</v>
      </c>
      <c r="C42" s="2">
        <v>7.2</v>
      </c>
      <c r="D42" s="1">
        <v>0.1</v>
      </c>
    </row>
    <row r="43" spans="1:4" x14ac:dyDescent="0.25">
      <c r="A43" s="1" t="s">
        <v>26</v>
      </c>
      <c r="B43" s="1" t="s">
        <v>442</v>
      </c>
      <c r="C43" s="2">
        <v>21.62</v>
      </c>
      <c r="D43" s="1">
        <v>0.5</v>
      </c>
    </row>
    <row r="44" spans="1:4" x14ac:dyDescent="0.25">
      <c r="A44" s="1" t="s">
        <v>17</v>
      </c>
      <c r="B44" s="39" t="s">
        <v>426</v>
      </c>
      <c r="C44" s="1">
        <v>29.76</v>
      </c>
      <c r="D44" s="1">
        <v>1.5</v>
      </c>
    </row>
    <row r="45" spans="1:4" x14ac:dyDescent="0.25">
      <c r="A45" s="1" t="s">
        <v>12</v>
      </c>
      <c r="B45" s="39" t="s">
        <v>422</v>
      </c>
      <c r="C45" s="1">
        <v>88.19</v>
      </c>
      <c r="D45" s="1">
        <v>8.4</v>
      </c>
    </row>
    <row r="46" spans="1:4" x14ac:dyDescent="0.25">
      <c r="A46" s="1" t="s">
        <v>21</v>
      </c>
      <c r="B46" s="39" t="s">
        <v>430</v>
      </c>
      <c r="C46" s="1">
        <v>88.19</v>
      </c>
      <c r="D46" s="1">
        <v>8.4</v>
      </c>
    </row>
    <row r="47" spans="1:4" x14ac:dyDescent="0.25">
      <c r="A47" s="1" t="s">
        <v>88</v>
      </c>
      <c r="B47" s="1" t="s">
        <v>438</v>
      </c>
      <c r="C47" s="2">
        <v>193.52</v>
      </c>
      <c r="D47" s="1">
        <v>14.83</v>
      </c>
    </row>
    <row r="48" spans="1:4" x14ac:dyDescent="0.25">
      <c r="A48" s="1" t="s">
        <v>63</v>
      </c>
      <c r="B48" s="1" t="s">
        <v>459</v>
      </c>
      <c r="C48" s="2">
        <v>12</v>
      </c>
      <c r="D48" s="1">
        <v>0.18</v>
      </c>
    </row>
    <row r="49" spans="1:4" x14ac:dyDescent="0.25">
      <c r="A49" s="1" t="s">
        <v>27</v>
      </c>
      <c r="B49" s="1" t="s">
        <v>442</v>
      </c>
      <c r="C49" s="2">
        <v>33.64</v>
      </c>
      <c r="D49" s="1">
        <v>1.81</v>
      </c>
    </row>
    <row r="50" spans="1:4" x14ac:dyDescent="0.25">
      <c r="A50" s="1" t="s">
        <v>18</v>
      </c>
      <c r="B50" s="39" t="s">
        <v>427</v>
      </c>
      <c r="C50" s="1">
        <v>48.06</v>
      </c>
      <c r="D50" s="1">
        <v>4</v>
      </c>
    </row>
    <row r="51" spans="1:4" x14ac:dyDescent="0.25">
      <c r="A51" s="1" t="s">
        <v>13</v>
      </c>
      <c r="B51" s="39" t="s">
        <v>423</v>
      </c>
      <c r="C51" s="1">
        <v>115.75</v>
      </c>
      <c r="D51" s="1">
        <v>10.6</v>
      </c>
    </row>
    <row r="52" spans="1:4" x14ac:dyDescent="0.25">
      <c r="A52" s="1" t="s">
        <v>22</v>
      </c>
      <c r="B52" s="39" t="s">
        <v>431</v>
      </c>
      <c r="C52" s="1">
        <v>115.75</v>
      </c>
      <c r="D52" s="1">
        <v>10.6</v>
      </c>
    </row>
    <row r="53" spans="1:4" x14ac:dyDescent="0.25">
      <c r="A53" s="1" t="s">
        <v>89</v>
      </c>
      <c r="B53" s="1" t="s">
        <v>439</v>
      </c>
      <c r="C53" s="2">
        <v>246.91</v>
      </c>
      <c r="D53" s="1">
        <v>18.96</v>
      </c>
    </row>
    <row r="54" spans="1:4" x14ac:dyDescent="0.25">
      <c r="A54" s="1" t="s">
        <v>64</v>
      </c>
      <c r="B54" s="1" t="s">
        <v>459</v>
      </c>
      <c r="C54" s="2">
        <v>54.06</v>
      </c>
      <c r="D54" s="1">
        <v>0.91</v>
      </c>
    </row>
    <row r="55" spans="1:4" x14ac:dyDescent="0.25">
      <c r="A55" s="1" t="s">
        <v>28</v>
      </c>
      <c r="B55" s="1" t="s">
        <v>442</v>
      </c>
      <c r="C55" s="2">
        <v>42.05</v>
      </c>
      <c r="D55" s="1">
        <v>2.31</v>
      </c>
    </row>
    <row r="56" spans="1:4" x14ac:dyDescent="0.25">
      <c r="A56" s="1" t="s">
        <v>80</v>
      </c>
      <c r="B56" s="39" t="s">
        <v>434</v>
      </c>
      <c r="C56" s="1">
        <v>58.42</v>
      </c>
      <c r="D56" s="1">
        <v>4.2</v>
      </c>
    </row>
    <row r="57" spans="1:4" x14ac:dyDescent="0.25">
      <c r="A57" s="1" t="s">
        <v>222</v>
      </c>
      <c r="B57" s="1" t="s">
        <v>367</v>
      </c>
      <c r="C57" s="2">
        <v>856.58</v>
      </c>
      <c r="D57" s="1">
        <v>26.46</v>
      </c>
    </row>
    <row r="58" spans="1:4" x14ac:dyDescent="0.25">
      <c r="A58" s="1" t="s">
        <v>150</v>
      </c>
      <c r="B58" s="1" t="s">
        <v>368</v>
      </c>
      <c r="C58" s="2">
        <v>119.13</v>
      </c>
      <c r="D58" s="1">
        <v>1.85</v>
      </c>
    </row>
    <row r="59" spans="1:4" x14ac:dyDescent="0.25">
      <c r="A59" s="1" t="s">
        <v>151</v>
      </c>
      <c r="B59" s="1" t="s">
        <v>369</v>
      </c>
      <c r="C59" s="2">
        <v>119.13</v>
      </c>
      <c r="D59" s="1">
        <v>1.85</v>
      </c>
    </row>
    <row r="60" spans="1:4" x14ac:dyDescent="0.25">
      <c r="A60" s="1" t="s">
        <v>152</v>
      </c>
      <c r="B60" s="1" t="s">
        <v>370</v>
      </c>
      <c r="C60" s="2">
        <v>309.16000000000003</v>
      </c>
      <c r="D60" s="1">
        <v>3</v>
      </c>
    </row>
    <row r="61" spans="1:4" x14ac:dyDescent="0.25">
      <c r="A61" s="1" t="s">
        <v>153</v>
      </c>
      <c r="B61" s="1" t="s">
        <v>371</v>
      </c>
      <c r="C61" s="2">
        <v>309.16000000000003</v>
      </c>
      <c r="D61" s="1">
        <v>3.04</v>
      </c>
    </row>
    <row r="62" spans="1:4" x14ac:dyDescent="0.25">
      <c r="A62" s="1" t="s">
        <v>298</v>
      </c>
      <c r="B62" s="1" t="s">
        <v>372</v>
      </c>
      <c r="C62" s="2">
        <v>550.25</v>
      </c>
      <c r="D62" s="1">
        <v>5</v>
      </c>
    </row>
    <row r="63" spans="1:4" x14ac:dyDescent="0.25">
      <c r="A63" s="1" t="s">
        <v>299</v>
      </c>
      <c r="B63" s="1" t="s">
        <v>373</v>
      </c>
      <c r="C63" s="2">
        <v>575.78</v>
      </c>
      <c r="D63" s="1">
        <v>6</v>
      </c>
    </row>
    <row r="64" spans="1:4" x14ac:dyDescent="0.25">
      <c r="A64" s="1" t="s">
        <v>300</v>
      </c>
      <c r="B64" s="1" t="s">
        <v>285</v>
      </c>
      <c r="C64" s="2">
        <v>649.53</v>
      </c>
      <c r="D64" s="1">
        <v>24</v>
      </c>
    </row>
    <row r="65" spans="1:4" x14ac:dyDescent="0.25">
      <c r="A65" s="1" t="s">
        <v>90</v>
      </c>
      <c r="B65" s="1" t="s">
        <v>91</v>
      </c>
      <c r="C65" s="2">
        <v>11.88</v>
      </c>
      <c r="D65" s="1">
        <v>0.09</v>
      </c>
    </row>
    <row r="66" spans="1:4" x14ac:dyDescent="0.25">
      <c r="A66" s="1" t="s">
        <v>93</v>
      </c>
      <c r="B66" s="1" t="s">
        <v>312</v>
      </c>
      <c r="C66" s="2">
        <v>18.98</v>
      </c>
      <c r="D66" s="1">
        <v>0.13</v>
      </c>
    </row>
    <row r="67" spans="1:4" x14ac:dyDescent="0.25">
      <c r="A67" s="1" t="s">
        <v>94</v>
      </c>
      <c r="B67" s="1" t="s">
        <v>313</v>
      </c>
      <c r="C67" s="2">
        <v>17.5</v>
      </c>
      <c r="D67" s="1">
        <v>0.11</v>
      </c>
    </row>
    <row r="68" spans="1:4" x14ac:dyDescent="0.25">
      <c r="A68" s="1" t="s">
        <v>95</v>
      </c>
      <c r="B68" s="1" t="s">
        <v>314</v>
      </c>
      <c r="C68" s="2">
        <v>29.29</v>
      </c>
      <c r="D68" s="1">
        <v>0.26</v>
      </c>
    </row>
    <row r="69" spans="1:4" x14ac:dyDescent="0.25">
      <c r="A69" s="1" t="s">
        <v>96</v>
      </c>
      <c r="B69" s="1" t="s">
        <v>315</v>
      </c>
      <c r="C69" s="2">
        <v>10.3</v>
      </c>
      <c r="D69" s="1">
        <v>0.11</v>
      </c>
    </row>
    <row r="70" spans="1:4" x14ac:dyDescent="0.25">
      <c r="A70" s="1" t="s">
        <v>101</v>
      </c>
      <c r="B70" s="1" t="s">
        <v>319</v>
      </c>
      <c r="C70" s="2">
        <v>47.46</v>
      </c>
      <c r="D70" s="1">
        <v>0.26</v>
      </c>
    </row>
    <row r="71" spans="1:4" x14ac:dyDescent="0.25">
      <c r="A71" s="1" t="s">
        <v>256</v>
      </c>
      <c r="B71" s="1" t="s">
        <v>776</v>
      </c>
      <c r="C71" s="2">
        <v>96.1</v>
      </c>
      <c r="D71" s="1">
        <v>1.25</v>
      </c>
    </row>
    <row r="72" spans="1:4" x14ac:dyDescent="0.25">
      <c r="A72" s="1" t="s">
        <v>97</v>
      </c>
      <c r="B72" s="1" t="s">
        <v>316</v>
      </c>
      <c r="C72" s="2">
        <v>30.06</v>
      </c>
      <c r="D72" s="1">
        <v>0.11</v>
      </c>
    </row>
    <row r="73" spans="1:4" x14ac:dyDescent="0.25">
      <c r="A73" s="1" t="s">
        <v>92</v>
      </c>
      <c r="B73" s="1" t="s">
        <v>311</v>
      </c>
      <c r="C73" s="2">
        <v>22.96</v>
      </c>
      <c r="D73" s="1">
        <v>0.11</v>
      </c>
    </row>
    <row r="74" spans="1:4" x14ac:dyDescent="0.25">
      <c r="A74" s="1" t="s">
        <v>218</v>
      </c>
      <c r="B74" s="1" t="s">
        <v>777</v>
      </c>
      <c r="C74" s="2">
        <v>68.650000000000006</v>
      </c>
      <c r="D74" s="1">
        <v>1.3</v>
      </c>
    </row>
    <row r="75" spans="1:4" x14ac:dyDescent="0.25">
      <c r="A75" s="1" t="s">
        <v>219</v>
      </c>
      <c r="B75" s="1" t="s">
        <v>778</v>
      </c>
      <c r="C75" s="2">
        <v>87.21</v>
      </c>
      <c r="D75" s="1">
        <v>1.78</v>
      </c>
    </row>
    <row r="76" spans="1:4" x14ac:dyDescent="0.25">
      <c r="A76" s="1" t="s">
        <v>223</v>
      </c>
      <c r="B76" s="1" t="s">
        <v>473</v>
      </c>
      <c r="C76" s="2">
        <v>85.72571428571429</v>
      </c>
      <c r="D76" s="1">
        <v>2</v>
      </c>
    </row>
    <row r="77" spans="1:4" x14ac:dyDescent="0.25">
      <c r="A77" s="1" t="s">
        <v>102</v>
      </c>
      <c r="B77" s="1" t="s">
        <v>320</v>
      </c>
      <c r="C77" s="2">
        <v>41.13</v>
      </c>
      <c r="D77" s="1">
        <v>0.13</v>
      </c>
    </row>
    <row r="78" spans="1:4" x14ac:dyDescent="0.25">
      <c r="A78" s="1" t="s">
        <v>164</v>
      </c>
      <c r="B78" s="1" t="s">
        <v>665</v>
      </c>
      <c r="C78" s="2">
        <v>39.659999999999997</v>
      </c>
      <c r="D78" s="1">
        <v>0.2</v>
      </c>
    </row>
    <row r="79" spans="1:4" x14ac:dyDescent="0.25">
      <c r="A79" s="1" t="s">
        <v>98</v>
      </c>
      <c r="B79" s="1" t="s">
        <v>675</v>
      </c>
      <c r="C79" s="2">
        <v>50.51</v>
      </c>
      <c r="D79" s="1">
        <v>0.33</v>
      </c>
    </row>
    <row r="80" spans="1:4" x14ac:dyDescent="0.25">
      <c r="A80" s="1" t="s">
        <v>165</v>
      </c>
      <c r="B80" s="1" t="s">
        <v>666</v>
      </c>
      <c r="C80" s="2">
        <v>46.35</v>
      </c>
      <c r="D80" s="1">
        <v>0.2</v>
      </c>
    </row>
    <row r="81" spans="1:4" x14ac:dyDescent="0.25">
      <c r="A81" s="1" t="s">
        <v>292</v>
      </c>
      <c r="B81" s="1" t="s">
        <v>382</v>
      </c>
      <c r="C81" s="2">
        <v>9.36</v>
      </c>
      <c r="D81" s="1">
        <v>0.02</v>
      </c>
    </row>
    <row r="82" spans="1:4" x14ac:dyDescent="0.25">
      <c r="A82" s="1" t="s">
        <v>162</v>
      </c>
      <c r="B82" s="1" t="s">
        <v>321</v>
      </c>
      <c r="C82" s="2">
        <v>37.97</v>
      </c>
      <c r="D82" s="1">
        <v>0.25</v>
      </c>
    </row>
    <row r="83" spans="1:4" x14ac:dyDescent="0.25">
      <c r="A83" s="1" t="s">
        <v>166</v>
      </c>
      <c r="B83" s="1" t="s">
        <v>667</v>
      </c>
      <c r="C83" s="2">
        <v>55.9</v>
      </c>
      <c r="D83" s="1">
        <v>0.2</v>
      </c>
    </row>
    <row r="84" spans="1:4" x14ac:dyDescent="0.25">
      <c r="A84" s="1" t="s">
        <v>214</v>
      </c>
      <c r="B84" s="1" t="s">
        <v>416</v>
      </c>
      <c r="C84" s="2">
        <v>67.97</v>
      </c>
      <c r="D84" s="1">
        <v>2</v>
      </c>
    </row>
    <row r="85" spans="1:4" x14ac:dyDescent="0.25">
      <c r="A85" s="1" t="s">
        <v>99</v>
      </c>
      <c r="B85" s="1" t="s">
        <v>317</v>
      </c>
      <c r="C85" s="2">
        <v>31.64</v>
      </c>
      <c r="D85" s="1">
        <v>0.13</v>
      </c>
    </row>
    <row r="86" spans="1:4" x14ac:dyDescent="0.25">
      <c r="A86" s="1" t="s">
        <v>100</v>
      </c>
      <c r="B86" s="1" t="s">
        <v>318</v>
      </c>
      <c r="C86" s="2">
        <v>31.64</v>
      </c>
      <c r="D86" s="1">
        <v>0.13</v>
      </c>
    </row>
    <row r="87" spans="1:4" x14ac:dyDescent="0.25">
      <c r="A87" s="1" t="s">
        <v>103</v>
      </c>
      <c r="B87" s="1" t="s">
        <v>323</v>
      </c>
      <c r="C87" s="2">
        <v>15.82</v>
      </c>
      <c r="D87" s="1">
        <v>0.11</v>
      </c>
    </row>
    <row r="88" spans="1:4" x14ac:dyDescent="0.25">
      <c r="A88" s="1" t="s">
        <v>105</v>
      </c>
      <c r="B88" s="1" t="s">
        <v>325</v>
      </c>
      <c r="C88" s="2">
        <v>26.12</v>
      </c>
      <c r="D88" s="1">
        <v>0.2</v>
      </c>
    </row>
    <row r="89" spans="1:4" x14ac:dyDescent="0.25">
      <c r="A89" s="1" t="s">
        <v>106</v>
      </c>
      <c r="B89" s="1" t="s">
        <v>326</v>
      </c>
      <c r="C89" s="2">
        <v>24.5</v>
      </c>
      <c r="D89" s="1">
        <v>0.18</v>
      </c>
    </row>
    <row r="90" spans="1:4" x14ac:dyDescent="0.25">
      <c r="A90" s="1" t="s">
        <v>107</v>
      </c>
      <c r="B90" s="1" t="s">
        <v>327</v>
      </c>
      <c r="C90" s="2">
        <v>41.13</v>
      </c>
      <c r="D90" s="1">
        <v>0.33</v>
      </c>
    </row>
    <row r="91" spans="1:4" x14ac:dyDescent="0.25">
      <c r="A91" s="1" t="s">
        <v>108</v>
      </c>
      <c r="B91" s="1" t="s">
        <v>328</v>
      </c>
      <c r="C91" s="2">
        <v>12.66</v>
      </c>
      <c r="D91" s="1">
        <v>0.11</v>
      </c>
    </row>
    <row r="92" spans="1:4" x14ac:dyDescent="0.25">
      <c r="A92" s="1" t="s">
        <v>109</v>
      </c>
      <c r="B92" s="1" t="s">
        <v>329</v>
      </c>
      <c r="C92" s="2">
        <v>59.34</v>
      </c>
      <c r="D92" s="1">
        <v>0.26</v>
      </c>
    </row>
    <row r="93" spans="1:4" x14ac:dyDescent="0.25">
      <c r="A93" s="1" t="s">
        <v>154</v>
      </c>
      <c r="B93" s="1" t="s">
        <v>374</v>
      </c>
      <c r="C93" s="2">
        <v>46.8</v>
      </c>
      <c r="D93" s="1">
        <v>0.28999999999999998</v>
      </c>
    </row>
    <row r="94" spans="1:4" x14ac:dyDescent="0.25">
      <c r="A94" s="1" t="s">
        <v>257</v>
      </c>
      <c r="B94" s="1" t="s">
        <v>779</v>
      </c>
      <c r="C94" s="2">
        <v>101.49</v>
      </c>
      <c r="D94" s="1">
        <v>1.3</v>
      </c>
    </row>
    <row r="95" spans="1:4" x14ac:dyDescent="0.25">
      <c r="A95" s="1" t="s">
        <v>110</v>
      </c>
      <c r="B95" s="1" t="s">
        <v>330</v>
      </c>
      <c r="C95" s="2">
        <v>42.71</v>
      </c>
      <c r="D95" s="1">
        <v>0.13</v>
      </c>
    </row>
    <row r="96" spans="1:4" x14ac:dyDescent="0.25">
      <c r="A96" s="1" t="s">
        <v>104</v>
      </c>
      <c r="B96" s="1" t="s">
        <v>324</v>
      </c>
      <c r="C96" s="2">
        <v>26.12</v>
      </c>
      <c r="D96" s="1">
        <v>0.15</v>
      </c>
    </row>
    <row r="97" spans="1:4" x14ac:dyDescent="0.25">
      <c r="A97" s="1" t="s">
        <v>220</v>
      </c>
      <c r="B97" s="1" t="s">
        <v>780</v>
      </c>
      <c r="C97" s="2">
        <v>76.069999999999993</v>
      </c>
      <c r="D97" s="1">
        <v>1.35</v>
      </c>
    </row>
    <row r="98" spans="1:4" x14ac:dyDescent="0.25">
      <c r="A98" s="1" t="s">
        <v>221</v>
      </c>
      <c r="B98" s="1" t="s">
        <v>781</v>
      </c>
      <c r="C98" s="2">
        <v>101.92</v>
      </c>
      <c r="D98" s="1">
        <v>2.25</v>
      </c>
    </row>
    <row r="99" spans="1:4" x14ac:dyDescent="0.25">
      <c r="A99" s="1" t="s">
        <v>224</v>
      </c>
      <c r="B99" s="1" t="s">
        <v>474</v>
      </c>
      <c r="C99" s="2">
        <v>90.55428571428574</v>
      </c>
      <c r="D99" s="1">
        <v>2</v>
      </c>
    </row>
    <row r="100" spans="1:4" x14ac:dyDescent="0.25">
      <c r="A100" s="1" t="s">
        <v>117</v>
      </c>
      <c r="B100" s="1" t="s">
        <v>336</v>
      </c>
      <c r="C100" s="2">
        <v>60.12</v>
      </c>
      <c r="D100" s="1">
        <v>0.15</v>
      </c>
    </row>
    <row r="101" spans="1:4" x14ac:dyDescent="0.25">
      <c r="A101" s="1" t="s">
        <v>167</v>
      </c>
      <c r="B101" s="1" t="s">
        <v>668</v>
      </c>
      <c r="C101" s="2">
        <v>41.43</v>
      </c>
      <c r="D101" s="1">
        <v>0.2</v>
      </c>
    </row>
    <row r="102" spans="1:4" x14ac:dyDescent="0.25">
      <c r="A102" s="1" t="s">
        <v>111</v>
      </c>
      <c r="B102" s="1" t="s">
        <v>676</v>
      </c>
      <c r="C102" s="2">
        <v>63.57</v>
      </c>
      <c r="D102" s="1">
        <v>0.44</v>
      </c>
    </row>
    <row r="103" spans="1:4" x14ac:dyDescent="0.25">
      <c r="A103" s="1" t="s">
        <v>168</v>
      </c>
      <c r="B103" s="1" t="s">
        <v>669</v>
      </c>
      <c r="C103" s="2">
        <v>47.8</v>
      </c>
      <c r="D103" s="1">
        <v>0.2</v>
      </c>
    </row>
    <row r="104" spans="1:4" x14ac:dyDescent="0.25">
      <c r="A104" s="1" t="s">
        <v>293</v>
      </c>
      <c r="B104" s="1" t="s">
        <v>383</v>
      </c>
      <c r="C104" s="2">
        <v>15.6</v>
      </c>
      <c r="D104" s="1">
        <v>0.03</v>
      </c>
    </row>
    <row r="105" spans="1:4" x14ac:dyDescent="0.25">
      <c r="A105" s="1" t="s">
        <v>163</v>
      </c>
      <c r="B105" s="1" t="s">
        <v>322</v>
      </c>
      <c r="C105" s="2">
        <v>59.34</v>
      </c>
      <c r="D105" s="1">
        <v>0.35</v>
      </c>
    </row>
    <row r="106" spans="1:4" x14ac:dyDescent="0.25">
      <c r="A106" s="1" t="s">
        <v>169</v>
      </c>
      <c r="B106" s="1" t="s">
        <v>670</v>
      </c>
      <c r="C106" s="2">
        <v>57.35</v>
      </c>
      <c r="D106" s="1">
        <v>0.2</v>
      </c>
    </row>
    <row r="107" spans="1:4" x14ac:dyDescent="0.25">
      <c r="A107" s="1" t="s">
        <v>112</v>
      </c>
      <c r="B107" s="1" t="s">
        <v>331</v>
      </c>
      <c r="C107" s="2">
        <v>39.549999999999997</v>
      </c>
      <c r="D107" s="1">
        <v>0.33</v>
      </c>
    </row>
    <row r="108" spans="1:4" x14ac:dyDescent="0.25">
      <c r="A108" s="1" t="s">
        <v>157</v>
      </c>
      <c r="B108" s="1" t="s">
        <v>377</v>
      </c>
      <c r="C108" s="2">
        <v>66.430000000000007</v>
      </c>
      <c r="D108" s="1">
        <v>0.51</v>
      </c>
    </row>
    <row r="109" spans="1:4" x14ac:dyDescent="0.25">
      <c r="A109" s="1" t="s">
        <v>113</v>
      </c>
      <c r="B109" s="1" t="s">
        <v>332</v>
      </c>
      <c r="C109" s="2">
        <v>42.71</v>
      </c>
      <c r="D109" s="1">
        <v>0.13</v>
      </c>
    </row>
    <row r="110" spans="1:4" x14ac:dyDescent="0.25">
      <c r="A110" s="1" t="s">
        <v>114</v>
      </c>
      <c r="B110" s="1" t="s">
        <v>333</v>
      </c>
      <c r="C110" s="2">
        <v>20.57</v>
      </c>
      <c r="D110" s="1">
        <v>0.11</v>
      </c>
    </row>
    <row r="111" spans="1:4" x14ac:dyDescent="0.25">
      <c r="A111" s="1" t="s">
        <v>170</v>
      </c>
      <c r="B111" s="1" t="s">
        <v>388</v>
      </c>
      <c r="C111" s="2">
        <v>7.08</v>
      </c>
      <c r="D111" s="1">
        <v>0.02</v>
      </c>
    </row>
    <row r="112" spans="1:4" x14ac:dyDescent="0.25">
      <c r="A112" s="1" t="s">
        <v>115</v>
      </c>
      <c r="B112" s="1" t="s">
        <v>334</v>
      </c>
      <c r="C112" s="2">
        <v>42.71</v>
      </c>
      <c r="D112" s="1">
        <v>0.15</v>
      </c>
    </row>
    <row r="113" spans="1:4" x14ac:dyDescent="0.25">
      <c r="A113" s="1" t="s">
        <v>116</v>
      </c>
      <c r="B113" s="1" t="s">
        <v>335</v>
      </c>
      <c r="C113" s="2">
        <v>42.71</v>
      </c>
      <c r="D113" s="1">
        <v>0.15</v>
      </c>
    </row>
    <row r="114" spans="1:4" x14ac:dyDescent="0.25">
      <c r="A114" s="1" t="s">
        <v>215</v>
      </c>
      <c r="B114" s="1" t="s">
        <v>417</v>
      </c>
      <c r="C114" s="2">
        <v>98.73</v>
      </c>
      <c r="D114" s="1">
        <v>3</v>
      </c>
    </row>
    <row r="115" spans="1:4" x14ac:dyDescent="0.25">
      <c r="A115" s="1" t="s">
        <v>118</v>
      </c>
      <c r="B115" s="1" t="s">
        <v>337</v>
      </c>
      <c r="C115" s="2">
        <v>30.18</v>
      </c>
      <c r="D115" s="1">
        <v>0.35</v>
      </c>
    </row>
    <row r="116" spans="1:4" x14ac:dyDescent="0.25">
      <c r="A116" s="1" t="s">
        <v>120</v>
      </c>
      <c r="B116" s="1" t="s">
        <v>339</v>
      </c>
      <c r="C116" s="2">
        <v>50.62</v>
      </c>
      <c r="D116" s="1">
        <v>0.55000000000000004</v>
      </c>
    </row>
    <row r="117" spans="1:4" x14ac:dyDescent="0.25">
      <c r="A117" s="1" t="s">
        <v>121</v>
      </c>
      <c r="B117" s="1" t="s">
        <v>340</v>
      </c>
      <c r="C117" s="2">
        <v>48.5</v>
      </c>
      <c r="D117" s="1">
        <v>0.49</v>
      </c>
    </row>
    <row r="118" spans="1:4" x14ac:dyDescent="0.25">
      <c r="A118" s="1" t="s">
        <v>122</v>
      </c>
      <c r="B118" s="1" t="s">
        <v>341</v>
      </c>
      <c r="C118" s="2">
        <v>69.12</v>
      </c>
      <c r="D118" s="1">
        <v>0.66</v>
      </c>
    </row>
    <row r="119" spans="1:4" x14ac:dyDescent="0.25">
      <c r="A119" s="1" t="s">
        <v>123</v>
      </c>
      <c r="B119" s="1" t="s">
        <v>342</v>
      </c>
      <c r="C119" s="2">
        <v>21.42</v>
      </c>
      <c r="D119" s="1">
        <v>0.22</v>
      </c>
    </row>
    <row r="120" spans="1:4" x14ac:dyDescent="0.25">
      <c r="A120" s="1" t="s">
        <v>124</v>
      </c>
      <c r="B120" s="1" t="s">
        <v>343</v>
      </c>
      <c r="C120" s="2">
        <v>75.94</v>
      </c>
      <c r="D120" s="1">
        <v>0.55000000000000004</v>
      </c>
    </row>
    <row r="121" spans="1:4" x14ac:dyDescent="0.25">
      <c r="A121" s="1" t="s">
        <v>155</v>
      </c>
      <c r="B121" s="1" t="s">
        <v>375</v>
      </c>
      <c r="C121" s="2">
        <v>52.66</v>
      </c>
      <c r="D121" s="1">
        <v>0.44</v>
      </c>
    </row>
    <row r="122" spans="1:4" x14ac:dyDescent="0.25">
      <c r="A122" s="1" t="s">
        <v>119</v>
      </c>
      <c r="B122" s="1" t="s">
        <v>338</v>
      </c>
      <c r="C122" s="2">
        <v>35.049999999999997</v>
      </c>
      <c r="D122" s="1">
        <v>0.55000000000000004</v>
      </c>
    </row>
    <row r="123" spans="1:4" x14ac:dyDescent="0.25">
      <c r="A123" s="1" t="s">
        <v>133</v>
      </c>
      <c r="B123" s="1" t="s">
        <v>351</v>
      </c>
      <c r="C123" s="2">
        <v>75.94</v>
      </c>
      <c r="D123" s="1">
        <v>0.44</v>
      </c>
    </row>
    <row r="124" spans="1:4" x14ac:dyDescent="0.25">
      <c r="A124" s="1" t="s">
        <v>125</v>
      </c>
      <c r="B124" s="1" t="s">
        <v>677</v>
      </c>
      <c r="C124" s="2">
        <v>103.2</v>
      </c>
      <c r="D124" s="1">
        <v>0.77</v>
      </c>
    </row>
    <row r="125" spans="1:4" x14ac:dyDescent="0.25">
      <c r="A125" s="1" t="s">
        <v>294</v>
      </c>
      <c r="B125" s="1" t="s">
        <v>384</v>
      </c>
      <c r="C125" s="2">
        <v>37.44</v>
      </c>
      <c r="D125" s="1">
        <v>0.04</v>
      </c>
    </row>
    <row r="126" spans="1:4" x14ac:dyDescent="0.25">
      <c r="A126" s="1" t="s">
        <v>158</v>
      </c>
      <c r="B126" s="1" t="s">
        <v>378</v>
      </c>
      <c r="C126" s="2">
        <v>78.23</v>
      </c>
      <c r="D126" s="1">
        <v>0.56999999999999995</v>
      </c>
    </row>
    <row r="127" spans="1:4" x14ac:dyDescent="0.25">
      <c r="A127" s="1" t="s">
        <v>126</v>
      </c>
      <c r="B127" s="1" t="s">
        <v>344</v>
      </c>
      <c r="C127" s="2">
        <v>64.25</v>
      </c>
      <c r="D127" s="1">
        <v>0.55000000000000004</v>
      </c>
    </row>
    <row r="128" spans="1:4" x14ac:dyDescent="0.25">
      <c r="A128" s="1" t="s">
        <v>127</v>
      </c>
      <c r="B128" s="1" t="s">
        <v>345</v>
      </c>
      <c r="C128" s="2">
        <v>65.23</v>
      </c>
      <c r="D128" s="1">
        <v>0.55000000000000004</v>
      </c>
    </row>
    <row r="129" spans="1:4" x14ac:dyDescent="0.25">
      <c r="A129" s="1" t="s">
        <v>159</v>
      </c>
      <c r="B129" s="1" t="s">
        <v>379</v>
      </c>
      <c r="C129" s="2">
        <v>84.14</v>
      </c>
      <c r="D129" s="1">
        <v>0.68</v>
      </c>
    </row>
    <row r="130" spans="1:4" x14ac:dyDescent="0.25">
      <c r="A130" s="1" t="s">
        <v>171</v>
      </c>
      <c r="B130" s="1" t="s">
        <v>389</v>
      </c>
      <c r="C130" s="2">
        <v>7.74</v>
      </c>
      <c r="D130" s="1">
        <v>0.03</v>
      </c>
    </row>
    <row r="131" spans="1:4" x14ac:dyDescent="0.25">
      <c r="A131" s="1" t="s">
        <v>128</v>
      </c>
      <c r="B131" s="1" t="s">
        <v>346</v>
      </c>
      <c r="C131" s="2">
        <v>65.23</v>
      </c>
      <c r="D131" s="1">
        <v>0.33</v>
      </c>
    </row>
    <row r="132" spans="1:4" x14ac:dyDescent="0.25">
      <c r="A132" s="1" t="s">
        <v>129</v>
      </c>
      <c r="B132" s="1" t="s">
        <v>347</v>
      </c>
      <c r="C132" s="2">
        <v>35.049999999999997</v>
      </c>
      <c r="D132" s="1">
        <v>0.22</v>
      </c>
    </row>
    <row r="133" spans="1:4" x14ac:dyDescent="0.25">
      <c r="A133" s="1" t="s">
        <v>130</v>
      </c>
      <c r="B133" s="1" t="s">
        <v>348</v>
      </c>
      <c r="C133" s="2">
        <v>33.1</v>
      </c>
      <c r="D133" s="1">
        <v>0.22</v>
      </c>
    </row>
    <row r="134" spans="1:4" x14ac:dyDescent="0.25">
      <c r="A134" s="1" t="s">
        <v>131</v>
      </c>
      <c r="B134" s="1" t="s">
        <v>349</v>
      </c>
      <c r="C134" s="2">
        <v>68.150000000000006</v>
      </c>
      <c r="D134" s="1">
        <v>0.35</v>
      </c>
    </row>
    <row r="135" spans="1:4" x14ac:dyDescent="0.25">
      <c r="A135" s="1" t="s">
        <v>132</v>
      </c>
      <c r="B135" s="1" t="s">
        <v>350</v>
      </c>
      <c r="C135" s="2">
        <v>68.150000000000006</v>
      </c>
      <c r="D135" s="1">
        <v>0.44</v>
      </c>
    </row>
    <row r="136" spans="1:4" x14ac:dyDescent="0.25">
      <c r="A136" s="1" t="s">
        <v>216</v>
      </c>
      <c r="B136" s="1" t="s">
        <v>418</v>
      </c>
      <c r="C136" s="2">
        <v>231.4</v>
      </c>
      <c r="D136" s="1">
        <v>4</v>
      </c>
    </row>
    <row r="137" spans="1:4" x14ac:dyDescent="0.25">
      <c r="A137" s="1" t="s">
        <v>134</v>
      </c>
      <c r="B137" s="1" t="s">
        <v>352</v>
      </c>
      <c r="C137" s="2">
        <v>34.9</v>
      </c>
      <c r="D137" s="1">
        <v>0.51</v>
      </c>
    </row>
    <row r="138" spans="1:4" x14ac:dyDescent="0.25">
      <c r="A138" s="1" t="s">
        <v>136</v>
      </c>
      <c r="B138" s="1" t="s">
        <v>354</v>
      </c>
      <c r="C138" s="2">
        <v>61.47</v>
      </c>
      <c r="D138" s="1">
        <v>0.88</v>
      </c>
    </row>
    <row r="139" spans="1:4" x14ac:dyDescent="0.25">
      <c r="A139" s="1" t="s">
        <v>137</v>
      </c>
      <c r="B139" s="1" t="s">
        <v>355</v>
      </c>
      <c r="C139" s="2">
        <v>62.5</v>
      </c>
      <c r="D139" s="1">
        <v>0.77</v>
      </c>
    </row>
    <row r="140" spans="1:4" x14ac:dyDescent="0.25">
      <c r="A140" s="1" t="s">
        <v>138</v>
      </c>
      <c r="B140" s="1" t="s">
        <v>356</v>
      </c>
      <c r="C140" s="2">
        <v>85.88</v>
      </c>
      <c r="D140" s="1">
        <v>0.99</v>
      </c>
    </row>
    <row r="141" spans="1:4" x14ac:dyDescent="0.25">
      <c r="A141" s="1" t="s">
        <v>139</v>
      </c>
      <c r="B141" s="1" t="s">
        <v>357</v>
      </c>
      <c r="C141" s="2">
        <v>22.6</v>
      </c>
      <c r="D141" s="1">
        <v>0.22</v>
      </c>
    </row>
    <row r="142" spans="1:4" x14ac:dyDescent="0.25">
      <c r="A142" s="1" t="s">
        <v>142</v>
      </c>
      <c r="B142" s="1" t="s">
        <v>359</v>
      </c>
      <c r="C142" s="2">
        <v>76.84</v>
      </c>
      <c r="D142" s="1">
        <v>0.95</v>
      </c>
    </row>
    <row r="143" spans="1:4" x14ac:dyDescent="0.25">
      <c r="A143" s="1" t="s">
        <v>156</v>
      </c>
      <c r="B143" s="1" t="s">
        <v>376</v>
      </c>
      <c r="C143" s="2">
        <v>66.430000000000007</v>
      </c>
      <c r="D143" s="1">
        <v>0.6</v>
      </c>
    </row>
    <row r="144" spans="1:4" x14ac:dyDescent="0.25">
      <c r="A144" s="1" t="s">
        <v>135</v>
      </c>
      <c r="B144" s="1" t="s">
        <v>353</v>
      </c>
      <c r="C144" s="2">
        <v>44.3</v>
      </c>
      <c r="D144" s="1">
        <v>0.66</v>
      </c>
    </row>
    <row r="145" spans="1:4" x14ac:dyDescent="0.25">
      <c r="A145" s="1" t="s">
        <v>149</v>
      </c>
      <c r="B145" s="1" t="s">
        <v>366</v>
      </c>
      <c r="C145" s="2">
        <v>101.25</v>
      </c>
      <c r="D145" s="1">
        <v>0.66</v>
      </c>
    </row>
    <row r="146" spans="1:4" x14ac:dyDescent="0.25">
      <c r="A146" s="1" t="s">
        <v>140</v>
      </c>
      <c r="B146" s="1" t="s">
        <v>678</v>
      </c>
      <c r="C146" s="2">
        <v>131.49</v>
      </c>
      <c r="D146" s="1">
        <v>1.21</v>
      </c>
    </row>
    <row r="147" spans="1:4" x14ac:dyDescent="0.25">
      <c r="A147" s="1" t="s">
        <v>295</v>
      </c>
      <c r="B147" s="1" t="s">
        <v>385</v>
      </c>
      <c r="C147" s="2">
        <v>49.92</v>
      </c>
      <c r="D147" s="1">
        <v>0.05</v>
      </c>
    </row>
    <row r="148" spans="1:4" x14ac:dyDescent="0.25">
      <c r="A148" s="1" t="s">
        <v>160</v>
      </c>
      <c r="B148" s="1" t="s">
        <v>380</v>
      </c>
      <c r="C148" s="2">
        <v>86.35</v>
      </c>
      <c r="D148" s="1">
        <v>0.72</v>
      </c>
    </row>
    <row r="149" spans="1:4" x14ac:dyDescent="0.25">
      <c r="A149" s="1" t="s">
        <v>141</v>
      </c>
      <c r="B149" s="1" t="s">
        <v>358</v>
      </c>
      <c r="C149" s="2">
        <v>69.61</v>
      </c>
      <c r="D149" s="1">
        <v>0.97</v>
      </c>
    </row>
    <row r="150" spans="1:4" x14ac:dyDescent="0.25">
      <c r="A150" s="1" t="s">
        <v>143</v>
      </c>
      <c r="B150" s="1" t="s">
        <v>360</v>
      </c>
      <c r="C150" s="2">
        <v>71.42</v>
      </c>
      <c r="D150" s="1">
        <v>0.97</v>
      </c>
    </row>
    <row r="151" spans="1:4" x14ac:dyDescent="0.25">
      <c r="A151" s="1" t="s">
        <v>161</v>
      </c>
      <c r="B151" s="1" t="s">
        <v>381</v>
      </c>
      <c r="C151" s="2">
        <v>92.26</v>
      </c>
      <c r="D151" s="1">
        <v>0.83</v>
      </c>
    </row>
    <row r="152" spans="1:4" x14ac:dyDescent="0.25">
      <c r="A152" s="1" t="s">
        <v>172</v>
      </c>
      <c r="B152" s="1" t="s">
        <v>390</v>
      </c>
      <c r="C152" s="2">
        <v>7.74</v>
      </c>
      <c r="D152" s="1">
        <v>0.04</v>
      </c>
    </row>
    <row r="153" spans="1:4" x14ac:dyDescent="0.25">
      <c r="A153" s="1" t="s">
        <v>144</v>
      </c>
      <c r="B153" s="1" t="s">
        <v>361</v>
      </c>
      <c r="C153" s="2">
        <v>42.49</v>
      </c>
      <c r="D153" s="1">
        <v>0.35</v>
      </c>
    </row>
    <row r="154" spans="1:4" x14ac:dyDescent="0.25">
      <c r="A154" s="1" t="s">
        <v>145</v>
      </c>
      <c r="B154" s="1" t="s">
        <v>362</v>
      </c>
      <c r="C154" s="2">
        <v>40.68</v>
      </c>
      <c r="D154" s="1">
        <v>0.35</v>
      </c>
    </row>
    <row r="155" spans="1:4" x14ac:dyDescent="0.25">
      <c r="A155" s="1" t="s">
        <v>146</v>
      </c>
      <c r="B155" s="1" t="s">
        <v>363</v>
      </c>
      <c r="C155" s="2">
        <v>86.78</v>
      </c>
      <c r="D155" s="1">
        <v>0.62</v>
      </c>
    </row>
    <row r="156" spans="1:4" x14ac:dyDescent="0.25">
      <c r="A156" s="1" t="s">
        <v>147</v>
      </c>
      <c r="B156" s="1" t="s">
        <v>364</v>
      </c>
      <c r="C156" s="2">
        <v>42.49</v>
      </c>
      <c r="D156" s="1">
        <v>0.44</v>
      </c>
    </row>
    <row r="157" spans="1:4" x14ac:dyDescent="0.25">
      <c r="A157" s="1" t="s">
        <v>148</v>
      </c>
      <c r="B157" s="1" t="s">
        <v>365</v>
      </c>
      <c r="C157" s="2">
        <v>91.3</v>
      </c>
      <c r="D157" s="1">
        <v>0.66</v>
      </c>
    </row>
    <row r="158" spans="1:4" x14ac:dyDescent="0.25">
      <c r="A158" s="1" t="s">
        <v>217</v>
      </c>
      <c r="B158" s="1" t="s">
        <v>419</v>
      </c>
      <c r="C158" s="2">
        <v>335.7</v>
      </c>
      <c r="D158" s="1">
        <v>5</v>
      </c>
    </row>
    <row r="159" spans="1:4" x14ac:dyDescent="0.25">
      <c r="A159" s="1" t="s">
        <v>258</v>
      </c>
      <c r="B159" s="1" t="s">
        <v>394</v>
      </c>
      <c r="C159" s="2">
        <v>76.459999999999994</v>
      </c>
      <c r="D159" s="1">
        <v>1.5</v>
      </c>
    </row>
    <row r="160" spans="1:4" x14ac:dyDescent="0.25">
      <c r="A160" s="1" t="s">
        <v>265</v>
      </c>
      <c r="B160" s="1" t="s">
        <v>396</v>
      </c>
      <c r="C160" s="2">
        <v>152.4</v>
      </c>
      <c r="D160" s="1">
        <v>2.5</v>
      </c>
    </row>
    <row r="161" spans="1:4" x14ac:dyDescent="0.25">
      <c r="A161" s="1" t="s">
        <v>267</v>
      </c>
      <c r="B161" s="1" t="s">
        <v>397</v>
      </c>
      <c r="C161" s="2">
        <v>152.93</v>
      </c>
      <c r="D161" s="1">
        <v>2.5</v>
      </c>
    </row>
    <row r="162" spans="1:4" x14ac:dyDescent="0.25">
      <c r="A162" s="1" t="s">
        <v>269</v>
      </c>
      <c r="B162" s="1" t="s">
        <v>398</v>
      </c>
      <c r="C162" s="2">
        <v>152.4</v>
      </c>
      <c r="D162" s="1">
        <v>4</v>
      </c>
    </row>
    <row r="163" spans="1:4" x14ac:dyDescent="0.25">
      <c r="A163" s="1" t="s">
        <v>281</v>
      </c>
      <c r="B163" s="1" t="s">
        <v>399</v>
      </c>
      <c r="C163" s="2">
        <v>83.32</v>
      </c>
      <c r="D163" s="1">
        <v>3</v>
      </c>
    </row>
    <row r="164" spans="1:4" x14ac:dyDescent="0.25">
      <c r="A164" s="1" t="s">
        <v>279</v>
      </c>
      <c r="B164" s="1" t="s">
        <v>406</v>
      </c>
      <c r="C164" s="2">
        <v>78</v>
      </c>
      <c r="D164" s="1">
        <v>2</v>
      </c>
    </row>
    <row r="165" spans="1:4" x14ac:dyDescent="0.25">
      <c r="A165" s="1" t="s">
        <v>260</v>
      </c>
      <c r="B165" s="1" t="s">
        <v>395</v>
      </c>
      <c r="C165" s="2">
        <v>113.9</v>
      </c>
      <c r="D165" s="1">
        <v>1.5</v>
      </c>
    </row>
    <row r="166" spans="1:4" x14ac:dyDescent="0.25">
      <c r="A166" s="1" t="s">
        <v>271</v>
      </c>
      <c r="B166" s="1" t="s">
        <v>679</v>
      </c>
      <c r="C166" s="2">
        <v>263.25</v>
      </c>
      <c r="D166" s="1">
        <v>5</v>
      </c>
    </row>
    <row r="167" spans="1:4" x14ac:dyDescent="0.25">
      <c r="A167" s="1" t="s">
        <v>296</v>
      </c>
      <c r="B167" s="1" t="s">
        <v>386</v>
      </c>
      <c r="C167" s="2">
        <v>187.2</v>
      </c>
      <c r="D167" s="1">
        <v>0.1</v>
      </c>
    </row>
    <row r="168" spans="1:4" x14ac:dyDescent="0.25">
      <c r="A168" s="1" t="s">
        <v>277</v>
      </c>
      <c r="B168" s="1" t="s">
        <v>404</v>
      </c>
      <c r="C168" s="2">
        <v>91</v>
      </c>
      <c r="D168" s="1">
        <v>2</v>
      </c>
    </row>
    <row r="169" spans="1:4" x14ac:dyDescent="0.25">
      <c r="A169" s="1" t="s">
        <v>273</v>
      </c>
      <c r="B169" s="1" t="s">
        <v>401</v>
      </c>
      <c r="C169" s="2">
        <v>150.29</v>
      </c>
      <c r="D169" s="1">
        <v>4</v>
      </c>
    </row>
    <row r="170" spans="1:4" x14ac:dyDescent="0.25">
      <c r="A170" s="1" t="s">
        <v>278</v>
      </c>
      <c r="B170" s="1" t="s">
        <v>405</v>
      </c>
      <c r="C170" s="2">
        <v>97.5</v>
      </c>
      <c r="D170" s="1">
        <v>2</v>
      </c>
    </row>
    <row r="171" spans="1:4" x14ac:dyDescent="0.25">
      <c r="A171" s="1" t="s">
        <v>173</v>
      </c>
      <c r="B171" s="1" t="s">
        <v>391</v>
      </c>
      <c r="C171" s="2">
        <v>8.36</v>
      </c>
      <c r="D171" s="1">
        <v>0.05</v>
      </c>
    </row>
    <row r="172" spans="1:4" x14ac:dyDescent="0.25">
      <c r="A172" s="1" t="s">
        <v>262</v>
      </c>
      <c r="B172" s="1" t="s">
        <v>400</v>
      </c>
      <c r="C172" s="2">
        <v>108.1</v>
      </c>
      <c r="D172" s="1">
        <v>4</v>
      </c>
    </row>
    <row r="173" spans="1:4" x14ac:dyDescent="0.25">
      <c r="A173" s="1" t="s">
        <v>291</v>
      </c>
      <c r="B173" s="1" t="s">
        <v>403</v>
      </c>
      <c r="C173" s="2">
        <v>171.91</v>
      </c>
      <c r="D173" s="1">
        <v>5</v>
      </c>
    </row>
    <row r="174" spans="1:4" x14ac:dyDescent="0.25">
      <c r="A174" s="1" t="s">
        <v>280</v>
      </c>
      <c r="B174" s="1" t="s">
        <v>402</v>
      </c>
      <c r="C174" s="2">
        <v>192.48</v>
      </c>
      <c r="D174" s="1">
        <v>5</v>
      </c>
    </row>
    <row r="175" spans="1:4" x14ac:dyDescent="0.25">
      <c r="A175" s="1" t="s">
        <v>275</v>
      </c>
      <c r="B175" s="1" t="s">
        <v>289</v>
      </c>
      <c r="C175" s="2">
        <v>1124.3699999999999</v>
      </c>
      <c r="D175" s="1">
        <v>30</v>
      </c>
    </row>
    <row r="176" spans="1:4" x14ac:dyDescent="0.25">
      <c r="A176" s="1" t="s">
        <v>283</v>
      </c>
      <c r="B176" s="1" t="s">
        <v>290</v>
      </c>
      <c r="C176" s="2">
        <v>274.43</v>
      </c>
      <c r="D176" s="1">
        <v>30</v>
      </c>
    </row>
    <row r="177" spans="1:4" x14ac:dyDescent="0.25">
      <c r="A177" s="1" t="s">
        <v>259</v>
      </c>
      <c r="B177" s="1" t="s">
        <v>407</v>
      </c>
      <c r="C177" s="2">
        <v>98.18</v>
      </c>
      <c r="D177" s="1">
        <v>2</v>
      </c>
    </row>
    <row r="178" spans="1:4" x14ac:dyDescent="0.25">
      <c r="A178" s="1" t="s">
        <v>266</v>
      </c>
      <c r="B178" s="1" t="s">
        <v>409</v>
      </c>
      <c r="C178" s="2">
        <v>199.4</v>
      </c>
      <c r="D178" s="1">
        <v>4</v>
      </c>
    </row>
    <row r="179" spans="1:4" x14ac:dyDescent="0.25">
      <c r="A179" s="1" t="s">
        <v>268</v>
      </c>
      <c r="B179" s="1" t="s">
        <v>410</v>
      </c>
      <c r="C179" s="2">
        <v>199.91</v>
      </c>
      <c r="D179" s="1">
        <v>4</v>
      </c>
    </row>
    <row r="180" spans="1:4" x14ac:dyDescent="0.25">
      <c r="A180" s="1" t="s">
        <v>270</v>
      </c>
      <c r="B180" s="1" t="s">
        <v>411</v>
      </c>
      <c r="C180" s="2">
        <v>205.08</v>
      </c>
      <c r="D180" s="1">
        <v>5</v>
      </c>
    </row>
    <row r="181" spans="1:4" x14ac:dyDescent="0.25">
      <c r="A181" s="1" t="s">
        <v>282</v>
      </c>
      <c r="B181" s="1" t="s">
        <v>412</v>
      </c>
      <c r="C181" s="2">
        <v>103.83</v>
      </c>
      <c r="D181" s="1">
        <v>2</v>
      </c>
    </row>
    <row r="182" spans="1:4" x14ac:dyDescent="0.25">
      <c r="A182" s="1" t="s">
        <v>261</v>
      </c>
      <c r="B182" s="1" t="s">
        <v>408</v>
      </c>
      <c r="C182" s="2">
        <v>148.77000000000001</v>
      </c>
      <c r="D182" s="1">
        <v>2</v>
      </c>
    </row>
    <row r="183" spans="1:4" x14ac:dyDescent="0.25">
      <c r="A183" s="1" t="s">
        <v>272</v>
      </c>
      <c r="B183" s="1" t="s">
        <v>680</v>
      </c>
      <c r="C183" s="2">
        <v>318.37</v>
      </c>
      <c r="D183" s="1">
        <v>7</v>
      </c>
    </row>
    <row r="184" spans="1:4" x14ac:dyDescent="0.25">
      <c r="A184" s="1" t="s">
        <v>297</v>
      </c>
      <c r="B184" s="1" t="s">
        <v>387</v>
      </c>
      <c r="C184" s="2">
        <v>249.6</v>
      </c>
      <c r="D184" s="1">
        <v>0.2</v>
      </c>
    </row>
    <row r="185" spans="1:4" x14ac:dyDescent="0.25">
      <c r="A185" s="1" t="s">
        <v>274</v>
      </c>
      <c r="B185" s="1" t="s">
        <v>415</v>
      </c>
      <c r="C185" s="2">
        <v>205.08</v>
      </c>
      <c r="D185" s="1">
        <v>5</v>
      </c>
    </row>
    <row r="186" spans="1:4" x14ac:dyDescent="0.25">
      <c r="A186" s="1" t="s">
        <v>264</v>
      </c>
      <c r="B186" s="1" t="s">
        <v>413</v>
      </c>
      <c r="C186" s="2">
        <v>136.88999999999999</v>
      </c>
      <c r="D186" s="1">
        <v>4</v>
      </c>
    </row>
    <row r="187" spans="1:4" x14ac:dyDescent="0.25">
      <c r="A187" s="1" t="s">
        <v>263</v>
      </c>
      <c r="B187" s="1" t="s">
        <v>414</v>
      </c>
      <c r="C187" s="2">
        <v>139.47999999999999</v>
      </c>
      <c r="D187" s="1">
        <v>4</v>
      </c>
    </row>
    <row r="188" spans="1:4" x14ac:dyDescent="0.25">
      <c r="A188" s="1" t="s">
        <v>276</v>
      </c>
      <c r="B188" s="1" t="s">
        <v>287</v>
      </c>
      <c r="C188" s="2">
        <v>1407.95</v>
      </c>
      <c r="D188" s="1">
        <v>40</v>
      </c>
    </row>
    <row r="189" spans="1:4" x14ac:dyDescent="0.25">
      <c r="A189" s="1" t="s">
        <v>284</v>
      </c>
      <c r="B189" s="1" t="s">
        <v>288</v>
      </c>
      <c r="C189" s="2">
        <v>320.91000000000003</v>
      </c>
      <c r="D189" s="1">
        <v>20</v>
      </c>
    </row>
    <row r="190" spans="1:4" x14ac:dyDescent="0.25">
      <c r="A190" s="1" t="s">
        <v>43</v>
      </c>
      <c r="B190" s="1" t="s">
        <v>447</v>
      </c>
      <c r="C190" s="2">
        <v>5.04</v>
      </c>
      <c r="D190" s="1">
        <v>0.5</v>
      </c>
    </row>
    <row r="191" spans="1:4" x14ac:dyDescent="0.25">
      <c r="A191" s="1" t="s">
        <v>36</v>
      </c>
      <c r="B191" s="1" t="s">
        <v>446</v>
      </c>
      <c r="C191" s="2">
        <v>3</v>
      </c>
      <c r="D191" s="1">
        <v>0.25</v>
      </c>
    </row>
    <row r="192" spans="1:4" x14ac:dyDescent="0.25">
      <c r="A192" s="1" t="s">
        <v>37</v>
      </c>
      <c r="B192" s="1" t="s">
        <v>446</v>
      </c>
      <c r="C192" s="2">
        <v>4.8</v>
      </c>
      <c r="D192" s="1">
        <v>0.34</v>
      </c>
    </row>
    <row r="193" spans="1:4" x14ac:dyDescent="0.25">
      <c r="A193" s="1" t="s">
        <v>38</v>
      </c>
      <c r="B193" s="1" t="s">
        <v>446</v>
      </c>
      <c r="C193" s="2">
        <v>7.2</v>
      </c>
      <c r="D193" s="1">
        <v>0.75</v>
      </c>
    </row>
    <row r="194" spans="1:4" x14ac:dyDescent="0.25">
      <c r="A194" s="1" t="s">
        <v>44</v>
      </c>
      <c r="B194" s="1" t="s">
        <v>447</v>
      </c>
      <c r="C194" s="2">
        <v>8.0500000000000007</v>
      </c>
      <c r="D194" s="1">
        <v>0.94</v>
      </c>
    </row>
    <row r="195" spans="1:4" x14ac:dyDescent="0.25">
      <c r="A195" s="1" t="s">
        <v>45</v>
      </c>
      <c r="B195" s="1" t="s">
        <v>447</v>
      </c>
      <c r="C195" s="2">
        <v>13.21</v>
      </c>
      <c r="D195" s="1">
        <v>1.25</v>
      </c>
    </row>
    <row r="196" spans="1:4" x14ac:dyDescent="0.25">
      <c r="A196" s="1" t="s">
        <v>60</v>
      </c>
      <c r="B196" s="1" t="s">
        <v>458</v>
      </c>
      <c r="C196" s="2">
        <v>649.63</v>
      </c>
      <c r="D196" s="1">
        <v>7</v>
      </c>
    </row>
    <row r="197" spans="1:4" x14ac:dyDescent="0.25">
      <c r="A197" s="1" t="s">
        <v>70</v>
      </c>
      <c r="B197" s="1" t="s">
        <v>464</v>
      </c>
      <c r="C197" s="2">
        <v>209.46</v>
      </c>
      <c r="D197" s="1">
        <v>3.5</v>
      </c>
    </row>
    <row r="198" spans="1:4" x14ac:dyDescent="0.25">
      <c r="A198" s="1" t="s">
        <v>75</v>
      </c>
      <c r="B198" s="1" t="s">
        <v>469</v>
      </c>
      <c r="C198" s="2">
        <v>330.74</v>
      </c>
      <c r="D198" s="1">
        <v>4.3</v>
      </c>
    </row>
    <row r="199" spans="1:4" x14ac:dyDescent="0.25">
      <c r="A199" s="1" t="s">
        <v>68</v>
      </c>
      <c r="B199" s="1" t="s">
        <v>462</v>
      </c>
      <c r="C199" s="2">
        <v>385.86</v>
      </c>
      <c r="D199" s="1">
        <v>1.2</v>
      </c>
    </row>
    <row r="200" spans="1:4" x14ac:dyDescent="0.25">
      <c r="A200" s="1" t="s">
        <v>76</v>
      </c>
      <c r="B200" s="1" t="s">
        <v>470</v>
      </c>
      <c r="C200" s="2">
        <v>480.59</v>
      </c>
      <c r="D200" s="1">
        <v>0.94</v>
      </c>
    </row>
    <row r="201" spans="1:4" x14ac:dyDescent="0.25">
      <c r="A201" s="1" t="s">
        <v>77</v>
      </c>
      <c r="B201" s="1" t="s">
        <v>471</v>
      </c>
      <c r="C201" s="2">
        <v>676.47</v>
      </c>
      <c r="D201" s="1">
        <v>1.6</v>
      </c>
    </row>
    <row r="202" spans="1:4" x14ac:dyDescent="0.25">
      <c r="A202" s="1" t="s">
        <v>15</v>
      </c>
      <c r="B202" s="39" t="s">
        <v>424</v>
      </c>
      <c r="C202" s="1">
        <v>242.99</v>
      </c>
      <c r="D202" s="1">
        <v>22.5</v>
      </c>
    </row>
    <row r="203" spans="1:4" x14ac:dyDescent="0.25">
      <c r="A203" s="1" t="s">
        <v>65</v>
      </c>
      <c r="B203" s="1" t="s">
        <v>459</v>
      </c>
      <c r="C203" s="2">
        <v>99.23</v>
      </c>
      <c r="D203" s="1">
        <v>2.1</v>
      </c>
    </row>
    <row r="204" spans="1:4" x14ac:dyDescent="0.25">
      <c r="A204" s="1" t="s">
        <v>29</v>
      </c>
      <c r="B204" s="1" t="s">
        <v>443</v>
      </c>
      <c r="C204" s="2">
        <v>6.6</v>
      </c>
      <c r="D204" s="1">
        <v>0.21299999999999999</v>
      </c>
    </row>
    <row r="205" spans="1:4" x14ac:dyDescent="0.25">
      <c r="A205" s="1" t="s">
        <v>81</v>
      </c>
      <c r="B205" s="39" t="s">
        <v>435</v>
      </c>
      <c r="C205" s="1">
        <v>99.21</v>
      </c>
      <c r="D205" s="1">
        <v>9</v>
      </c>
    </row>
    <row r="206" spans="1:4" x14ac:dyDescent="0.25">
      <c r="A206" s="1" t="s">
        <v>54</v>
      </c>
      <c r="B206" s="1" t="s">
        <v>456</v>
      </c>
      <c r="C206" s="2">
        <v>31.24</v>
      </c>
      <c r="D206" s="1">
        <v>2.5</v>
      </c>
    </row>
    <row r="207" spans="1:4" x14ac:dyDescent="0.25">
      <c r="A207" s="1" t="s">
        <v>23</v>
      </c>
      <c r="B207" s="39" t="s">
        <v>432</v>
      </c>
      <c r="C207" s="1">
        <v>419.99</v>
      </c>
      <c r="D207" s="1">
        <v>33.200000000000003</v>
      </c>
    </row>
    <row r="208" spans="1:4" x14ac:dyDescent="0.25">
      <c r="A208" s="1" t="s">
        <v>174</v>
      </c>
      <c r="B208" s="1" t="s">
        <v>392</v>
      </c>
      <c r="C208" s="2">
        <v>9.02</v>
      </c>
      <c r="D208" s="1">
        <v>0.1</v>
      </c>
    </row>
    <row r="209" spans="1:4" x14ac:dyDescent="0.25">
      <c r="A209" s="29" t="s">
        <v>47</v>
      </c>
      <c r="B209" s="1" t="s">
        <v>449</v>
      </c>
      <c r="C209" s="2">
        <v>84.11</v>
      </c>
      <c r="D209" s="1">
        <v>1.3</v>
      </c>
    </row>
    <row r="210" spans="1:4" x14ac:dyDescent="0.25">
      <c r="A210" s="1" t="s">
        <v>55</v>
      </c>
      <c r="B210" s="1" t="s">
        <v>457</v>
      </c>
      <c r="C210" s="2">
        <v>66.790000000000006</v>
      </c>
      <c r="D210" s="1">
        <v>3.55</v>
      </c>
    </row>
    <row r="211" spans="1:4" x14ac:dyDescent="0.25">
      <c r="A211" s="1" t="s">
        <v>24</v>
      </c>
      <c r="B211" s="39" t="s">
        <v>433</v>
      </c>
      <c r="C211" s="1">
        <v>829.99</v>
      </c>
      <c r="D211" s="1">
        <v>64.2</v>
      </c>
    </row>
    <row r="212" spans="1:4" x14ac:dyDescent="0.25">
      <c r="A212" s="1" t="s">
        <v>78</v>
      </c>
      <c r="B212" s="1" t="s">
        <v>681</v>
      </c>
      <c r="C212" s="2">
        <v>2403.44</v>
      </c>
      <c r="D212" s="1">
        <v>19</v>
      </c>
    </row>
    <row r="213" spans="1:4" x14ac:dyDescent="0.25">
      <c r="A213" s="1" t="s">
        <v>79</v>
      </c>
      <c r="B213" s="1" t="s">
        <v>472</v>
      </c>
      <c r="C213" s="2">
        <v>1081.54</v>
      </c>
      <c r="D213" s="1">
        <v>9</v>
      </c>
    </row>
    <row r="214" spans="1:4" x14ac:dyDescent="0.25">
      <c r="A214" s="1" t="s">
        <v>301</v>
      </c>
      <c r="B214" s="1" t="s">
        <v>682</v>
      </c>
      <c r="C214" s="2">
        <v>1993.96</v>
      </c>
      <c r="D214" s="1">
        <v>25</v>
      </c>
    </row>
    <row r="215" spans="1:4" x14ac:dyDescent="0.25">
      <c r="A215" s="1" t="s">
        <v>175</v>
      </c>
      <c r="B215" s="1" t="s">
        <v>393</v>
      </c>
      <c r="C215" s="2">
        <v>9.02</v>
      </c>
      <c r="D215" s="1">
        <v>0.2</v>
      </c>
    </row>
    <row r="216" spans="1:4" x14ac:dyDescent="0.25">
      <c r="A216" s="1" t="s">
        <v>659</v>
      </c>
      <c r="B216" s="1" t="s">
        <v>829</v>
      </c>
      <c r="C216" s="2">
        <v>2.5099999999999998</v>
      </c>
      <c r="D216" s="1">
        <v>0.125</v>
      </c>
    </row>
    <row r="217" spans="1:4" x14ac:dyDescent="0.25">
      <c r="A217" s="1" t="s">
        <v>660</v>
      </c>
      <c r="B217" s="1" t="s">
        <v>830</v>
      </c>
      <c r="C217" s="2">
        <v>2.93</v>
      </c>
      <c r="D217" s="1">
        <v>0.21249999999999999</v>
      </c>
    </row>
    <row r="218" spans="1:4" x14ac:dyDescent="0.25">
      <c r="A218" s="1" t="s">
        <v>661</v>
      </c>
      <c r="B218" s="1" t="s">
        <v>831</v>
      </c>
      <c r="C218" s="2">
        <v>4.3899999999999997</v>
      </c>
      <c r="D218" s="1">
        <v>0.45</v>
      </c>
    </row>
    <row r="220" spans="1:4" x14ac:dyDescent="0.25">
      <c r="A220" s="1" t="s">
        <v>225</v>
      </c>
      <c r="B220" s="1" t="s">
        <v>782</v>
      </c>
      <c r="C220" s="2">
        <v>41.62</v>
      </c>
      <c r="D220" s="1">
        <v>1.04</v>
      </c>
    </row>
    <row r="221" spans="1:4" x14ac:dyDescent="0.25">
      <c r="A221" s="1" t="s">
        <v>226</v>
      </c>
      <c r="B221" s="1" t="s">
        <v>783</v>
      </c>
      <c r="C221" s="2">
        <v>52.42</v>
      </c>
      <c r="D221" s="1">
        <v>1.23</v>
      </c>
    </row>
    <row r="222" spans="1:4" x14ac:dyDescent="0.25">
      <c r="A222" s="1" t="s">
        <v>229</v>
      </c>
      <c r="B222" s="1" t="s">
        <v>784</v>
      </c>
      <c r="C222" s="2">
        <v>64.69</v>
      </c>
      <c r="D222" s="1">
        <v>1.2</v>
      </c>
    </row>
    <row r="223" spans="1:4" x14ac:dyDescent="0.25">
      <c r="A223" s="1" t="s">
        <v>227</v>
      </c>
      <c r="B223" s="1" t="s">
        <v>785</v>
      </c>
      <c r="C223" s="2">
        <v>49.25</v>
      </c>
      <c r="D223" s="1">
        <v>1.06</v>
      </c>
    </row>
    <row r="224" spans="1:4" x14ac:dyDescent="0.25">
      <c r="A224" s="1" t="s">
        <v>233</v>
      </c>
      <c r="B224" s="1" t="s">
        <v>786</v>
      </c>
      <c r="C224" s="2">
        <v>60.06</v>
      </c>
      <c r="D224" s="1">
        <v>1.1000000000000001</v>
      </c>
    </row>
    <row r="225" spans="1:4" x14ac:dyDescent="0.25">
      <c r="A225" s="1" t="s">
        <v>234</v>
      </c>
      <c r="B225" s="1" t="s">
        <v>787</v>
      </c>
      <c r="C225" s="2">
        <v>91.72</v>
      </c>
      <c r="D225" s="1">
        <v>1.43</v>
      </c>
    </row>
    <row r="226" spans="1:4" x14ac:dyDescent="0.25">
      <c r="A226" s="1" t="s">
        <v>228</v>
      </c>
      <c r="B226" s="1" t="s">
        <v>788</v>
      </c>
      <c r="C226" s="2">
        <v>69.44</v>
      </c>
      <c r="D226" s="1">
        <v>1.58</v>
      </c>
    </row>
    <row r="227" spans="1:4" x14ac:dyDescent="0.25">
      <c r="A227" s="1" t="s">
        <v>230</v>
      </c>
      <c r="B227" s="1" t="s">
        <v>789</v>
      </c>
      <c r="C227" s="2">
        <v>80.22</v>
      </c>
      <c r="D227" s="1">
        <v>1.29</v>
      </c>
    </row>
    <row r="228" spans="1:4" x14ac:dyDescent="0.25">
      <c r="A228" s="1" t="s">
        <v>176</v>
      </c>
      <c r="B228" s="1" t="s">
        <v>683</v>
      </c>
      <c r="C228" s="2">
        <v>9.5</v>
      </c>
      <c r="D228" s="1">
        <v>0.09</v>
      </c>
    </row>
    <row r="229" spans="1:4" x14ac:dyDescent="0.25">
      <c r="A229" s="1" t="s">
        <v>177</v>
      </c>
      <c r="B229" s="1" t="s">
        <v>684</v>
      </c>
      <c r="C229" s="2">
        <v>9.64</v>
      </c>
      <c r="D229" s="1">
        <v>0.09</v>
      </c>
    </row>
    <row r="230" spans="1:4" x14ac:dyDescent="0.25">
      <c r="A230" s="1" t="s">
        <v>178</v>
      </c>
      <c r="B230" s="1" t="s">
        <v>685</v>
      </c>
      <c r="C230" s="2">
        <v>19.12</v>
      </c>
      <c r="D230" s="1">
        <v>0.18</v>
      </c>
    </row>
    <row r="231" spans="1:4" x14ac:dyDescent="0.25">
      <c r="A231" s="1" t="s">
        <v>179</v>
      </c>
      <c r="B231" s="1" t="s">
        <v>686</v>
      </c>
      <c r="C231" s="2">
        <v>35.340000000000003</v>
      </c>
      <c r="D231" s="1">
        <v>0.33</v>
      </c>
    </row>
    <row r="232" spans="1:4" x14ac:dyDescent="0.25">
      <c r="A232" s="1" t="s">
        <v>180</v>
      </c>
      <c r="B232" s="1" t="s">
        <v>687</v>
      </c>
      <c r="C232" s="2">
        <v>19.12</v>
      </c>
      <c r="D232" s="1">
        <v>0.18</v>
      </c>
    </row>
    <row r="233" spans="1:4" x14ac:dyDescent="0.25">
      <c r="A233" s="1" t="s">
        <v>181</v>
      </c>
      <c r="B233" s="1" t="s">
        <v>688</v>
      </c>
      <c r="C233" s="2">
        <v>9.5299999999999994</v>
      </c>
      <c r="D233" s="1">
        <v>0.09</v>
      </c>
    </row>
    <row r="234" spans="1:4" x14ac:dyDescent="0.25">
      <c r="A234" s="1" t="s">
        <v>182</v>
      </c>
      <c r="B234" s="1" t="s">
        <v>689</v>
      </c>
      <c r="C234" s="2">
        <v>18.75</v>
      </c>
      <c r="D234" s="1">
        <v>0.18</v>
      </c>
    </row>
    <row r="235" spans="1:4" x14ac:dyDescent="0.25">
      <c r="A235" s="1" t="s">
        <v>183</v>
      </c>
      <c r="B235" s="1" t="s">
        <v>790</v>
      </c>
      <c r="C235" s="2">
        <v>15.36</v>
      </c>
      <c r="D235" s="1">
        <v>0.14000000000000001</v>
      </c>
    </row>
    <row r="236" spans="1:4" x14ac:dyDescent="0.25">
      <c r="A236" s="1" t="s">
        <v>184</v>
      </c>
      <c r="B236" s="1" t="s">
        <v>482</v>
      </c>
      <c r="C236" s="2">
        <v>16.87</v>
      </c>
      <c r="D236" s="1">
        <v>0.15</v>
      </c>
    </row>
    <row r="237" spans="1:4" x14ac:dyDescent="0.25">
      <c r="A237" s="1" t="s">
        <v>185</v>
      </c>
      <c r="B237" s="1" t="s">
        <v>314</v>
      </c>
      <c r="C237" s="2">
        <v>41.55</v>
      </c>
      <c r="D237" s="1">
        <v>0.38</v>
      </c>
    </row>
    <row r="238" spans="1:4" x14ac:dyDescent="0.25">
      <c r="A238" s="1" t="s">
        <v>186</v>
      </c>
      <c r="B238" s="1" t="s">
        <v>483</v>
      </c>
      <c r="C238" s="2">
        <v>62.21</v>
      </c>
      <c r="D238" s="1">
        <v>0.57999999999999996</v>
      </c>
    </row>
    <row r="239" spans="1:4" x14ac:dyDescent="0.25">
      <c r="A239" s="1" t="s">
        <v>187</v>
      </c>
      <c r="B239" s="1" t="s">
        <v>690</v>
      </c>
      <c r="C239" s="2">
        <v>33.54</v>
      </c>
      <c r="D239" s="1">
        <v>0.31</v>
      </c>
    </row>
    <row r="240" spans="1:4" x14ac:dyDescent="0.25">
      <c r="A240" s="1" t="s">
        <v>188</v>
      </c>
      <c r="B240" s="1" t="s">
        <v>691</v>
      </c>
      <c r="C240" s="2">
        <v>66.25</v>
      </c>
      <c r="D240" s="1">
        <v>0.33</v>
      </c>
    </row>
    <row r="241" spans="1:4" x14ac:dyDescent="0.25">
      <c r="A241" s="1" t="s">
        <v>189</v>
      </c>
      <c r="B241" s="1" t="s">
        <v>692</v>
      </c>
      <c r="C241" s="2">
        <v>49.59</v>
      </c>
      <c r="D241" s="1">
        <v>0.46</v>
      </c>
    </row>
    <row r="242" spans="1:4" x14ac:dyDescent="0.25">
      <c r="A242" s="1" t="s">
        <v>190</v>
      </c>
      <c r="B242" s="1" t="s">
        <v>693</v>
      </c>
      <c r="C242" s="2">
        <v>60.68</v>
      </c>
      <c r="D242" s="1">
        <v>0.56000000000000005</v>
      </c>
    </row>
    <row r="243" spans="1:4" x14ac:dyDescent="0.25">
      <c r="A243" s="1" t="s">
        <v>191</v>
      </c>
      <c r="B243" s="1" t="s">
        <v>484</v>
      </c>
      <c r="C243" s="2">
        <v>12.03</v>
      </c>
      <c r="D243" s="1">
        <v>0.16</v>
      </c>
    </row>
    <row r="244" spans="1:4" x14ac:dyDescent="0.25">
      <c r="A244" s="1" t="s">
        <v>192</v>
      </c>
      <c r="B244" s="1" t="s">
        <v>694</v>
      </c>
      <c r="C244" s="2">
        <v>22.65</v>
      </c>
      <c r="D244" s="1">
        <v>0.21</v>
      </c>
    </row>
    <row r="245" spans="1:4" x14ac:dyDescent="0.25">
      <c r="A245" s="1" t="s">
        <v>193</v>
      </c>
      <c r="B245" s="1" t="s">
        <v>695</v>
      </c>
      <c r="C245" s="2">
        <v>8.89</v>
      </c>
      <c r="D245" s="1">
        <v>0.08</v>
      </c>
    </row>
    <row r="246" spans="1:4" x14ac:dyDescent="0.25">
      <c r="A246" s="1" t="s">
        <v>194</v>
      </c>
      <c r="B246" s="1" t="s">
        <v>696</v>
      </c>
      <c r="C246" s="2">
        <v>22.86</v>
      </c>
      <c r="D246" s="1">
        <v>0.21</v>
      </c>
    </row>
    <row r="247" spans="1:4" x14ac:dyDescent="0.25">
      <c r="A247" s="1" t="s">
        <v>195</v>
      </c>
      <c r="B247" s="1" t="s">
        <v>697</v>
      </c>
      <c r="C247" s="2">
        <v>34.56</v>
      </c>
      <c r="D247" s="1">
        <v>0.32</v>
      </c>
    </row>
    <row r="248" spans="1:4" x14ac:dyDescent="0.25">
      <c r="A248" s="1" t="s">
        <v>196</v>
      </c>
      <c r="B248" s="1" t="s">
        <v>698</v>
      </c>
      <c r="C248" s="2">
        <v>15.74</v>
      </c>
      <c r="D248" s="1">
        <v>0.15</v>
      </c>
    </row>
    <row r="249" spans="1:4" x14ac:dyDescent="0.25">
      <c r="A249" s="1" t="s">
        <v>197</v>
      </c>
      <c r="B249" s="1" t="s">
        <v>699</v>
      </c>
      <c r="C249" s="2">
        <v>29.57</v>
      </c>
      <c r="D249" s="1">
        <v>0.27</v>
      </c>
    </row>
    <row r="250" spans="1:4" x14ac:dyDescent="0.25">
      <c r="A250" s="1" t="s">
        <v>198</v>
      </c>
      <c r="B250" s="1" t="s">
        <v>700</v>
      </c>
      <c r="C250" s="2">
        <v>7.07</v>
      </c>
      <c r="D250" s="1">
        <v>7.0000000000000007E-2</v>
      </c>
    </row>
    <row r="251" spans="1:4" x14ac:dyDescent="0.25">
      <c r="A251" s="1" t="s">
        <v>199</v>
      </c>
      <c r="B251" s="1" t="s">
        <v>701</v>
      </c>
      <c r="C251" s="2">
        <v>17.78</v>
      </c>
      <c r="D251" s="1">
        <v>0.17</v>
      </c>
    </row>
    <row r="252" spans="1:4" x14ac:dyDescent="0.25">
      <c r="A252" s="1" t="s">
        <v>200</v>
      </c>
      <c r="B252" s="1" t="s">
        <v>702</v>
      </c>
      <c r="C252" s="2">
        <v>30.25</v>
      </c>
      <c r="D252" s="1">
        <v>0.2</v>
      </c>
    </row>
    <row r="253" spans="1:4" x14ac:dyDescent="0.25">
      <c r="A253" s="1" t="s">
        <v>201</v>
      </c>
      <c r="B253" s="1" t="s">
        <v>485</v>
      </c>
      <c r="C253" s="2">
        <v>56.52</v>
      </c>
      <c r="D253" s="1">
        <v>0.27</v>
      </c>
    </row>
    <row r="254" spans="1:4" x14ac:dyDescent="0.25">
      <c r="A254" s="1" t="s">
        <v>202</v>
      </c>
      <c r="B254" s="1" t="s">
        <v>486</v>
      </c>
      <c r="C254" s="2">
        <v>86.72</v>
      </c>
      <c r="D254" s="1">
        <v>0.55000000000000004</v>
      </c>
    </row>
    <row r="255" spans="1:4" x14ac:dyDescent="0.25">
      <c r="A255" s="1" t="s">
        <v>203</v>
      </c>
      <c r="B255" s="1" t="s">
        <v>487</v>
      </c>
      <c r="C255" s="2">
        <v>147.21</v>
      </c>
      <c r="D255" s="1">
        <v>0.84</v>
      </c>
    </row>
    <row r="256" spans="1:4" x14ac:dyDescent="0.25">
      <c r="A256" s="1" t="s">
        <v>308</v>
      </c>
      <c r="B256" s="1" t="s">
        <v>751</v>
      </c>
      <c r="C256" s="2">
        <v>5.99</v>
      </c>
      <c r="D256" s="1">
        <v>0.02</v>
      </c>
    </row>
    <row r="257" spans="1:4" x14ac:dyDescent="0.25">
      <c r="A257" s="1" t="s">
        <v>309</v>
      </c>
      <c r="B257" s="1" t="s">
        <v>752</v>
      </c>
      <c r="C257" s="2">
        <v>6.99</v>
      </c>
      <c r="D257" s="1">
        <v>0.02</v>
      </c>
    </row>
    <row r="258" spans="1:4" x14ac:dyDescent="0.25">
      <c r="A258" s="1" t="s">
        <v>310</v>
      </c>
      <c r="B258" s="1" t="s">
        <v>753</v>
      </c>
      <c r="C258" s="2">
        <v>7.99</v>
      </c>
      <c r="D258" s="1">
        <v>0.02</v>
      </c>
    </row>
    <row r="259" spans="1:4" x14ac:dyDescent="0.25">
      <c r="A259" s="1" t="s">
        <v>204</v>
      </c>
      <c r="B259" s="1" t="s">
        <v>488</v>
      </c>
      <c r="C259" s="2">
        <v>28.7</v>
      </c>
      <c r="D259" s="1">
        <v>0.27</v>
      </c>
    </row>
    <row r="260" spans="1:4" x14ac:dyDescent="0.25">
      <c r="A260" s="1" t="s">
        <v>205</v>
      </c>
      <c r="B260" s="1" t="s">
        <v>489</v>
      </c>
      <c r="C260" s="2">
        <v>44.98</v>
      </c>
      <c r="D260" s="1">
        <v>0.42</v>
      </c>
    </row>
    <row r="261" spans="1:4" x14ac:dyDescent="0.25">
      <c r="A261" s="1" t="s">
        <v>206</v>
      </c>
      <c r="B261" s="1" t="s">
        <v>490</v>
      </c>
      <c r="C261" s="2">
        <v>36.35</v>
      </c>
      <c r="D261" s="1">
        <v>0.34</v>
      </c>
    </row>
    <row r="262" spans="1:4" x14ac:dyDescent="0.25">
      <c r="A262" s="1" t="s">
        <v>207</v>
      </c>
      <c r="B262" s="1" t="s">
        <v>703</v>
      </c>
      <c r="C262" s="2">
        <v>12.12</v>
      </c>
      <c r="D262" s="1">
        <v>0.11</v>
      </c>
    </row>
    <row r="263" spans="1:4" x14ac:dyDescent="0.25">
      <c r="A263" s="1" t="s">
        <v>208</v>
      </c>
      <c r="B263" s="1" t="s">
        <v>704</v>
      </c>
      <c r="C263" s="2">
        <v>23.87</v>
      </c>
      <c r="D263" s="1">
        <v>0.1</v>
      </c>
    </row>
    <row r="264" spans="1:4" x14ac:dyDescent="0.25">
      <c r="A264" s="1" t="s">
        <v>209</v>
      </c>
      <c r="B264" s="1" t="s">
        <v>705</v>
      </c>
      <c r="C264" s="2">
        <v>38.15</v>
      </c>
      <c r="D264" s="1">
        <v>0.36</v>
      </c>
    </row>
    <row r="265" spans="1:4" x14ac:dyDescent="0.25">
      <c r="A265" s="1" t="s">
        <v>210</v>
      </c>
      <c r="B265" s="1" t="s">
        <v>706</v>
      </c>
      <c r="C265" s="2">
        <v>43.07</v>
      </c>
      <c r="D265" s="1">
        <v>0.41</v>
      </c>
    </row>
    <row r="266" spans="1:4" x14ac:dyDescent="0.25">
      <c r="A266" s="1" t="s">
        <v>211</v>
      </c>
      <c r="B266" s="1" t="s">
        <v>491</v>
      </c>
      <c r="C266" s="2">
        <v>27.73</v>
      </c>
      <c r="D266" s="1">
        <v>0.48</v>
      </c>
    </row>
    <row r="267" spans="1:4" x14ac:dyDescent="0.25">
      <c r="A267" s="1" t="s">
        <v>212</v>
      </c>
      <c r="B267" s="1" t="s">
        <v>707</v>
      </c>
      <c r="C267" s="2">
        <v>50.04</v>
      </c>
      <c r="D267" s="1">
        <v>0.47</v>
      </c>
    </row>
    <row r="268" spans="1:4" x14ac:dyDescent="0.25">
      <c r="A268" s="81" t="s">
        <v>213</v>
      </c>
      <c r="B268" s="1" t="s">
        <v>754</v>
      </c>
      <c r="C268" s="2">
        <v>169.99</v>
      </c>
      <c r="D268" s="1">
        <v>13</v>
      </c>
    </row>
    <row r="269" spans="1:4" x14ac:dyDescent="0.25">
      <c r="A269" s="1" t="s">
        <v>231</v>
      </c>
      <c r="B269" s="1" t="s">
        <v>791</v>
      </c>
      <c r="C269" s="2">
        <v>49.25</v>
      </c>
      <c r="D269" s="1">
        <v>0.9</v>
      </c>
    </row>
    <row r="270" spans="1:4" x14ac:dyDescent="0.25">
      <c r="A270" s="1" t="s">
        <v>232</v>
      </c>
      <c r="B270" s="1" t="s">
        <v>792</v>
      </c>
      <c r="C270" s="2">
        <v>69.41</v>
      </c>
      <c r="D270" s="1">
        <v>1.32</v>
      </c>
    </row>
    <row r="271" spans="1:4" x14ac:dyDescent="0.25">
      <c r="A271" s="1" t="s">
        <v>235</v>
      </c>
      <c r="B271" s="1" t="s">
        <v>793</v>
      </c>
      <c r="C271" s="2">
        <v>71.900000000000006</v>
      </c>
      <c r="D271" s="1">
        <v>1.32</v>
      </c>
    </row>
    <row r="272" spans="1:4" x14ac:dyDescent="0.25">
      <c r="A272" s="1" t="s">
        <v>236</v>
      </c>
      <c r="B272" s="1" t="s">
        <v>794</v>
      </c>
      <c r="C272" s="2">
        <v>92.06</v>
      </c>
      <c r="D272" s="1">
        <v>2.15</v>
      </c>
    </row>
    <row r="273" spans="1:4" x14ac:dyDescent="0.25">
      <c r="A273" s="1" t="s">
        <v>237</v>
      </c>
      <c r="B273" s="1" t="s">
        <v>795</v>
      </c>
      <c r="C273" s="2">
        <v>81.709999999999994</v>
      </c>
      <c r="D273" s="1">
        <v>1.5</v>
      </c>
    </row>
    <row r="274" spans="1:4" x14ac:dyDescent="0.25">
      <c r="A274" s="1" t="s">
        <v>238</v>
      </c>
      <c r="B274" s="1" t="s">
        <v>796</v>
      </c>
      <c r="C274" s="2">
        <v>113.34</v>
      </c>
      <c r="D274" s="1">
        <v>2.1</v>
      </c>
    </row>
    <row r="275" spans="1:4" x14ac:dyDescent="0.25">
      <c r="A275" s="1" t="s">
        <v>239</v>
      </c>
      <c r="B275" s="1" t="s">
        <v>797</v>
      </c>
      <c r="C275" s="2">
        <v>105.02</v>
      </c>
      <c r="D275" s="1">
        <v>1.7</v>
      </c>
    </row>
    <row r="276" spans="1:4" x14ac:dyDescent="0.25">
      <c r="A276" s="1" t="s">
        <v>240</v>
      </c>
      <c r="B276" s="1" t="s">
        <v>798</v>
      </c>
      <c r="C276" s="2">
        <v>136.68</v>
      </c>
      <c r="D276" s="1">
        <v>2.4</v>
      </c>
    </row>
    <row r="277" spans="1:4" x14ac:dyDescent="0.25">
      <c r="A277" s="80" t="s">
        <v>176</v>
      </c>
      <c r="B277" s="1" t="s">
        <v>683</v>
      </c>
      <c r="C277" s="2">
        <v>9.5</v>
      </c>
      <c r="D277" s="1">
        <v>0.09</v>
      </c>
    </row>
    <row r="278" spans="1:4" x14ac:dyDescent="0.25">
      <c r="A278" s="80" t="s">
        <v>177</v>
      </c>
      <c r="B278" s="1" t="s">
        <v>684</v>
      </c>
      <c r="C278" s="2">
        <v>9.64</v>
      </c>
      <c r="D278" s="1">
        <v>0.09</v>
      </c>
    </row>
    <row r="279" spans="1:4" x14ac:dyDescent="0.25">
      <c r="A279" s="80" t="s">
        <v>178</v>
      </c>
      <c r="B279" s="1" t="s">
        <v>685</v>
      </c>
      <c r="C279" s="2">
        <v>19.12</v>
      </c>
      <c r="D279" s="1">
        <v>0.18</v>
      </c>
    </row>
    <row r="280" spans="1:4" x14ac:dyDescent="0.25">
      <c r="A280" s="80" t="s">
        <v>179</v>
      </c>
      <c r="B280" s="1" t="s">
        <v>686</v>
      </c>
      <c r="C280" s="2">
        <v>35.340000000000003</v>
      </c>
      <c r="D280" s="1">
        <v>0.33</v>
      </c>
    </row>
    <row r="281" spans="1:4" x14ac:dyDescent="0.25">
      <c r="A281" s="80" t="s">
        <v>180</v>
      </c>
      <c r="B281" s="1" t="s">
        <v>687</v>
      </c>
      <c r="C281" s="2">
        <v>19.12</v>
      </c>
      <c r="D281" s="1">
        <v>0.18</v>
      </c>
    </row>
    <row r="282" spans="1:4" x14ac:dyDescent="0.25">
      <c r="A282" s="80" t="s">
        <v>181</v>
      </c>
      <c r="B282" s="1" t="s">
        <v>688</v>
      </c>
      <c r="C282" s="2">
        <v>9.5299999999999994</v>
      </c>
      <c r="D282" s="1">
        <v>0.09</v>
      </c>
    </row>
    <row r="283" spans="1:4" x14ac:dyDescent="0.25">
      <c r="A283" s="80" t="s">
        <v>182</v>
      </c>
      <c r="B283" s="1" t="s">
        <v>689</v>
      </c>
      <c r="C283" s="2">
        <v>18.75</v>
      </c>
      <c r="D283" s="1">
        <v>0.18</v>
      </c>
    </row>
    <row r="284" spans="1:4" x14ac:dyDescent="0.25">
      <c r="A284" s="80" t="s">
        <v>183</v>
      </c>
      <c r="B284" s="1" t="s">
        <v>790</v>
      </c>
      <c r="C284" s="2">
        <v>15.36</v>
      </c>
      <c r="D284" s="1">
        <v>0.14000000000000001</v>
      </c>
    </row>
    <row r="285" spans="1:4" x14ac:dyDescent="0.25">
      <c r="A285" s="80" t="s">
        <v>184</v>
      </c>
      <c r="B285" s="1" t="s">
        <v>482</v>
      </c>
      <c r="C285" s="2">
        <v>16.87</v>
      </c>
      <c r="D285" s="1">
        <v>0.15</v>
      </c>
    </row>
    <row r="286" spans="1:4" x14ac:dyDescent="0.25">
      <c r="A286" s="80" t="s">
        <v>185</v>
      </c>
      <c r="B286" s="1" t="s">
        <v>314</v>
      </c>
      <c r="C286" s="2">
        <v>41.55</v>
      </c>
      <c r="D286" s="1">
        <v>0.38</v>
      </c>
    </row>
    <row r="287" spans="1:4" x14ac:dyDescent="0.25">
      <c r="A287" s="80" t="s">
        <v>186</v>
      </c>
      <c r="B287" s="1" t="s">
        <v>483</v>
      </c>
      <c r="C287" s="2">
        <v>62.21</v>
      </c>
      <c r="D287" s="1">
        <v>0.57999999999999996</v>
      </c>
    </row>
    <row r="288" spans="1:4" x14ac:dyDescent="0.25">
      <c r="A288" s="82" t="s">
        <v>187</v>
      </c>
      <c r="B288" s="1" t="s">
        <v>690</v>
      </c>
      <c r="C288" s="2">
        <v>33.54</v>
      </c>
      <c r="D288" s="1">
        <v>0.31</v>
      </c>
    </row>
    <row r="289" spans="1:4" x14ac:dyDescent="0.25">
      <c r="A289" s="80" t="s">
        <v>188</v>
      </c>
      <c r="B289" s="1" t="s">
        <v>691</v>
      </c>
      <c r="C289" s="2">
        <v>66.25</v>
      </c>
      <c r="D289" s="1">
        <v>0.33</v>
      </c>
    </row>
    <row r="290" spans="1:4" x14ac:dyDescent="0.25">
      <c r="A290" s="80" t="s">
        <v>189</v>
      </c>
      <c r="B290" s="1" t="s">
        <v>692</v>
      </c>
      <c r="C290" s="2">
        <v>49.59</v>
      </c>
      <c r="D290" s="1">
        <v>0.46</v>
      </c>
    </row>
    <row r="291" spans="1:4" x14ac:dyDescent="0.25">
      <c r="A291" s="80" t="s">
        <v>190</v>
      </c>
      <c r="B291" s="1" t="s">
        <v>693</v>
      </c>
      <c r="C291" s="2">
        <v>60.68</v>
      </c>
      <c r="D291" s="1">
        <v>0.56000000000000005</v>
      </c>
    </row>
    <row r="292" spans="1:4" x14ac:dyDescent="0.25">
      <c r="A292" s="82" t="s">
        <v>191</v>
      </c>
      <c r="B292" s="1" t="s">
        <v>484</v>
      </c>
      <c r="C292" s="2">
        <v>12.03</v>
      </c>
      <c r="D292" s="1">
        <v>0.16</v>
      </c>
    </row>
    <row r="293" spans="1:4" x14ac:dyDescent="0.25">
      <c r="A293" s="80" t="s">
        <v>192</v>
      </c>
      <c r="B293" s="1" t="s">
        <v>694</v>
      </c>
      <c r="C293" s="2">
        <v>22.65</v>
      </c>
      <c r="D293" s="1">
        <v>0.21</v>
      </c>
    </row>
    <row r="294" spans="1:4" x14ac:dyDescent="0.25">
      <c r="A294" s="82" t="s">
        <v>193</v>
      </c>
      <c r="B294" s="1" t="s">
        <v>695</v>
      </c>
      <c r="C294" s="2">
        <v>8.89</v>
      </c>
      <c r="D294" s="1">
        <v>0.08</v>
      </c>
    </row>
    <row r="295" spans="1:4" x14ac:dyDescent="0.25">
      <c r="A295" s="80" t="s">
        <v>194</v>
      </c>
      <c r="B295" s="1" t="s">
        <v>696</v>
      </c>
      <c r="C295" s="2">
        <v>22.86</v>
      </c>
      <c r="D295" s="1">
        <v>0.21</v>
      </c>
    </row>
    <row r="296" spans="1:4" x14ac:dyDescent="0.25">
      <c r="A296" s="80" t="s">
        <v>195</v>
      </c>
      <c r="B296" s="1" t="s">
        <v>697</v>
      </c>
      <c r="C296" s="2">
        <v>34.56</v>
      </c>
      <c r="D296" s="1">
        <v>0.32</v>
      </c>
    </row>
    <row r="297" spans="1:4" x14ac:dyDescent="0.25">
      <c r="A297" s="80" t="s">
        <v>196</v>
      </c>
      <c r="B297" s="1" t="s">
        <v>698</v>
      </c>
      <c r="C297" s="2">
        <v>15.74</v>
      </c>
      <c r="D297" s="1">
        <v>0.15</v>
      </c>
    </row>
    <row r="298" spans="1:4" x14ac:dyDescent="0.25">
      <c r="A298" s="80" t="s">
        <v>197</v>
      </c>
      <c r="B298" s="1" t="s">
        <v>699</v>
      </c>
      <c r="C298" s="2">
        <v>29.57</v>
      </c>
      <c r="D298" s="1">
        <v>0.27</v>
      </c>
    </row>
    <row r="299" spans="1:4" x14ac:dyDescent="0.25">
      <c r="A299" s="80" t="s">
        <v>198</v>
      </c>
      <c r="B299" s="1" t="s">
        <v>700</v>
      </c>
      <c r="C299" s="2">
        <v>7.07</v>
      </c>
      <c r="D299" s="1">
        <v>7.0000000000000007E-2</v>
      </c>
    </row>
    <row r="300" spans="1:4" x14ac:dyDescent="0.25">
      <c r="A300" s="80" t="s">
        <v>199</v>
      </c>
      <c r="B300" s="1" t="s">
        <v>701</v>
      </c>
      <c r="C300" s="2">
        <v>17.78</v>
      </c>
      <c r="D300" s="1">
        <v>0.17</v>
      </c>
    </row>
    <row r="301" spans="1:4" x14ac:dyDescent="0.25">
      <c r="A301" s="80" t="s">
        <v>200</v>
      </c>
      <c r="B301" s="1" t="s">
        <v>702</v>
      </c>
      <c r="C301" s="2">
        <v>30.25</v>
      </c>
      <c r="D301" s="1">
        <v>0.2</v>
      </c>
    </row>
    <row r="302" spans="1:4" x14ac:dyDescent="0.25">
      <c r="A302" s="80" t="s">
        <v>201</v>
      </c>
      <c r="B302" s="1" t="s">
        <v>485</v>
      </c>
      <c r="C302" s="2">
        <v>56.52</v>
      </c>
      <c r="D302" s="1">
        <v>0.27</v>
      </c>
    </row>
    <row r="303" spans="1:4" x14ac:dyDescent="0.25">
      <c r="A303" s="80" t="s">
        <v>202</v>
      </c>
      <c r="B303" s="1" t="s">
        <v>486</v>
      </c>
      <c r="C303" s="2">
        <v>86.72</v>
      </c>
      <c r="D303" s="1">
        <v>0.55000000000000004</v>
      </c>
    </row>
    <row r="304" spans="1:4" x14ac:dyDescent="0.25">
      <c r="A304" s="80" t="s">
        <v>203</v>
      </c>
      <c r="B304" s="1" t="s">
        <v>487</v>
      </c>
      <c r="C304" s="2">
        <v>147.21</v>
      </c>
      <c r="D304" s="1">
        <v>0.84</v>
      </c>
    </row>
    <row r="305" spans="1:4" x14ac:dyDescent="0.25">
      <c r="A305" s="80" t="s">
        <v>204</v>
      </c>
      <c r="B305" s="1" t="s">
        <v>488</v>
      </c>
      <c r="C305" s="2">
        <v>28.7</v>
      </c>
      <c r="D305" s="1">
        <v>0.27</v>
      </c>
    </row>
    <row r="306" spans="1:4" x14ac:dyDescent="0.25">
      <c r="A306" s="80" t="s">
        <v>205</v>
      </c>
      <c r="B306" s="1" t="s">
        <v>489</v>
      </c>
      <c r="C306" s="2">
        <v>44.98</v>
      </c>
      <c r="D306" s="1">
        <v>0.42</v>
      </c>
    </row>
    <row r="307" spans="1:4" x14ac:dyDescent="0.25">
      <c r="A307" s="80" t="s">
        <v>206</v>
      </c>
      <c r="B307" s="1" t="s">
        <v>490</v>
      </c>
      <c r="C307" s="2">
        <v>36.35</v>
      </c>
      <c r="D307" s="1">
        <v>0.34</v>
      </c>
    </row>
    <row r="308" spans="1:4" x14ac:dyDescent="0.25">
      <c r="A308" s="82" t="s">
        <v>207</v>
      </c>
      <c r="B308" s="1" t="s">
        <v>703</v>
      </c>
      <c r="C308" s="2">
        <v>12.12</v>
      </c>
      <c r="D308" s="1">
        <v>0.11</v>
      </c>
    </row>
    <row r="309" spans="1:4" x14ac:dyDescent="0.25">
      <c r="A309" s="80" t="s">
        <v>208</v>
      </c>
      <c r="B309" s="1" t="s">
        <v>704</v>
      </c>
      <c r="C309" s="2">
        <v>23.87</v>
      </c>
      <c r="D309" s="1">
        <v>0.1</v>
      </c>
    </row>
    <row r="310" spans="1:4" x14ac:dyDescent="0.25">
      <c r="A310" s="80" t="s">
        <v>209</v>
      </c>
      <c r="B310" s="1" t="s">
        <v>705</v>
      </c>
      <c r="C310" s="2">
        <v>38.15</v>
      </c>
      <c r="D310" s="1">
        <v>0.36</v>
      </c>
    </row>
    <row r="311" spans="1:4" x14ac:dyDescent="0.25">
      <c r="A311" s="80" t="s">
        <v>210</v>
      </c>
      <c r="B311" s="1" t="s">
        <v>706</v>
      </c>
      <c r="C311" s="2">
        <v>43.07</v>
      </c>
      <c r="D311" s="1">
        <v>0.41</v>
      </c>
    </row>
    <row r="312" spans="1:4" x14ac:dyDescent="0.25">
      <c r="A312" s="80" t="s">
        <v>211</v>
      </c>
      <c r="B312" s="1" t="s">
        <v>491</v>
      </c>
      <c r="C312" s="2">
        <v>27.73</v>
      </c>
      <c r="D312" s="1">
        <v>0.48</v>
      </c>
    </row>
    <row r="313" spans="1:4" x14ac:dyDescent="0.25">
      <c r="A313" s="80" t="s">
        <v>212</v>
      </c>
      <c r="B313" s="1" t="s">
        <v>707</v>
      </c>
      <c r="C313" s="2">
        <v>50.04</v>
      </c>
      <c r="D313" s="1">
        <v>0.47</v>
      </c>
    </row>
    <row r="314" spans="1:4" x14ac:dyDescent="0.25">
      <c r="A314" s="83" t="s">
        <v>308</v>
      </c>
      <c r="B314" s="80" t="s">
        <v>492</v>
      </c>
      <c r="C314" s="2">
        <v>5.99</v>
      </c>
      <c r="D314" s="1">
        <v>0.02</v>
      </c>
    </row>
    <row r="315" spans="1:4" x14ac:dyDescent="0.25">
      <c r="A315" s="83" t="s">
        <v>309</v>
      </c>
      <c r="B315" s="80" t="s">
        <v>493</v>
      </c>
      <c r="C315" s="2">
        <v>6.99</v>
      </c>
      <c r="D315" s="1">
        <v>0.03</v>
      </c>
    </row>
    <row r="316" spans="1:4" x14ac:dyDescent="0.25">
      <c r="A316" s="83" t="s">
        <v>310</v>
      </c>
      <c r="B316" s="80" t="s">
        <v>494</v>
      </c>
      <c r="C316" s="2">
        <v>7.99</v>
      </c>
      <c r="D316" s="1">
        <v>0.04</v>
      </c>
    </row>
    <row r="317" spans="1:4" x14ac:dyDescent="0.25">
      <c r="A317" s="1" t="s">
        <v>518</v>
      </c>
      <c r="B317" s="1" t="s">
        <v>799</v>
      </c>
      <c r="C317" s="2">
        <v>37.47</v>
      </c>
      <c r="D317" s="1">
        <v>1.02</v>
      </c>
    </row>
    <row r="318" spans="1:4" x14ac:dyDescent="0.25">
      <c r="A318" s="1" t="s">
        <v>519</v>
      </c>
      <c r="B318" s="1" t="s">
        <v>800</v>
      </c>
      <c r="C318" s="2">
        <v>12</v>
      </c>
      <c r="D318" s="1">
        <v>0.56999999999999995</v>
      </c>
    </row>
    <row r="319" spans="1:4" x14ac:dyDescent="0.25">
      <c r="A319" s="1" t="s">
        <v>501</v>
      </c>
      <c r="B319" s="1" t="s">
        <v>773</v>
      </c>
      <c r="C319" s="2">
        <v>93.7</v>
      </c>
      <c r="D319" s="1">
        <v>10</v>
      </c>
    </row>
    <row r="320" spans="1:4" x14ac:dyDescent="0.25">
      <c r="A320" s="1" t="s">
        <v>495</v>
      </c>
      <c r="B320" s="1" t="s">
        <v>761</v>
      </c>
      <c r="C320" s="2">
        <v>98.53</v>
      </c>
      <c r="D320" s="1">
        <v>10</v>
      </c>
    </row>
    <row r="321" spans="1:4" x14ac:dyDescent="0.25">
      <c r="A321" s="1" t="s">
        <v>502</v>
      </c>
      <c r="B321" s="1" t="s">
        <v>762</v>
      </c>
      <c r="C321" s="2">
        <v>264.58999999999997</v>
      </c>
      <c r="D321" s="1">
        <v>27</v>
      </c>
    </row>
    <row r="322" spans="1:4" x14ac:dyDescent="0.25">
      <c r="A322" s="1" t="s">
        <v>496</v>
      </c>
      <c r="B322" s="1" t="s">
        <v>763</v>
      </c>
      <c r="C322" s="2">
        <v>276.38</v>
      </c>
      <c r="D322" s="1">
        <v>27</v>
      </c>
    </row>
    <row r="323" spans="1:4" x14ac:dyDescent="0.25">
      <c r="A323" s="1" t="s">
        <v>503</v>
      </c>
      <c r="B323" s="1" t="s">
        <v>764</v>
      </c>
      <c r="C323" s="2">
        <v>192.93</v>
      </c>
      <c r="D323" s="1">
        <v>18</v>
      </c>
    </row>
    <row r="324" spans="1:4" x14ac:dyDescent="0.25">
      <c r="A324" s="1" t="s">
        <v>497</v>
      </c>
      <c r="B324" s="1" t="s">
        <v>765</v>
      </c>
      <c r="C324" s="2">
        <v>197.07</v>
      </c>
      <c r="D324" s="1">
        <v>18</v>
      </c>
    </row>
    <row r="325" spans="1:4" x14ac:dyDescent="0.25">
      <c r="A325" s="1" t="s">
        <v>504</v>
      </c>
      <c r="B325" s="1" t="s">
        <v>766</v>
      </c>
      <c r="C325" s="2">
        <v>485.09</v>
      </c>
      <c r="D325" s="1">
        <v>50</v>
      </c>
    </row>
    <row r="326" spans="1:4" x14ac:dyDescent="0.25">
      <c r="A326" s="1" t="s">
        <v>498</v>
      </c>
      <c r="B326" s="1" t="s">
        <v>767</v>
      </c>
      <c r="C326" s="2">
        <v>516.73</v>
      </c>
      <c r="D326" s="1">
        <v>50</v>
      </c>
    </row>
    <row r="327" spans="1:4" x14ac:dyDescent="0.25">
      <c r="A327" s="1" t="s">
        <v>505</v>
      </c>
      <c r="B327" s="1" t="s">
        <v>768</v>
      </c>
      <c r="C327" s="2">
        <v>253.56</v>
      </c>
      <c r="D327" s="1">
        <v>26</v>
      </c>
    </row>
    <row r="328" spans="1:4" x14ac:dyDescent="0.25">
      <c r="A328" s="1" t="s">
        <v>499</v>
      </c>
      <c r="B328" s="1" t="s">
        <v>769</v>
      </c>
      <c r="C328" s="2">
        <v>264.37</v>
      </c>
      <c r="D328" s="1">
        <v>26</v>
      </c>
    </row>
    <row r="329" spans="1:4" x14ac:dyDescent="0.25">
      <c r="A329" s="1" t="s">
        <v>506</v>
      </c>
      <c r="B329" s="1" t="s">
        <v>770</v>
      </c>
      <c r="C329" s="2">
        <v>661.49</v>
      </c>
      <c r="D329" s="1">
        <v>71</v>
      </c>
    </row>
    <row r="330" spans="1:4" x14ac:dyDescent="0.25">
      <c r="A330" s="1" t="s">
        <v>500</v>
      </c>
      <c r="B330" s="1" t="s">
        <v>771</v>
      </c>
      <c r="C330" s="2">
        <v>684.97</v>
      </c>
      <c r="D330" s="1">
        <v>71</v>
      </c>
    </row>
    <row r="331" spans="1:4" x14ac:dyDescent="0.25">
      <c r="A331" s="1" t="s">
        <v>508</v>
      </c>
      <c r="B331" s="1" t="s">
        <v>772</v>
      </c>
      <c r="C331" s="2">
        <v>1080.44</v>
      </c>
      <c r="D331" s="1">
        <v>166</v>
      </c>
    </row>
    <row r="332" spans="1:4" x14ac:dyDescent="0.25">
      <c r="A332" s="1" t="s">
        <v>520</v>
      </c>
      <c r="B332" s="1" t="s">
        <v>801</v>
      </c>
      <c r="C332" s="2">
        <v>44.09</v>
      </c>
      <c r="D332" s="1">
        <v>1.1200000000000001</v>
      </c>
    </row>
    <row r="333" spans="1:4" x14ac:dyDescent="0.25">
      <c r="A333" s="1" t="s">
        <v>521</v>
      </c>
      <c r="B333" s="1" t="s">
        <v>522</v>
      </c>
      <c r="C333" s="2">
        <v>12</v>
      </c>
      <c r="D333" s="1">
        <v>0.15</v>
      </c>
    </row>
    <row r="334" spans="1:4" x14ac:dyDescent="0.25">
      <c r="A334" s="1" t="s">
        <v>523</v>
      </c>
      <c r="B334" s="1" t="s">
        <v>708</v>
      </c>
      <c r="C334" s="2">
        <v>7.93</v>
      </c>
      <c r="D334" s="1">
        <v>0.16</v>
      </c>
    </row>
    <row r="335" spans="1:4" x14ac:dyDescent="0.25">
      <c r="A335" s="1" t="s">
        <v>524</v>
      </c>
      <c r="B335" s="1" t="s">
        <v>709</v>
      </c>
      <c r="C335" s="2">
        <v>8.4</v>
      </c>
      <c r="D335" s="1">
        <v>0.18</v>
      </c>
    </row>
    <row r="336" spans="1:4" x14ac:dyDescent="0.25">
      <c r="A336" s="1" t="s">
        <v>525</v>
      </c>
      <c r="B336" s="1" t="s">
        <v>710</v>
      </c>
      <c r="C336" s="2">
        <v>18.5</v>
      </c>
      <c r="D336" s="1">
        <v>0.35</v>
      </c>
    </row>
    <row r="337" spans="1:4" x14ac:dyDescent="0.25">
      <c r="A337" s="1" t="s">
        <v>526</v>
      </c>
      <c r="B337" s="1" t="s">
        <v>711</v>
      </c>
      <c r="C337" s="2">
        <v>22.23</v>
      </c>
      <c r="D337" s="1">
        <v>0.54</v>
      </c>
    </row>
    <row r="338" spans="1:4" x14ac:dyDescent="0.25">
      <c r="A338" s="1" t="s">
        <v>527</v>
      </c>
      <c r="B338" s="1" t="s">
        <v>712</v>
      </c>
      <c r="C338" s="2">
        <v>17.18</v>
      </c>
      <c r="D338" s="1">
        <v>0.35</v>
      </c>
    </row>
    <row r="339" spans="1:4" x14ac:dyDescent="0.25">
      <c r="A339" s="1" t="s">
        <v>528</v>
      </c>
      <c r="B339" s="1" t="s">
        <v>713</v>
      </c>
      <c r="C339" s="2">
        <v>9.61</v>
      </c>
      <c r="D339" s="1">
        <v>0.18</v>
      </c>
    </row>
    <row r="340" spans="1:4" x14ac:dyDescent="0.25">
      <c r="A340" s="1" t="s">
        <v>529</v>
      </c>
      <c r="B340" s="1" t="s">
        <v>714</v>
      </c>
      <c r="C340" s="2">
        <v>20.420000000000002</v>
      </c>
      <c r="D340" s="1">
        <v>0.33</v>
      </c>
    </row>
    <row r="341" spans="1:4" x14ac:dyDescent="0.25">
      <c r="A341" s="1" t="s">
        <v>530</v>
      </c>
      <c r="B341" s="1" t="s">
        <v>802</v>
      </c>
      <c r="C341" s="2">
        <v>14.41</v>
      </c>
      <c r="D341" s="1">
        <v>0.28000000000000003</v>
      </c>
    </row>
    <row r="342" spans="1:4" x14ac:dyDescent="0.25">
      <c r="A342" s="1" t="s">
        <v>531</v>
      </c>
      <c r="B342" s="1" t="s">
        <v>532</v>
      </c>
      <c r="C342" s="2">
        <v>14.41</v>
      </c>
      <c r="D342" s="1">
        <v>0.38</v>
      </c>
    </row>
    <row r="343" spans="1:4" x14ac:dyDescent="0.25">
      <c r="A343" s="1" t="s">
        <v>533</v>
      </c>
      <c r="B343" s="1" t="s">
        <v>534</v>
      </c>
      <c r="C343" s="2">
        <v>26.43</v>
      </c>
      <c r="D343" s="1">
        <v>0.83</v>
      </c>
    </row>
    <row r="344" spans="1:4" x14ac:dyDescent="0.25">
      <c r="A344" s="1" t="s">
        <v>535</v>
      </c>
      <c r="B344" s="1" t="s">
        <v>536</v>
      </c>
      <c r="C344" s="2">
        <v>33.64</v>
      </c>
      <c r="D344" s="1">
        <v>1.38</v>
      </c>
    </row>
    <row r="345" spans="1:4" x14ac:dyDescent="0.25">
      <c r="A345" s="1" t="s">
        <v>537</v>
      </c>
      <c r="B345" s="1" t="s">
        <v>715</v>
      </c>
      <c r="C345" s="2">
        <v>26.43</v>
      </c>
      <c r="D345" s="1">
        <v>0.65</v>
      </c>
    </row>
    <row r="346" spans="1:4" x14ac:dyDescent="0.25">
      <c r="A346" s="1" t="s">
        <v>538</v>
      </c>
      <c r="B346" s="1" t="s">
        <v>716</v>
      </c>
      <c r="C346" s="2">
        <v>21.62</v>
      </c>
      <c r="D346" s="1">
        <v>0.61</v>
      </c>
    </row>
    <row r="347" spans="1:4" x14ac:dyDescent="0.25">
      <c r="A347" s="1" t="s">
        <v>539</v>
      </c>
      <c r="B347" s="1" t="s">
        <v>717</v>
      </c>
      <c r="C347" s="2">
        <v>33.64</v>
      </c>
      <c r="D347" s="1">
        <v>1.1100000000000001</v>
      </c>
    </row>
    <row r="348" spans="1:4" x14ac:dyDescent="0.25">
      <c r="A348" s="1" t="s">
        <v>540</v>
      </c>
      <c r="B348" s="1" t="s">
        <v>718</v>
      </c>
      <c r="C348" s="2">
        <v>34.840000000000003</v>
      </c>
      <c r="D348" s="1">
        <v>1.18</v>
      </c>
    </row>
    <row r="349" spans="1:4" x14ac:dyDescent="0.25">
      <c r="A349" s="1" t="s">
        <v>541</v>
      </c>
      <c r="B349" s="1" t="s">
        <v>542</v>
      </c>
      <c r="C349" s="2">
        <v>14.41</v>
      </c>
      <c r="D349" s="1">
        <v>0.34</v>
      </c>
    </row>
    <row r="350" spans="1:4" x14ac:dyDescent="0.25">
      <c r="A350" s="1" t="s">
        <v>543</v>
      </c>
      <c r="B350" s="1" t="s">
        <v>719</v>
      </c>
      <c r="C350" s="2">
        <v>26.43</v>
      </c>
      <c r="D350" s="1">
        <v>0.26</v>
      </c>
    </row>
    <row r="351" spans="1:4" x14ac:dyDescent="0.25">
      <c r="A351" s="1" t="s">
        <v>544</v>
      </c>
      <c r="B351" s="1" t="s">
        <v>720</v>
      </c>
      <c r="C351" s="2">
        <v>10.8</v>
      </c>
      <c r="D351" s="1">
        <v>0.26</v>
      </c>
    </row>
    <row r="352" spans="1:4" x14ac:dyDescent="0.25">
      <c r="A352" s="1" t="s">
        <v>545</v>
      </c>
      <c r="B352" s="1" t="s">
        <v>721</v>
      </c>
      <c r="C352" s="2">
        <v>21.02</v>
      </c>
      <c r="D352" s="1">
        <v>0.57999999999999996</v>
      </c>
    </row>
    <row r="353" spans="1:4" x14ac:dyDescent="0.25">
      <c r="A353" s="1" t="s">
        <v>546</v>
      </c>
      <c r="B353" s="1" t="s">
        <v>722</v>
      </c>
      <c r="C353" s="2">
        <v>27.63</v>
      </c>
      <c r="D353" s="1">
        <v>0.81</v>
      </c>
    </row>
    <row r="354" spans="1:4" x14ac:dyDescent="0.25">
      <c r="A354" s="1" t="s">
        <v>547</v>
      </c>
      <c r="B354" s="1" t="s">
        <v>723</v>
      </c>
      <c r="C354" s="2">
        <v>20.420000000000002</v>
      </c>
      <c r="D354" s="1">
        <v>0.48</v>
      </c>
    </row>
    <row r="355" spans="1:4" x14ac:dyDescent="0.25">
      <c r="A355" s="1" t="s">
        <v>548</v>
      </c>
      <c r="B355" s="1" t="s">
        <v>724</v>
      </c>
      <c r="C355" s="2">
        <v>27.63</v>
      </c>
      <c r="D355" s="1">
        <v>0.83</v>
      </c>
    </row>
    <row r="356" spans="1:4" x14ac:dyDescent="0.25">
      <c r="A356" s="1" t="s">
        <v>549</v>
      </c>
      <c r="B356" s="1" t="s">
        <v>725</v>
      </c>
      <c r="C356" s="2">
        <v>14.41</v>
      </c>
      <c r="D356" s="1">
        <v>0.13</v>
      </c>
    </row>
    <row r="357" spans="1:4" x14ac:dyDescent="0.25">
      <c r="A357" s="1" t="s">
        <v>550</v>
      </c>
      <c r="B357" s="1" t="s">
        <v>726</v>
      </c>
      <c r="C357" s="2">
        <v>16.22</v>
      </c>
      <c r="D357" s="1">
        <v>0.28999999999999998</v>
      </c>
    </row>
    <row r="358" spans="1:4" x14ac:dyDescent="0.25">
      <c r="A358" s="1" t="s">
        <v>551</v>
      </c>
      <c r="B358" s="1" t="s">
        <v>727</v>
      </c>
      <c r="C358" s="2">
        <v>19.82</v>
      </c>
      <c r="D358" s="1">
        <v>0.5</v>
      </c>
    </row>
    <row r="359" spans="1:4" x14ac:dyDescent="0.25">
      <c r="A359" s="1" t="s">
        <v>552</v>
      </c>
      <c r="B359" s="1" t="s">
        <v>728</v>
      </c>
      <c r="C359" s="2">
        <v>18.02</v>
      </c>
      <c r="D359" s="1">
        <v>0.156</v>
      </c>
    </row>
    <row r="360" spans="1:4" x14ac:dyDescent="0.25">
      <c r="A360" s="1" t="s">
        <v>553</v>
      </c>
      <c r="B360" s="1" t="s">
        <v>729</v>
      </c>
      <c r="C360" s="2">
        <v>33.64</v>
      </c>
      <c r="D360" s="1">
        <v>0.313</v>
      </c>
    </row>
    <row r="361" spans="1:4" x14ac:dyDescent="0.25">
      <c r="A361" s="1" t="s">
        <v>554</v>
      </c>
      <c r="B361" s="1" t="s">
        <v>730</v>
      </c>
      <c r="C361" s="2">
        <v>46.86</v>
      </c>
      <c r="D361" s="1">
        <v>0.59399999999999997</v>
      </c>
    </row>
    <row r="362" spans="1:4" x14ac:dyDescent="0.25">
      <c r="A362" s="1" t="s">
        <v>555</v>
      </c>
      <c r="B362" s="1" t="s">
        <v>556</v>
      </c>
      <c r="C362" s="2">
        <v>20.420000000000002</v>
      </c>
      <c r="D362" s="1">
        <v>0.35</v>
      </c>
    </row>
    <row r="363" spans="1:4" x14ac:dyDescent="0.25">
      <c r="A363" s="1" t="s">
        <v>557</v>
      </c>
      <c r="B363" s="1" t="s">
        <v>558</v>
      </c>
      <c r="C363" s="2">
        <v>40.85</v>
      </c>
      <c r="D363" s="1">
        <v>0.79400000000000004</v>
      </c>
    </row>
    <row r="364" spans="1:4" x14ac:dyDescent="0.25">
      <c r="A364" s="1" t="s">
        <v>559</v>
      </c>
      <c r="B364" s="1" t="s">
        <v>560</v>
      </c>
      <c r="C364" s="2">
        <v>54.06</v>
      </c>
      <c r="D364" s="1">
        <v>1.288</v>
      </c>
    </row>
    <row r="365" spans="1:4" x14ac:dyDescent="0.25">
      <c r="A365" s="1" t="s">
        <v>561</v>
      </c>
      <c r="B365" s="1" t="s">
        <v>562</v>
      </c>
      <c r="C365" s="2">
        <v>20.420000000000002</v>
      </c>
      <c r="D365" s="1">
        <v>0.45</v>
      </c>
    </row>
    <row r="366" spans="1:4" x14ac:dyDescent="0.25">
      <c r="A366" s="1" t="s">
        <v>563</v>
      </c>
      <c r="B366" s="1" t="s">
        <v>564</v>
      </c>
      <c r="C366" s="2">
        <v>19.22</v>
      </c>
      <c r="D366" s="1">
        <v>0.5</v>
      </c>
    </row>
    <row r="367" spans="1:4" x14ac:dyDescent="0.25">
      <c r="A367" s="1" t="s">
        <v>565</v>
      </c>
      <c r="B367" s="1" t="s">
        <v>566</v>
      </c>
      <c r="C367" s="2">
        <v>39.65</v>
      </c>
      <c r="D367" s="1">
        <v>0.81</v>
      </c>
    </row>
    <row r="368" spans="1:4" x14ac:dyDescent="0.25">
      <c r="A368" s="1" t="s">
        <v>567</v>
      </c>
      <c r="B368" s="1" t="s">
        <v>568</v>
      </c>
      <c r="C368" s="2">
        <v>48.06</v>
      </c>
      <c r="D368" s="1">
        <v>1.63</v>
      </c>
    </row>
    <row r="369" spans="1:4" x14ac:dyDescent="0.25">
      <c r="A369" s="1" t="s">
        <v>569</v>
      </c>
      <c r="B369" s="1" t="s">
        <v>731</v>
      </c>
      <c r="C369" s="2">
        <v>18.62</v>
      </c>
      <c r="D369" s="1">
        <v>0.47</v>
      </c>
    </row>
    <row r="370" spans="1:4" x14ac:dyDescent="0.25">
      <c r="A370" s="1" t="s">
        <v>570</v>
      </c>
      <c r="B370" s="1" t="s">
        <v>732</v>
      </c>
      <c r="C370" s="2">
        <v>30.03</v>
      </c>
      <c r="D370" s="1">
        <v>1</v>
      </c>
    </row>
    <row r="371" spans="1:4" x14ac:dyDescent="0.25">
      <c r="A371" s="1" t="s">
        <v>571</v>
      </c>
      <c r="B371" s="1" t="s">
        <v>733</v>
      </c>
      <c r="C371" s="2">
        <v>40.85</v>
      </c>
      <c r="D371" s="1">
        <v>1.5</v>
      </c>
    </row>
    <row r="372" spans="1:4" x14ac:dyDescent="0.25">
      <c r="A372" s="1" t="s">
        <v>572</v>
      </c>
      <c r="B372" s="1" t="s">
        <v>573</v>
      </c>
      <c r="C372" s="2">
        <v>1.31</v>
      </c>
      <c r="D372" s="1">
        <v>0.02</v>
      </c>
    </row>
    <row r="373" spans="1:4" x14ac:dyDescent="0.25">
      <c r="A373" s="1" t="s">
        <v>574</v>
      </c>
      <c r="B373" s="1" t="s">
        <v>575</v>
      </c>
      <c r="C373" s="2">
        <v>1.8</v>
      </c>
      <c r="D373" s="1">
        <v>0.03</v>
      </c>
    </row>
    <row r="374" spans="1:4" x14ac:dyDescent="0.25">
      <c r="A374" s="1" t="s">
        <v>576</v>
      </c>
      <c r="B374" s="1" t="s">
        <v>577</v>
      </c>
      <c r="C374" s="2">
        <v>2.04</v>
      </c>
      <c r="D374" s="1">
        <v>0</v>
      </c>
    </row>
    <row r="375" spans="1:4" x14ac:dyDescent="0.25">
      <c r="A375" s="1" t="s">
        <v>578</v>
      </c>
      <c r="B375" s="1" t="s">
        <v>820</v>
      </c>
      <c r="C375" s="2">
        <v>27.04</v>
      </c>
      <c r="D375" s="1">
        <v>0.375</v>
      </c>
    </row>
    <row r="376" spans="1:4" x14ac:dyDescent="0.25">
      <c r="A376" s="1" t="s">
        <v>579</v>
      </c>
      <c r="B376" s="1" t="s">
        <v>580</v>
      </c>
      <c r="C376" s="2">
        <v>1.19</v>
      </c>
      <c r="D376" s="1">
        <v>0</v>
      </c>
    </row>
    <row r="377" spans="1:4" x14ac:dyDescent="0.25">
      <c r="A377" s="1" t="s">
        <v>581</v>
      </c>
      <c r="B377" s="1" t="s">
        <v>582</v>
      </c>
      <c r="C377" s="2">
        <v>1.55</v>
      </c>
      <c r="D377" s="1">
        <v>0</v>
      </c>
    </row>
    <row r="378" spans="1:4" x14ac:dyDescent="0.25">
      <c r="A378" s="1" t="s">
        <v>583</v>
      </c>
      <c r="B378" s="1" t="s">
        <v>584</v>
      </c>
      <c r="C378" s="2">
        <v>1.68</v>
      </c>
      <c r="D378" s="1">
        <v>0.04</v>
      </c>
    </row>
    <row r="379" spans="1:4" x14ac:dyDescent="0.25">
      <c r="A379" s="1" t="s">
        <v>585</v>
      </c>
      <c r="B379" s="1" t="s">
        <v>734</v>
      </c>
      <c r="C379" s="2">
        <v>2.42</v>
      </c>
      <c r="D379" s="1">
        <v>0</v>
      </c>
    </row>
    <row r="380" spans="1:4" x14ac:dyDescent="0.25">
      <c r="A380" s="1" t="s">
        <v>586</v>
      </c>
      <c r="B380" s="1" t="s">
        <v>735</v>
      </c>
      <c r="C380" s="2">
        <v>4.3099999999999996</v>
      </c>
      <c r="D380" s="1">
        <v>0</v>
      </c>
    </row>
    <row r="381" spans="1:4" x14ac:dyDescent="0.25">
      <c r="A381" s="1" t="s">
        <v>587</v>
      </c>
      <c r="B381" s="1" t="s">
        <v>736</v>
      </c>
      <c r="C381" s="2">
        <v>6.1</v>
      </c>
      <c r="D381" s="1">
        <v>0</v>
      </c>
    </row>
    <row r="382" spans="1:4" x14ac:dyDescent="0.25">
      <c r="A382" s="1" t="s">
        <v>588</v>
      </c>
      <c r="B382" s="1" t="s">
        <v>589</v>
      </c>
      <c r="C382" s="2">
        <v>12</v>
      </c>
      <c r="D382" s="1">
        <v>0.12</v>
      </c>
    </row>
    <row r="383" spans="1:4" x14ac:dyDescent="0.25">
      <c r="A383" s="1" t="s">
        <v>590</v>
      </c>
      <c r="B383" s="1" t="s">
        <v>591</v>
      </c>
      <c r="C383" s="2">
        <v>19.22</v>
      </c>
      <c r="D383" s="1">
        <v>0.18</v>
      </c>
    </row>
    <row r="384" spans="1:4" x14ac:dyDescent="0.25">
      <c r="A384" s="1" t="s">
        <v>592</v>
      </c>
      <c r="B384" s="1" t="s">
        <v>593</v>
      </c>
      <c r="C384" s="2">
        <v>20.420000000000002</v>
      </c>
      <c r="D384" s="1">
        <v>0.38</v>
      </c>
    </row>
    <row r="385" spans="1:4" x14ac:dyDescent="0.25">
      <c r="A385" s="1" t="s">
        <v>594</v>
      </c>
      <c r="B385" s="1" t="s">
        <v>595</v>
      </c>
      <c r="C385" s="2">
        <v>24.02</v>
      </c>
      <c r="D385" s="1">
        <v>0.57999999999999996</v>
      </c>
    </row>
    <row r="386" spans="1:4" x14ac:dyDescent="0.25">
      <c r="A386" s="1" t="s">
        <v>596</v>
      </c>
      <c r="B386" s="1" t="s">
        <v>597</v>
      </c>
      <c r="C386" s="2">
        <v>31.24</v>
      </c>
      <c r="D386" s="1">
        <v>0.96</v>
      </c>
    </row>
    <row r="387" spans="1:4" x14ac:dyDescent="0.25">
      <c r="A387" s="1" t="s">
        <v>598</v>
      </c>
      <c r="B387" s="1" t="s">
        <v>599</v>
      </c>
      <c r="C387" s="2">
        <v>22.83</v>
      </c>
      <c r="D387" s="1">
        <v>0.61</v>
      </c>
    </row>
    <row r="388" spans="1:4" x14ac:dyDescent="0.25">
      <c r="A388" s="1" t="s">
        <v>600</v>
      </c>
      <c r="B388" s="1" t="s">
        <v>737</v>
      </c>
      <c r="C388" s="2">
        <v>10.8</v>
      </c>
      <c r="D388" s="1">
        <v>0.25</v>
      </c>
    </row>
    <row r="389" spans="1:4" x14ac:dyDescent="0.25">
      <c r="A389" s="1" t="s">
        <v>601</v>
      </c>
      <c r="B389" s="1" t="s">
        <v>738</v>
      </c>
      <c r="C389" s="2">
        <v>7.52</v>
      </c>
      <c r="D389" s="1">
        <v>0.3</v>
      </c>
    </row>
    <row r="390" spans="1:4" x14ac:dyDescent="0.25">
      <c r="A390" s="1" t="s">
        <v>602</v>
      </c>
      <c r="B390" s="1" t="s">
        <v>739</v>
      </c>
      <c r="C390" s="2">
        <v>19.82</v>
      </c>
      <c r="D390" s="1">
        <v>0.33100000000000002</v>
      </c>
    </row>
    <row r="391" spans="1:4" x14ac:dyDescent="0.25">
      <c r="A391" s="1" t="s">
        <v>603</v>
      </c>
      <c r="B391" s="1" t="s">
        <v>740</v>
      </c>
      <c r="C391" s="2">
        <v>20.420000000000002</v>
      </c>
      <c r="D391" s="1">
        <v>0.8</v>
      </c>
    </row>
    <row r="392" spans="1:4" x14ac:dyDescent="0.25">
      <c r="A392" s="1" t="s">
        <v>604</v>
      </c>
      <c r="B392" s="1" t="s">
        <v>605</v>
      </c>
      <c r="C392" s="2">
        <v>31.24</v>
      </c>
      <c r="D392" s="1">
        <v>1.0249999999999999</v>
      </c>
    </row>
    <row r="393" spans="1:4" x14ac:dyDescent="0.25">
      <c r="A393" s="1" t="s">
        <v>606</v>
      </c>
      <c r="B393" s="1" t="s">
        <v>741</v>
      </c>
      <c r="C393" s="2">
        <v>22.83</v>
      </c>
      <c r="D393" s="1">
        <v>0.65</v>
      </c>
    </row>
    <row r="394" spans="1:4" x14ac:dyDescent="0.25">
      <c r="A394" s="1" t="s">
        <v>607</v>
      </c>
      <c r="B394" s="1" t="s">
        <v>821</v>
      </c>
      <c r="C394" s="2">
        <v>13.21</v>
      </c>
      <c r="D394" s="1">
        <v>0.32</v>
      </c>
    </row>
    <row r="395" spans="1:4" x14ac:dyDescent="0.25">
      <c r="A395" s="1" t="s">
        <v>608</v>
      </c>
      <c r="B395" s="1" t="s">
        <v>822</v>
      </c>
      <c r="C395" s="2">
        <v>9.61</v>
      </c>
      <c r="D395" s="1">
        <v>0.19</v>
      </c>
    </row>
    <row r="396" spans="1:4" x14ac:dyDescent="0.25">
      <c r="A396" s="1" t="s">
        <v>609</v>
      </c>
      <c r="B396" s="1" t="s">
        <v>823</v>
      </c>
      <c r="C396" s="2">
        <v>174.24</v>
      </c>
      <c r="D396" s="1">
        <v>6.6</v>
      </c>
    </row>
    <row r="397" spans="1:4" x14ac:dyDescent="0.25">
      <c r="A397" s="1" t="s">
        <v>610</v>
      </c>
      <c r="B397" s="1" t="s">
        <v>824</v>
      </c>
      <c r="C397" s="2">
        <v>168.23</v>
      </c>
      <c r="D397" s="1">
        <v>8</v>
      </c>
    </row>
    <row r="398" spans="1:4" x14ac:dyDescent="0.25">
      <c r="A398" s="1" t="s">
        <v>611</v>
      </c>
      <c r="B398" s="1" t="s">
        <v>825</v>
      </c>
      <c r="C398" s="2">
        <v>19.22</v>
      </c>
      <c r="D398" s="1">
        <v>1</v>
      </c>
    </row>
    <row r="399" spans="1:4" x14ac:dyDescent="0.25">
      <c r="A399" s="1" t="s">
        <v>612</v>
      </c>
      <c r="B399" s="1" t="s">
        <v>803</v>
      </c>
      <c r="C399" s="2">
        <v>18.02</v>
      </c>
      <c r="D399" s="1">
        <v>0.43</v>
      </c>
    </row>
    <row r="400" spans="1:4" x14ac:dyDescent="0.25">
      <c r="A400" s="1" t="s">
        <v>613</v>
      </c>
      <c r="B400" s="1" t="s">
        <v>742</v>
      </c>
      <c r="C400" s="2">
        <v>72.09</v>
      </c>
      <c r="D400" s="1">
        <v>1.9379999999999999</v>
      </c>
    </row>
    <row r="401" spans="1:4" x14ac:dyDescent="0.25">
      <c r="A401" s="1" t="s">
        <v>614</v>
      </c>
      <c r="B401" s="1" t="s">
        <v>743</v>
      </c>
      <c r="C401" s="2">
        <v>84.11</v>
      </c>
      <c r="D401" s="1">
        <v>3.3130000000000002</v>
      </c>
    </row>
    <row r="402" spans="1:4" x14ac:dyDescent="0.25">
      <c r="A402" s="1" t="s">
        <v>615</v>
      </c>
      <c r="B402" s="1" t="s">
        <v>744</v>
      </c>
      <c r="C402" s="2">
        <v>84.11</v>
      </c>
      <c r="D402" s="1">
        <v>2.2000000000000002</v>
      </c>
    </row>
    <row r="403" spans="1:4" x14ac:dyDescent="0.25">
      <c r="A403" s="1" t="s">
        <v>616</v>
      </c>
      <c r="B403" s="1" t="s">
        <v>745</v>
      </c>
      <c r="C403" s="2">
        <v>72.09</v>
      </c>
      <c r="D403" s="1">
        <v>2.5</v>
      </c>
    </row>
    <row r="404" spans="1:4" x14ac:dyDescent="0.25">
      <c r="A404" s="1" t="s">
        <v>617</v>
      </c>
      <c r="B404" s="1" t="s">
        <v>746</v>
      </c>
      <c r="C404" s="2">
        <v>67.28</v>
      </c>
      <c r="D404" s="1">
        <v>1.3129999999999999</v>
      </c>
    </row>
    <row r="405" spans="1:4" x14ac:dyDescent="0.25">
      <c r="A405" s="1" t="s">
        <v>618</v>
      </c>
      <c r="B405" s="1" t="s">
        <v>747</v>
      </c>
      <c r="C405" s="2">
        <v>72.09</v>
      </c>
      <c r="D405" s="1">
        <v>1.75</v>
      </c>
    </row>
    <row r="406" spans="1:4" x14ac:dyDescent="0.25">
      <c r="A406" s="1" t="s">
        <v>619</v>
      </c>
      <c r="B406" s="1" t="s">
        <v>620</v>
      </c>
      <c r="C406" s="2">
        <v>13.21</v>
      </c>
      <c r="D406" s="1">
        <v>0.188</v>
      </c>
    </row>
    <row r="407" spans="1:4" x14ac:dyDescent="0.25">
      <c r="A407" s="1" t="s">
        <v>621</v>
      </c>
      <c r="B407" s="1" t="s">
        <v>826</v>
      </c>
      <c r="C407" s="2">
        <v>48.06</v>
      </c>
      <c r="D407" s="1">
        <v>4</v>
      </c>
    </row>
    <row r="408" spans="1:4" x14ac:dyDescent="0.25">
      <c r="A408" s="1" t="s">
        <v>622</v>
      </c>
      <c r="B408" s="1" t="s">
        <v>623</v>
      </c>
      <c r="C408" s="2">
        <v>6</v>
      </c>
      <c r="D408" s="1">
        <v>6.3E-2</v>
      </c>
    </row>
    <row r="409" spans="1:4" x14ac:dyDescent="0.25">
      <c r="A409" s="1" t="s">
        <v>624</v>
      </c>
      <c r="B409" s="1" t="s">
        <v>827</v>
      </c>
      <c r="C409" s="2">
        <v>746.89</v>
      </c>
      <c r="D409" s="1">
        <v>60</v>
      </c>
    </row>
    <row r="410" spans="1:4" x14ac:dyDescent="0.25">
      <c r="A410" s="1" t="s">
        <v>625</v>
      </c>
      <c r="B410" s="1" t="s">
        <v>671</v>
      </c>
      <c r="C410" s="2">
        <v>418.94</v>
      </c>
      <c r="D410" s="1">
        <v>0</v>
      </c>
    </row>
    <row r="411" spans="1:4" x14ac:dyDescent="0.25">
      <c r="A411" s="1" t="s">
        <v>626</v>
      </c>
      <c r="B411" s="1" t="s">
        <v>828</v>
      </c>
      <c r="C411" s="2">
        <v>46.86</v>
      </c>
      <c r="D411" s="1">
        <v>1.0629999999999999</v>
      </c>
    </row>
    <row r="412" spans="1:4" x14ac:dyDescent="0.25">
      <c r="A412" s="1" t="s">
        <v>627</v>
      </c>
      <c r="B412" s="1" t="s">
        <v>628</v>
      </c>
      <c r="C412" s="2">
        <v>242.54</v>
      </c>
      <c r="D412" s="1">
        <v>16</v>
      </c>
    </row>
    <row r="413" spans="1:4" x14ac:dyDescent="0.25">
      <c r="A413" s="1" t="s">
        <v>629</v>
      </c>
      <c r="B413" s="1" t="s">
        <v>804</v>
      </c>
      <c r="C413" s="2">
        <v>45.65</v>
      </c>
      <c r="D413" s="1">
        <v>1.21</v>
      </c>
    </row>
    <row r="414" spans="1:4" x14ac:dyDescent="0.25">
      <c r="A414" s="1" t="s">
        <v>630</v>
      </c>
      <c r="B414" s="1" t="s">
        <v>805</v>
      </c>
      <c r="C414" s="2">
        <v>43.25</v>
      </c>
      <c r="D414" s="1">
        <v>1.18</v>
      </c>
    </row>
    <row r="415" spans="1:4" x14ac:dyDescent="0.25">
      <c r="A415" s="1" t="s">
        <v>631</v>
      </c>
      <c r="B415" s="1" t="s">
        <v>748</v>
      </c>
      <c r="C415" s="2">
        <v>44.46</v>
      </c>
      <c r="D415" s="1">
        <v>0</v>
      </c>
    </row>
    <row r="416" spans="1:4" x14ac:dyDescent="0.25">
      <c r="A416" s="1" t="s">
        <v>509</v>
      </c>
      <c r="B416" s="1" t="s">
        <v>755</v>
      </c>
      <c r="C416" s="2">
        <v>23.43</v>
      </c>
      <c r="D416" s="1">
        <v>3</v>
      </c>
    </row>
    <row r="417" spans="1:4" x14ac:dyDescent="0.25">
      <c r="A417" s="1" t="s">
        <v>510</v>
      </c>
      <c r="B417" s="1" t="s">
        <v>756</v>
      </c>
      <c r="C417" s="2">
        <v>46.86</v>
      </c>
      <c r="D417" s="1">
        <v>5</v>
      </c>
    </row>
    <row r="418" spans="1:4" x14ac:dyDescent="0.25">
      <c r="A418" s="1" t="s">
        <v>511</v>
      </c>
      <c r="B418" s="1" t="s">
        <v>757</v>
      </c>
      <c r="C418" s="2">
        <v>48.24</v>
      </c>
      <c r="D418" s="1">
        <v>7</v>
      </c>
    </row>
    <row r="419" spans="1:4" x14ac:dyDescent="0.25">
      <c r="A419" s="1" t="s">
        <v>512</v>
      </c>
      <c r="B419" s="1" t="s">
        <v>758</v>
      </c>
      <c r="C419" s="2">
        <v>96.47</v>
      </c>
      <c r="D419" s="1">
        <v>10</v>
      </c>
    </row>
    <row r="420" spans="1:4" x14ac:dyDescent="0.25">
      <c r="A420" s="1" t="s">
        <v>513</v>
      </c>
      <c r="B420" s="1" t="s">
        <v>759</v>
      </c>
      <c r="C420" s="2">
        <v>63.4</v>
      </c>
      <c r="D420" s="1">
        <v>7</v>
      </c>
    </row>
    <row r="421" spans="1:4" x14ac:dyDescent="0.25">
      <c r="A421" s="1" t="s">
        <v>514</v>
      </c>
      <c r="B421" s="1" t="s">
        <v>760</v>
      </c>
      <c r="C421" s="2">
        <v>126.79</v>
      </c>
      <c r="D421" s="1">
        <v>15</v>
      </c>
    </row>
    <row r="422" spans="1:4" x14ac:dyDescent="0.25">
      <c r="A422" s="1" t="s">
        <v>507</v>
      </c>
      <c r="B422" s="1" t="s">
        <v>774</v>
      </c>
      <c r="C422" s="2">
        <v>551.24</v>
      </c>
      <c r="D422" s="1">
        <v>100</v>
      </c>
    </row>
    <row r="423" spans="1:4" x14ac:dyDescent="0.25">
      <c r="A423" s="1" t="s">
        <v>632</v>
      </c>
      <c r="B423" s="1" t="s">
        <v>749</v>
      </c>
      <c r="C423" s="2">
        <v>992.24</v>
      </c>
      <c r="D423" s="1">
        <v>0</v>
      </c>
    </row>
    <row r="424" spans="1:4" x14ac:dyDescent="0.25">
      <c r="A424" s="1" t="s">
        <v>633</v>
      </c>
      <c r="B424" s="1" t="s">
        <v>634</v>
      </c>
      <c r="C424" s="2">
        <v>297.66000000000003</v>
      </c>
      <c r="D424" s="1">
        <v>23</v>
      </c>
    </row>
    <row r="425" spans="1:4" x14ac:dyDescent="0.25">
      <c r="A425" s="1" t="s">
        <v>635</v>
      </c>
      <c r="B425" s="1" t="s">
        <v>750</v>
      </c>
      <c r="C425" s="2">
        <v>124.81</v>
      </c>
      <c r="D425" s="1">
        <v>7</v>
      </c>
    </row>
    <row r="426" spans="1:4" x14ac:dyDescent="0.25">
      <c r="A426" s="1" t="s">
        <v>636</v>
      </c>
      <c r="B426" s="1" t="s">
        <v>775</v>
      </c>
      <c r="C426" s="2">
        <v>48.06</v>
      </c>
      <c r="D426" s="1">
        <v>1.1000000000000001</v>
      </c>
    </row>
    <row r="427" spans="1:4" x14ac:dyDescent="0.25">
      <c r="A427" s="1" t="s">
        <v>637</v>
      </c>
      <c r="B427" s="1" t="s">
        <v>672</v>
      </c>
      <c r="C427" s="2">
        <v>55.27</v>
      </c>
      <c r="D427" s="1">
        <v>2</v>
      </c>
    </row>
    <row r="428" spans="1:4" x14ac:dyDescent="0.25">
      <c r="A428" s="1" t="s">
        <v>638</v>
      </c>
      <c r="B428" s="1" t="s">
        <v>806</v>
      </c>
      <c r="C428" s="2">
        <v>51.66</v>
      </c>
      <c r="D428" s="1">
        <v>1.58</v>
      </c>
    </row>
    <row r="429" spans="1:4" x14ac:dyDescent="0.25">
      <c r="A429" s="1" t="s">
        <v>639</v>
      </c>
      <c r="B429" s="1" t="s">
        <v>807</v>
      </c>
      <c r="C429" s="2">
        <v>54.06</v>
      </c>
      <c r="D429" s="1">
        <v>1.96</v>
      </c>
    </row>
    <row r="430" spans="1:4" x14ac:dyDescent="0.25">
      <c r="A430" s="1" t="s">
        <v>640</v>
      </c>
      <c r="B430" s="1" t="s">
        <v>641</v>
      </c>
      <c r="C430" s="2">
        <v>661.49</v>
      </c>
      <c r="D430" s="1">
        <v>57</v>
      </c>
    </row>
    <row r="431" spans="1:4" x14ac:dyDescent="0.25">
      <c r="A431" s="1" t="s">
        <v>642</v>
      </c>
      <c r="B431" s="1" t="s">
        <v>643</v>
      </c>
      <c r="C431" s="2">
        <v>5.5</v>
      </c>
      <c r="D431" s="1">
        <v>0</v>
      </c>
    </row>
    <row r="432" spans="1:4" x14ac:dyDescent="0.25">
      <c r="A432" s="1" t="s">
        <v>644</v>
      </c>
      <c r="B432" s="1" t="s">
        <v>645</v>
      </c>
      <c r="C432" s="2">
        <v>6.6</v>
      </c>
      <c r="D432" s="1">
        <v>0.25</v>
      </c>
    </row>
    <row r="433" spans="1:6" x14ac:dyDescent="0.25">
      <c r="A433" s="1" t="s">
        <v>646</v>
      </c>
      <c r="B433" s="1" t="s">
        <v>647</v>
      </c>
      <c r="C433" s="2">
        <v>7.71</v>
      </c>
      <c r="D433" s="1">
        <v>0</v>
      </c>
    </row>
    <row r="434" spans="1:6" x14ac:dyDescent="0.25">
      <c r="A434" s="1" t="s">
        <v>648</v>
      </c>
      <c r="B434" s="1" t="s">
        <v>808</v>
      </c>
      <c r="C434" s="2">
        <v>39.65</v>
      </c>
      <c r="D434" s="1">
        <v>1.55</v>
      </c>
    </row>
    <row r="435" spans="1:6" x14ac:dyDescent="0.25">
      <c r="A435" s="1" t="s">
        <v>649</v>
      </c>
      <c r="B435" s="1" t="s">
        <v>673</v>
      </c>
      <c r="C435" s="2">
        <v>20.420000000000002</v>
      </c>
      <c r="D435" s="1">
        <v>0.43</v>
      </c>
    </row>
    <row r="436" spans="1:6" x14ac:dyDescent="0.25">
      <c r="A436" s="1" t="s">
        <v>650</v>
      </c>
      <c r="B436" s="1" t="s">
        <v>809</v>
      </c>
      <c r="C436" s="2">
        <v>49.26</v>
      </c>
      <c r="D436" s="1">
        <v>2</v>
      </c>
    </row>
    <row r="437" spans="1:6" x14ac:dyDescent="0.25">
      <c r="A437" s="1" t="s">
        <v>651</v>
      </c>
      <c r="B437" s="1" t="s">
        <v>810</v>
      </c>
      <c r="C437" s="2">
        <v>46.68</v>
      </c>
      <c r="D437" s="1">
        <v>1.89</v>
      </c>
    </row>
    <row r="438" spans="1:6" x14ac:dyDescent="0.25">
      <c r="A438" s="1" t="s">
        <v>652</v>
      </c>
      <c r="B438" s="1" t="s">
        <v>811</v>
      </c>
      <c r="C438" s="2">
        <v>56.02</v>
      </c>
      <c r="D438" s="1">
        <v>2.36</v>
      </c>
    </row>
    <row r="439" spans="1:6" x14ac:dyDescent="0.25">
      <c r="A439" s="1" t="s">
        <v>653</v>
      </c>
      <c r="B439" s="1" t="s">
        <v>812</v>
      </c>
      <c r="C439" s="2">
        <v>53.35</v>
      </c>
      <c r="D439" s="1">
        <v>1.99</v>
      </c>
    </row>
    <row r="440" spans="1:6" x14ac:dyDescent="0.25">
      <c r="A440" s="1" t="s">
        <v>654</v>
      </c>
      <c r="B440" s="1" t="s">
        <v>813</v>
      </c>
      <c r="C440" s="2">
        <v>63.68</v>
      </c>
      <c r="D440" s="1">
        <v>2.72</v>
      </c>
    </row>
    <row r="441" spans="1:6" x14ac:dyDescent="0.25">
      <c r="A441" s="1" t="s">
        <v>655</v>
      </c>
      <c r="B441" s="1" t="s">
        <v>814</v>
      </c>
      <c r="C441" s="2">
        <v>62.48</v>
      </c>
      <c r="D441" s="1">
        <v>2.25</v>
      </c>
    </row>
    <row r="442" spans="1:6" x14ac:dyDescent="0.25">
      <c r="A442" s="1" t="s">
        <v>656</v>
      </c>
      <c r="B442" s="1" t="s">
        <v>815</v>
      </c>
      <c r="C442" s="2">
        <v>69.69</v>
      </c>
      <c r="D442" s="1">
        <v>1.74</v>
      </c>
    </row>
    <row r="443" spans="1:6" x14ac:dyDescent="0.25">
      <c r="A443" s="1" t="s">
        <v>657</v>
      </c>
      <c r="B443" s="1" t="s">
        <v>658</v>
      </c>
      <c r="C443" s="2">
        <v>220.49</v>
      </c>
      <c r="D443" s="1">
        <v>10</v>
      </c>
      <c r="F443" s="2"/>
    </row>
    <row r="444" spans="1:6" ht="15.75" thickBot="1" x14ac:dyDescent="0.3"/>
    <row r="445" spans="1:6" x14ac:dyDescent="0.25">
      <c r="A445" s="114">
        <v>20100</v>
      </c>
      <c r="B445" s="115" t="s">
        <v>833</v>
      </c>
      <c r="C445" s="116">
        <v>74.959999999999994</v>
      </c>
      <c r="D445" s="117">
        <v>6</v>
      </c>
    </row>
    <row r="446" spans="1:6" x14ac:dyDescent="0.25">
      <c r="A446" s="118">
        <v>20200</v>
      </c>
      <c r="B446" s="119" t="s">
        <v>834</v>
      </c>
      <c r="C446" s="116">
        <v>5.28</v>
      </c>
      <c r="D446" s="117">
        <v>0.04</v>
      </c>
    </row>
    <row r="447" spans="1:6" x14ac:dyDescent="0.25">
      <c r="A447" s="118">
        <v>50100</v>
      </c>
      <c r="B447" s="119" t="s">
        <v>835</v>
      </c>
      <c r="C447" s="116">
        <v>5.95</v>
      </c>
      <c r="D447" s="117">
        <v>0.08</v>
      </c>
    </row>
    <row r="448" spans="1:6" x14ac:dyDescent="0.25">
      <c r="A448" s="118">
        <v>50110</v>
      </c>
      <c r="B448" s="119" t="s">
        <v>836</v>
      </c>
      <c r="C448" s="116">
        <v>7.1</v>
      </c>
      <c r="D448" s="117">
        <v>0.08</v>
      </c>
    </row>
    <row r="449" spans="1:4" x14ac:dyDescent="0.25">
      <c r="A449" s="118">
        <v>50200</v>
      </c>
      <c r="B449" s="119" t="s">
        <v>837</v>
      </c>
      <c r="C449" s="116">
        <v>6.96</v>
      </c>
      <c r="D449" s="117">
        <v>7.0000000000000007E-2</v>
      </c>
    </row>
    <row r="450" spans="1:4" x14ac:dyDescent="0.25">
      <c r="A450" s="118">
        <v>50300</v>
      </c>
      <c r="B450" s="119" t="s">
        <v>838</v>
      </c>
      <c r="C450" s="116">
        <v>5.28</v>
      </c>
      <c r="D450" s="117">
        <v>0.06</v>
      </c>
    </row>
    <row r="451" spans="1:4" x14ac:dyDescent="0.25">
      <c r="A451" s="118">
        <v>50400</v>
      </c>
      <c r="B451" s="119" t="s">
        <v>839</v>
      </c>
      <c r="C451" s="116">
        <v>8.07</v>
      </c>
      <c r="D451" s="117">
        <v>0.11</v>
      </c>
    </row>
    <row r="452" spans="1:4" x14ac:dyDescent="0.25">
      <c r="A452" s="118">
        <v>50500</v>
      </c>
      <c r="B452" s="119" t="s">
        <v>840</v>
      </c>
      <c r="C452" s="116">
        <v>5.28</v>
      </c>
      <c r="D452" s="117">
        <v>0.05</v>
      </c>
    </row>
    <row r="453" spans="1:4" x14ac:dyDescent="0.25">
      <c r="A453" s="118">
        <v>90100</v>
      </c>
      <c r="B453" s="119" t="s">
        <v>841</v>
      </c>
      <c r="C453" s="116">
        <v>35.82</v>
      </c>
      <c r="D453" s="117">
        <v>1.06</v>
      </c>
    </row>
    <row r="454" spans="1:4" x14ac:dyDescent="0.25">
      <c r="A454" s="118">
        <v>90200</v>
      </c>
      <c r="B454" s="119" t="s">
        <v>842</v>
      </c>
      <c r="C454" s="116">
        <v>42.05</v>
      </c>
      <c r="D454" s="117">
        <v>0.98</v>
      </c>
    </row>
    <row r="455" spans="1:4" x14ac:dyDescent="0.25">
      <c r="A455" s="118">
        <v>90500</v>
      </c>
      <c r="B455" s="119" t="s">
        <v>843</v>
      </c>
      <c r="C455" s="116">
        <v>132.29</v>
      </c>
      <c r="D455" s="117">
        <v>10</v>
      </c>
    </row>
    <row r="456" spans="1:4" x14ac:dyDescent="0.25">
      <c r="A456" s="118">
        <v>90501</v>
      </c>
      <c r="B456" s="119" t="s">
        <v>844</v>
      </c>
      <c r="C456" s="116">
        <v>182.13</v>
      </c>
      <c r="D456" s="117">
        <v>9</v>
      </c>
    </row>
    <row r="457" spans="1:4" x14ac:dyDescent="0.25">
      <c r="A457" s="120" t="s">
        <v>845</v>
      </c>
      <c r="B457" s="119" t="s">
        <v>846</v>
      </c>
      <c r="C457" s="116">
        <v>0</v>
      </c>
      <c r="D457" s="117">
        <v>0</v>
      </c>
    </row>
    <row r="458" spans="1:4" x14ac:dyDescent="0.25">
      <c r="A458" s="120" t="s">
        <v>847</v>
      </c>
      <c r="B458" s="119" t="s">
        <v>848</v>
      </c>
      <c r="C458" s="116">
        <v>804.78</v>
      </c>
      <c r="D458" s="117">
        <v>0</v>
      </c>
    </row>
    <row r="459" spans="1:4" x14ac:dyDescent="0.25">
      <c r="A459" s="120" t="s">
        <v>849</v>
      </c>
      <c r="B459" s="119" t="s">
        <v>850</v>
      </c>
      <c r="C459" s="116">
        <v>1344.06</v>
      </c>
      <c r="D459" s="117">
        <v>0</v>
      </c>
    </row>
    <row r="460" spans="1:4" ht="15.75" thickBot="1" x14ac:dyDescent="0.3">
      <c r="A460" s="121" t="s">
        <v>851</v>
      </c>
      <c r="B460" s="122" t="s">
        <v>852</v>
      </c>
      <c r="C460" s="116">
        <v>1367.03</v>
      </c>
      <c r="D460" s="117">
        <v>0</v>
      </c>
    </row>
    <row r="461" spans="1:4" x14ac:dyDescent="0.25">
      <c r="A461" s="123"/>
      <c r="B461" s="119"/>
      <c r="C461" s="124"/>
      <c r="D461" s="117"/>
    </row>
    <row r="462" spans="1:4" ht="15.75" thickBot="1" x14ac:dyDescent="0.3">
      <c r="A462" s="125" t="s">
        <v>853</v>
      </c>
      <c r="B462" s="119"/>
      <c r="C462" s="124"/>
      <c r="D462" s="117"/>
    </row>
    <row r="463" spans="1:4" x14ac:dyDescent="0.25">
      <c r="A463" s="114">
        <v>50120</v>
      </c>
      <c r="B463" s="115" t="s">
        <v>854</v>
      </c>
      <c r="C463" s="116">
        <v>6.32</v>
      </c>
      <c r="D463" s="117">
        <v>0.19</v>
      </c>
    </row>
    <row r="464" spans="1:4" x14ac:dyDescent="0.25">
      <c r="A464" s="120" t="s">
        <v>855</v>
      </c>
      <c r="B464" s="119" t="s">
        <v>856</v>
      </c>
      <c r="C464" s="116">
        <v>1.19</v>
      </c>
      <c r="D464" s="117">
        <v>0</v>
      </c>
    </row>
    <row r="465" spans="1:4" x14ac:dyDescent="0.25">
      <c r="A465" s="118">
        <v>50125</v>
      </c>
      <c r="B465" s="119" t="s">
        <v>857</v>
      </c>
      <c r="C465" s="116">
        <v>1.8</v>
      </c>
      <c r="D465" s="117">
        <v>0.03</v>
      </c>
    </row>
    <row r="466" spans="1:4" x14ac:dyDescent="0.25">
      <c r="A466" s="118">
        <v>50130</v>
      </c>
      <c r="B466" s="119" t="s">
        <v>858</v>
      </c>
      <c r="C466" s="116">
        <v>2.64</v>
      </c>
      <c r="D466" s="117">
        <v>0.08</v>
      </c>
    </row>
    <row r="467" spans="1:4" x14ac:dyDescent="0.25">
      <c r="A467" s="118">
        <v>50131</v>
      </c>
      <c r="B467" s="119" t="s">
        <v>859</v>
      </c>
      <c r="C467" s="116">
        <v>6.08</v>
      </c>
      <c r="D467" s="117">
        <v>0.21</v>
      </c>
    </row>
    <row r="468" spans="1:4" x14ac:dyDescent="0.25">
      <c r="A468" s="118">
        <v>50132</v>
      </c>
      <c r="B468" s="119" t="s">
        <v>860</v>
      </c>
      <c r="C468" s="116">
        <v>40.299999999999997</v>
      </c>
      <c r="D468" s="117">
        <v>0.34399999999999997</v>
      </c>
    </row>
    <row r="469" spans="1:4" x14ac:dyDescent="0.25">
      <c r="A469" s="118">
        <v>50134</v>
      </c>
      <c r="B469" s="119" t="s">
        <v>861</v>
      </c>
      <c r="C469" s="116">
        <v>1.3</v>
      </c>
      <c r="D469" s="117">
        <v>0.02</v>
      </c>
    </row>
    <row r="470" spans="1:4" x14ac:dyDescent="0.25">
      <c r="A470" s="118">
        <v>50135</v>
      </c>
      <c r="B470" s="119" t="s">
        <v>862</v>
      </c>
      <c r="C470" s="116">
        <v>1.8</v>
      </c>
      <c r="D470" s="117">
        <v>0.03</v>
      </c>
    </row>
    <row r="471" spans="1:4" x14ac:dyDescent="0.25">
      <c r="A471" s="118">
        <v>50136</v>
      </c>
      <c r="B471" s="119" t="s">
        <v>863</v>
      </c>
      <c r="C471" s="116">
        <v>3.59</v>
      </c>
      <c r="D471" s="117">
        <v>0.06</v>
      </c>
    </row>
    <row r="472" spans="1:4" x14ac:dyDescent="0.25">
      <c r="A472" s="118">
        <v>50137</v>
      </c>
      <c r="B472" s="119" t="s">
        <v>864</v>
      </c>
      <c r="C472" s="116">
        <v>8.8000000000000007</v>
      </c>
      <c r="D472" s="117">
        <v>0.113</v>
      </c>
    </row>
    <row r="473" spans="1:4" x14ac:dyDescent="0.25">
      <c r="A473" s="118">
        <v>50138</v>
      </c>
      <c r="B473" s="119" t="s">
        <v>865</v>
      </c>
      <c r="C473" s="116">
        <v>24.51</v>
      </c>
      <c r="D473" s="117">
        <v>0.26900000000000002</v>
      </c>
    </row>
    <row r="474" spans="1:4" x14ac:dyDescent="0.25">
      <c r="A474" s="118">
        <v>50604</v>
      </c>
      <c r="B474" s="119" t="s">
        <v>866</v>
      </c>
      <c r="C474" s="116">
        <v>7.93</v>
      </c>
      <c r="D474" s="117">
        <v>0.16</v>
      </c>
    </row>
    <row r="475" spans="1:4" x14ac:dyDescent="0.25">
      <c r="A475" s="118">
        <v>50605</v>
      </c>
      <c r="B475" s="119" t="s">
        <v>867</v>
      </c>
      <c r="C475" s="116">
        <v>21</v>
      </c>
      <c r="D475" s="117">
        <v>0.31</v>
      </c>
    </row>
    <row r="476" spans="1:4" x14ac:dyDescent="0.25">
      <c r="A476" s="118">
        <v>50606</v>
      </c>
      <c r="B476" s="119" t="s">
        <v>868</v>
      </c>
      <c r="C476" s="116">
        <v>19.170000000000002</v>
      </c>
      <c r="D476" s="117">
        <v>0.35</v>
      </c>
    </row>
    <row r="477" spans="1:4" x14ac:dyDescent="0.25">
      <c r="A477" s="118">
        <v>50607</v>
      </c>
      <c r="B477" s="119" t="s">
        <v>869</v>
      </c>
      <c r="C477" s="116">
        <v>12.36</v>
      </c>
      <c r="D477" s="117">
        <v>0.24</v>
      </c>
    </row>
    <row r="478" spans="1:4" x14ac:dyDescent="0.25">
      <c r="A478" s="118">
        <v>50609</v>
      </c>
      <c r="B478" s="119" t="s">
        <v>870</v>
      </c>
      <c r="C478" s="116">
        <v>2.4500000000000002</v>
      </c>
      <c r="D478" s="117">
        <v>6.9000000000000006E-2</v>
      </c>
    </row>
    <row r="479" spans="1:4" x14ac:dyDescent="0.25">
      <c r="A479" s="118">
        <v>50610</v>
      </c>
      <c r="B479" s="119" t="s">
        <v>871</v>
      </c>
      <c r="C479" s="116">
        <v>1.72</v>
      </c>
      <c r="D479" s="117">
        <v>0.04</v>
      </c>
    </row>
    <row r="480" spans="1:4" x14ac:dyDescent="0.25">
      <c r="A480" s="118">
        <v>50611</v>
      </c>
      <c r="B480" s="119" t="s">
        <v>872</v>
      </c>
      <c r="C480" s="116">
        <v>4.37</v>
      </c>
      <c r="D480" s="117">
        <v>0.09</v>
      </c>
    </row>
    <row r="481" spans="1:4" x14ac:dyDescent="0.25">
      <c r="A481" s="118">
        <v>50612</v>
      </c>
      <c r="B481" s="119" t="s">
        <v>873</v>
      </c>
      <c r="C481" s="116">
        <v>5.3</v>
      </c>
      <c r="D481" s="117">
        <v>0.09</v>
      </c>
    </row>
    <row r="482" spans="1:4" x14ac:dyDescent="0.25">
      <c r="A482" s="118">
        <v>50613</v>
      </c>
      <c r="B482" s="119" t="s">
        <v>874</v>
      </c>
      <c r="C482" s="116">
        <v>7.19</v>
      </c>
      <c r="D482" s="117">
        <v>0.16</v>
      </c>
    </row>
    <row r="483" spans="1:4" x14ac:dyDescent="0.25">
      <c r="A483" s="118">
        <v>50614</v>
      </c>
      <c r="B483" s="119" t="s">
        <v>875</v>
      </c>
      <c r="C483" s="116">
        <v>10.34</v>
      </c>
      <c r="D483" s="117">
        <v>0.2</v>
      </c>
    </row>
    <row r="484" spans="1:4" x14ac:dyDescent="0.25">
      <c r="A484" s="118">
        <v>50615</v>
      </c>
      <c r="B484" s="119" t="s">
        <v>876</v>
      </c>
      <c r="C484" s="116">
        <v>2.65</v>
      </c>
      <c r="D484" s="117">
        <v>7.0000000000000007E-2</v>
      </c>
    </row>
    <row r="485" spans="1:4" x14ac:dyDescent="0.25">
      <c r="A485" s="118">
        <v>50616</v>
      </c>
      <c r="B485" s="119" t="s">
        <v>877</v>
      </c>
      <c r="C485" s="116">
        <v>4.59</v>
      </c>
      <c r="D485" s="117">
        <v>0.11</v>
      </c>
    </row>
    <row r="486" spans="1:4" x14ac:dyDescent="0.25">
      <c r="A486" s="118">
        <v>50617</v>
      </c>
      <c r="B486" s="119" t="s">
        <v>878</v>
      </c>
      <c r="C486" s="116">
        <v>10.67</v>
      </c>
      <c r="D486" s="117">
        <v>0.23</v>
      </c>
    </row>
    <row r="487" spans="1:4" x14ac:dyDescent="0.25">
      <c r="A487" s="118">
        <v>50618</v>
      </c>
      <c r="B487" s="119" t="s">
        <v>879</v>
      </c>
      <c r="C487" s="116">
        <v>5.12</v>
      </c>
      <c r="D487" s="117">
        <v>0.11</v>
      </c>
    </row>
    <row r="488" spans="1:4" x14ac:dyDescent="0.25">
      <c r="A488" s="118">
        <v>50619</v>
      </c>
      <c r="B488" s="119" t="s">
        <v>880</v>
      </c>
      <c r="C488" s="116">
        <v>11.58</v>
      </c>
      <c r="D488" s="117">
        <v>0.25</v>
      </c>
    </row>
    <row r="489" spans="1:4" x14ac:dyDescent="0.25">
      <c r="A489" s="118">
        <v>50620</v>
      </c>
      <c r="B489" s="119" t="s">
        <v>881</v>
      </c>
      <c r="C489" s="116">
        <v>7.9</v>
      </c>
      <c r="D489" s="117">
        <v>0.15</v>
      </c>
    </row>
    <row r="490" spans="1:4" x14ac:dyDescent="0.25">
      <c r="A490" s="118">
        <v>50621</v>
      </c>
      <c r="B490" s="119" t="s">
        <v>882</v>
      </c>
      <c r="C490" s="116">
        <v>17.5</v>
      </c>
      <c r="D490" s="117">
        <v>0.43</v>
      </c>
    </row>
    <row r="491" spans="1:4" x14ac:dyDescent="0.25">
      <c r="A491" s="118">
        <v>50622</v>
      </c>
      <c r="B491" s="119" t="s">
        <v>883</v>
      </c>
      <c r="C491" s="116">
        <v>16.399999999999999</v>
      </c>
      <c r="D491" s="117">
        <v>0.25</v>
      </c>
    </row>
    <row r="492" spans="1:4" x14ac:dyDescent="0.25">
      <c r="A492" s="118">
        <v>50702</v>
      </c>
      <c r="B492" s="119" t="s">
        <v>884</v>
      </c>
      <c r="C492" s="116">
        <v>10.52</v>
      </c>
      <c r="D492" s="117">
        <v>0</v>
      </c>
    </row>
    <row r="493" spans="1:4" x14ac:dyDescent="0.25">
      <c r="A493" s="118">
        <v>50703</v>
      </c>
      <c r="B493" s="119" t="s">
        <v>885</v>
      </c>
      <c r="C493" s="116">
        <v>5.29</v>
      </c>
      <c r="D493" s="117">
        <v>0</v>
      </c>
    </row>
    <row r="494" spans="1:4" x14ac:dyDescent="0.25">
      <c r="A494" s="118">
        <v>50704</v>
      </c>
      <c r="B494" s="119" t="s">
        <v>886</v>
      </c>
      <c r="C494" s="116">
        <v>20.329999999999998</v>
      </c>
      <c r="D494" s="117">
        <v>0.77500000000000002</v>
      </c>
    </row>
    <row r="495" spans="1:4" x14ac:dyDescent="0.25">
      <c r="A495" s="118">
        <v>50705</v>
      </c>
      <c r="B495" s="119" t="s">
        <v>887</v>
      </c>
      <c r="C495" s="116">
        <v>48.79</v>
      </c>
      <c r="D495" s="117">
        <v>0.77500000000000002</v>
      </c>
    </row>
    <row r="496" spans="1:4" x14ac:dyDescent="0.25">
      <c r="A496" s="118">
        <v>50706</v>
      </c>
      <c r="B496" s="119" t="s">
        <v>888</v>
      </c>
      <c r="C496" s="116">
        <v>69.78</v>
      </c>
      <c r="D496" s="117">
        <v>0.77500000000000002</v>
      </c>
    </row>
    <row r="497" spans="1:4" x14ac:dyDescent="0.25">
      <c r="A497" s="118">
        <v>50707</v>
      </c>
      <c r="B497" s="119" t="s">
        <v>889</v>
      </c>
      <c r="C497" s="116">
        <v>27.34</v>
      </c>
      <c r="D497" s="117">
        <v>0.58099999999999996</v>
      </c>
    </row>
    <row r="498" spans="1:4" x14ac:dyDescent="0.25">
      <c r="A498" s="118">
        <v>50708</v>
      </c>
      <c r="B498" s="119" t="s">
        <v>890</v>
      </c>
      <c r="C498" s="116">
        <v>33.450000000000003</v>
      </c>
      <c r="D498" s="117">
        <v>0.66300000000000003</v>
      </c>
    </row>
    <row r="499" spans="1:4" x14ac:dyDescent="0.25">
      <c r="A499" s="118">
        <v>50709</v>
      </c>
      <c r="B499" s="119" t="s">
        <v>891</v>
      </c>
      <c r="C499" s="116">
        <v>10.09</v>
      </c>
      <c r="D499" s="117">
        <v>0.2</v>
      </c>
    </row>
    <row r="500" spans="1:4" x14ac:dyDescent="0.25">
      <c r="A500" s="118">
        <v>50710</v>
      </c>
      <c r="B500" s="119" t="s">
        <v>892</v>
      </c>
      <c r="C500" s="116">
        <v>12.84</v>
      </c>
      <c r="D500" s="117">
        <v>0.77500000000000002</v>
      </c>
    </row>
    <row r="501" spans="1:4" x14ac:dyDescent="0.25">
      <c r="A501" s="118">
        <v>50711</v>
      </c>
      <c r="B501" s="119" t="s">
        <v>893</v>
      </c>
      <c r="C501" s="116">
        <v>13.04</v>
      </c>
      <c r="D501" s="117">
        <v>0.3</v>
      </c>
    </row>
    <row r="502" spans="1:4" x14ac:dyDescent="0.25">
      <c r="A502" s="118">
        <v>50712</v>
      </c>
      <c r="B502" s="119" t="s">
        <v>894</v>
      </c>
      <c r="C502" s="116">
        <v>5.03</v>
      </c>
      <c r="D502" s="117">
        <v>0.11</v>
      </c>
    </row>
    <row r="503" spans="1:4" x14ac:dyDescent="0.25">
      <c r="A503" s="118">
        <v>50713</v>
      </c>
      <c r="B503" s="119" t="s">
        <v>895</v>
      </c>
      <c r="C503" s="116">
        <v>6.9</v>
      </c>
      <c r="D503" s="117">
        <v>0.15</v>
      </c>
    </row>
    <row r="504" spans="1:4" x14ac:dyDescent="0.25">
      <c r="A504" s="118">
        <v>50714</v>
      </c>
      <c r="B504" s="119" t="s">
        <v>896</v>
      </c>
      <c r="C504" s="116">
        <v>5.87</v>
      </c>
      <c r="D504" s="117">
        <v>0.18</v>
      </c>
    </row>
    <row r="505" spans="1:4" x14ac:dyDescent="0.25">
      <c r="A505" s="118">
        <v>50715</v>
      </c>
      <c r="B505" s="119" t="s">
        <v>897</v>
      </c>
      <c r="C505" s="116">
        <v>2.37</v>
      </c>
      <c r="D505" s="117">
        <v>0.05</v>
      </c>
    </row>
    <row r="506" spans="1:4" x14ac:dyDescent="0.25">
      <c r="A506" s="118">
        <v>50716</v>
      </c>
      <c r="B506" s="119" t="s">
        <v>898</v>
      </c>
      <c r="C506" s="116">
        <v>3.28</v>
      </c>
      <c r="D506" s="117">
        <v>0.08</v>
      </c>
    </row>
    <row r="507" spans="1:4" x14ac:dyDescent="0.25">
      <c r="A507" s="118">
        <v>50717</v>
      </c>
      <c r="B507" s="119" t="s">
        <v>899</v>
      </c>
      <c r="C507" s="116">
        <v>1.7</v>
      </c>
      <c r="D507" s="117">
        <v>0.03</v>
      </c>
    </row>
    <row r="508" spans="1:4" x14ac:dyDescent="0.25">
      <c r="A508" s="118">
        <v>50750</v>
      </c>
      <c r="B508" s="119" t="s">
        <v>900</v>
      </c>
      <c r="C508" s="116">
        <v>14.32</v>
      </c>
      <c r="D508" s="117">
        <v>0.62</v>
      </c>
    </row>
    <row r="509" spans="1:4" x14ac:dyDescent="0.25">
      <c r="A509" s="118">
        <v>50810</v>
      </c>
      <c r="B509" s="119" t="s">
        <v>901</v>
      </c>
      <c r="C509" s="116">
        <v>3.31</v>
      </c>
      <c r="D509" s="117">
        <v>0.08</v>
      </c>
    </row>
    <row r="510" spans="1:4" x14ac:dyDescent="0.25">
      <c r="A510" s="118">
        <v>50811</v>
      </c>
      <c r="B510" s="119" t="s">
        <v>902</v>
      </c>
      <c r="C510" s="116">
        <v>7.23</v>
      </c>
      <c r="D510" s="117">
        <v>0.08</v>
      </c>
    </row>
    <row r="511" spans="1:4" x14ac:dyDescent="0.25">
      <c r="A511" s="118">
        <v>50812</v>
      </c>
      <c r="B511" s="119" t="s">
        <v>903</v>
      </c>
      <c r="C511" s="116">
        <v>9.2799999999999994</v>
      </c>
      <c r="D511" s="117">
        <v>0.09</v>
      </c>
    </row>
    <row r="512" spans="1:4" x14ac:dyDescent="0.25">
      <c r="A512" s="118">
        <v>50813</v>
      </c>
      <c r="B512" s="119" t="s">
        <v>904</v>
      </c>
      <c r="C512" s="116">
        <v>20.32</v>
      </c>
      <c r="D512" s="117">
        <v>0.14000000000000001</v>
      </c>
    </row>
    <row r="513" spans="1:4" x14ac:dyDescent="0.25">
      <c r="A513" s="118">
        <v>50860</v>
      </c>
      <c r="B513" s="119" t="s">
        <v>905</v>
      </c>
      <c r="C513" s="116">
        <v>4.12</v>
      </c>
      <c r="D513" s="117">
        <v>8.7999999999999995E-2</v>
      </c>
    </row>
    <row r="514" spans="1:4" x14ac:dyDescent="0.25">
      <c r="A514" s="118">
        <v>50861</v>
      </c>
      <c r="B514" s="119" t="s">
        <v>906</v>
      </c>
      <c r="C514" s="116">
        <v>5.64</v>
      </c>
      <c r="D514" s="117">
        <v>6.3E-2</v>
      </c>
    </row>
    <row r="515" spans="1:4" x14ac:dyDescent="0.25">
      <c r="A515" s="118">
        <v>50862</v>
      </c>
      <c r="B515" s="119" t="s">
        <v>907</v>
      </c>
      <c r="C515" s="116">
        <v>5.87</v>
      </c>
      <c r="D515" s="117">
        <v>8.7999999999999995E-2</v>
      </c>
    </row>
    <row r="516" spans="1:4" x14ac:dyDescent="0.25">
      <c r="A516" s="118">
        <v>50863</v>
      </c>
      <c r="B516" s="119" t="s">
        <v>908</v>
      </c>
      <c r="C516" s="116">
        <v>8.4600000000000009</v>
      </c>
      <c r="D516" s="117">
        <v>0.18099999999999999</v>
      </c>
    </row>
    <row r="517" spans="1:4" x14ac:dyDescent="0.25">
      <c r="A517" s="118">
        <v>50864</v>
      </c>
      <c r="B517" s="119" t="s">
        <v>909</v>
      </c>
      <c r="C517" s="116">
        <v>10.46</v>
      </c>
      <c r="D517" s="117">
        <v>4.3999999999999997E-2</v>
      </c>
    </row>
    <row r="518" spans="1:4" x14ac:dyDescent="0.25">
      <c r="A518" s="118">
        <v>50870</v>
      </c>
      <c r="B518" s="119" t="s">
        <v>910</v>
      </c>
      <c r="C518" s="116">
        <v>3.65</v>
      </c>
      <c r="D518" s="117">
        <v>6.3E-2</v>
      </c>
    </row>
    <row r="519" spans="1:4" x14ac:dyDescent="0.25">
      <c r="A519" s="118">
        <v>50871</v>
      </c>
      <c r="B519" s="119" t="s">
        <v>911</v>
      </c>
      <c r="C519" s="116">
        <v>7.94</v>
      </c>
      <c r="D519" s="117">
        <v>6.3E-2</v>
      </c>
    </row>
    <row r="520" spans="1:4" x14ac:dyDescent="0.25">
      <c r="A520" s="118">
        <v>50872</v>
      </c>
      <c r="B520" s="119" t="s">
        <v>912</v>
      </c>
      <c r="C520" s="116">
        <v>7.15</v>
      </c>
      <c r="D520" s="117">
        <v>8.7999999999999995E-2</v>
      </c>
    </row>
    <row r="521" spans="1:4" x14ac:dyDescent="0.25">
      <c r="A521" s="118">
        <v>50873</v>
      </c>
      <c r="B521" s="119" t="s">
        <v>913</v>
      </c>
      <c r="C521" s="116">
        <v>13.59</v>
      </c>
      <c r="D521" s="117">
        <v>0.156</v>
      </c>
    </row>
    <row r="522" spans="1:4" x14ac:dyDescent="0.25">
      <c r="A522" s="118">
        <v>50877</v>
      </c>
      <c r="B522" s="119" t="s">
        <v>914</v>
      </c>
      <c r="C522" s="116">
        <v>13.02</v>
      </c>
      <c r="D522" s="117">
        <v>0.77500000000000002</v>
      </c>
    </row>
    <row r="523" spans="1:4" x14ac:dyDescent="0.25">
      <c r="A523" s="118">
        <v>50878</v>
      </c>
      <c r="B523" s="119" t="s">
        <v>915</v>
      </c>
      <c r="C523" s="116">
        <v>19.829999999999998</v>
      </c>
      <c r="D523" s="117">
        <v>0.76900000000000002</v>
      </c>
    </row>
    <row r="524" spans="1:4" x14ac:dyDescent="0.25">
      <c r="A524" s="118">
        <v>50879</v>
      </c>
      <c r="B524" s="119" t="s">
        <v>916</v>
      </c>
      <c r="C524" s="116">
        <v>17.55</v>
      </c>
      <c r="D524" s="117">
        <v>0.86899999999999999</v>
      </c>
    </row>
    <row r="525" spans="1:4" x14ac:dyDescent="0.25">
      <c r="A525" s="118">
        <v>50880</v>
      </c>
      <c r="B525" s="119" t="s">
        <v>917</v>
      </c>
      <c r="C525" s="116">
        <v>23.93</v>
      </c>
      <c r="D525" s="117">
        <v>0.60599999999999998</v>
      </c>
    </row>
    <row r="526" spans="1:4" x14ac:dyDescent="0.25">
      <c r="A526" s="118">
        <v>50883</v>
      </c>
      <c r="B526" s="119" t="s">
        <v>918</v>
      </c>
      <c r="C526" s="116">
        <v>74</v>
      </c>
      <c r="D526" s="117">
        <v>2.5249999999999999</v>
      </c>
    </row>
    <row r="527" spans="1:4" x14ac:dyDescent="0.25">
      <c r="A527" s="118">
        <v>50885</v>
      </c>
      <c r="B527" s="119" t="s">
        <v>919</v>
      </c>
      <c r="C527" s="116">
        <v>127.92</v>
      </c>
      <c r="D527" s="117">
        <v>3.3</v>
      </c>
    </row>
    <row r="528" spans="1:4" x14ac:dyDescent="0.25">
      <c r="A528" s="118">
        <v>50910</v>
      </c>
      <c r="B528" s="119" t="s">
        <v>920</v>
      </c>
      <c r="C528" s="116">
        <v>6.76</v>
      </c>
      <c r="D528" s="117">
        <v>0.17</v>
      </c>
    </row>
    <row r="529" spans="1:4" x14ac:dyDescent="0.25">
      <c r="A529" s="118">
        <v>50911</v>
      </c>
      <c r="B529" s="119" t="s">
        <v>921</v>
      </c>
      <c r="C529" s="116">
        <v>10.78</v>
      </c>
      <c r="D529" s="117">
        <v>0.22</v>
      </c>
    </row>
    <row r="530" spans="1:4" x14ac:dyDescent="0.25">
      <c r="A530" s="118">
        <v>50912</v>
      </c>
      <c r="B530" s="119" t="s">
        <v>922</v>
      </c>
      <c r="C530" s="116">
        <v>14.52</v>
      </c>
      <c r="D530" s="117">
        <v>0.43</v>
      </c>
    </row>
    <row r="531" spans="1:4" x14ac:dyDescent="0.25">
      <c r="A531" s="118">
        <v>50913</v>
      </c>
      <c r="B531" s="119" t="s">
        <v>923</v>
      </c>
      <c r="C531" s="116">
        <v>19.11</v>
      </c>
      <c r="D531" s="117">
        <v>0.53100000000000003</v>
      </c>
    </row>
    <row r="532" spans="1:4" x14ac:dyDescent="0.25">
      <c r="A532" s="118">
        <v>50914</v>
      </c>
      <c r="B532" s="119" t="s">
        <v>924</v>
      </c>
      <c r="C532" s="116">
        <v>33.89</v>
      </c>
      <c r="D532" s="117">
        <v>0.88800000000000001</v>
      </c>
    </row>
    <row r="533" spans="1:4" x14ac:dyDescent="0.25">
      <c r="A533" s="118">
        <v>90120</v>
      </c>
      <c r="B533" s="119" t="s">
        <v>925</v>
      </c>
      <c r="C533" s="116">
        <v>12</v>
      </c>
      <c r="D533" s="117">
        <v>0.47</v>
      </c>
    </row>
    <row r="534" spans="1:4" x14ac:dyDescent="0.25">
      <c r="A534" s="118">
        <v>90220</v>
      </c>
      <c r="B534" s="119" t="s">
        <v>926</v>
      </c>
      <c r="C534" s="116">
        <v>12</v>
      </c>
      <c r="D534" s="117">
        <v>0.48</v>
      </c>
    </row>
    <row r="535" spans="1:4" x14ac:dyDescent="0.25">
      <c r="A535" s="120" t="s">
        <v>927</v>
      </c>
      <c r="B535" s="119" t="s">
        <v>928</v>
      </c>
      <c r="C535" s="116">
        <v>0</v>
      </c>
      <c r="D535" s="117">
        <v>0</v>
      </c>
    </row>
    <row r="536" spans="1:4" x14ac:dyDescent="0.25">
      <c r="A536" s="120" t="s">
        <v>929</v>
      </c>
      <c r="B536" s="119" t="s">
        <v>930</v>
      </c>
      <c r="C536" s="116">
        <v>47.68</v>
      </c>
      <c r="D536" s="117">
        <v>0</v>
      </c>
    </row>
    <row r="537" spans="1:4" x14ac:dyDescent="0.25">
      <c r="A537" s="120" t="s">
        <v>931</v>
      </c>
      <c r="B537" s="119" t="s">
        <v>932</v>
      </c>
      <c r="C537" s="116">
        <v>30.95</v>
      </c>
      <c r="D537" s="117">
        <v>0</v>
      </c>
    </row>
    <row r="538" spans="1:4" x14ac:dyDescent="0.25">
      <c r="A538" s="120" t="s">
        <v>933</v>
      </c>
      <c r="B538" s="119" t="s">
        <v>934</v>
      </c>
      <c r="C538" s="116">
        <v>22.09</v>
      </c>
      <c r="D538" s="117">
        <v>0</v>
      </c>
    </row>
    <row r="539" spans="1:4" x14ac:dyDescent="0.25">
      <c r="A539" s="120" t="s">
        <v>935</v>
      </c>
      <c r="B539" s="119" t="s">
        <v>936</v>
      </c>
      <c r="C539" s="116">
        <v>53.51</v>
      </c>
      <c r="D539" s="117">
        <v>0</v>
      </c>
    </row>
    <row r="540" spans="1:4" x14ac:dyDescent="0.25">
      <c r="A540" s="120" t="s">
        <v>937</v>
      </c>
      <c r="B540" s="119" t="s">
        <v>938</v>
      </c>
      <c r="C540" s="116">
        <v>19.350000000000001</v>
      </c>
      <c r="D540" s="117">
        <v>0</v>
      </c>
    </row>
    <row r="541" spans="1:4" x14ac:dyDescent="0.25">
      <c r="A541" s="120" t="s">
        <v>939</v>
      </c>
      <c r="B541" s="119" t="s">
        <v>940</v>
      </c>
      <c r="C541" s="116">
        <v>85.38</v>
      </c>
      <c r="D541" s="117">
        <v>0</v>
      </c>
    </row>
    <row r="542" spans="1:4" x14ac:dyDescent="0.25">
      <c r="A542" s="120" t="s">
        <v>941</v>
      </c>
      <c r="B542" s="119" t="s">
        <v>942</v>
      </c>
      <c r="C542" s="116">
        <v>209.62</v>
      </c>
      <c r="D542" s="117">
        <v>0</v>
      </c>
    </row>
    <row r="543" spans="1:4" x14ac:dyDescent="0.25">
      <c r="A543" s="120" t="s">
        <v>943</v>
      </c>
      <c r="B543" s="119" t="s">
        <v>944</v>
      </c>
      <c r="C543" s="116">
        <v>249.72</v>
      </c>
      <c r="D543" s="117">
        <v>0</v>
      </c>
    </row>
    <row r="544" spans="1:4" x14ac:dyDescent="0.25">
      <c r="A544" s="120" t="s">
        <v>945</v>
      </c>
      <c r="B544" s="119" t="s">
        <v>946</v>
      </c>
      <c r="C544" s="116">
        <v>218.85</v>
      </c>
      <c r="D544" s="117">
        <v>0</v>
      </c>
    </row>
    <row r="545" spans="1:4" x14ac:dyDescent="0.25">
      <c r="A545" s="120" t="s">
        <v>947</v>
      </c>
      <c r="B545" s="119" t="s">
        <v>948</v>
      </c>
      <c r="C545" s="116">
        <v>366.11</v>
      </c>
      <c r="D545" s="117">
        <v>0</v>
      </c>
    </row>
    <row r="546" spans="1:4" x14ac:dyDescent="0.25">
      <c r="A546" s="120" t="s">
        <v>949</v>
      </c>
      <c r="B546" s="119" t="s">
        <v>950</v>
      </c>
      <c r="C546" s="116">
        <v>444.86</v>
      </c>
      <c r="D546" s="117">
        <v>0</v>
      </c>
    </row>
    <row r="547" spans="1:4" x14ac:dyDescent="0.25">
      <c r="A547" s="120" t="s">
        <v>951</v>
      </c>
      <c r="B547" s="119" t="s">
        <v>952</v>
      </c>
      <c r="C547" s="116">
        <v>399.11</v>
      </c>
      <c r="D547" s="117">
        <v>0</v>
      </c>
    </row>
    <row r="548" spans="1:4" x14ac:dyDescent="0.25">
      <c r="A548" s="120" t="s">
        <v>953</v>
      </c>
      <c r="B548" s="119" t="s">
        <v>954</v>
      </c>
      <c r="C548" s="116">
        <v>589.84</v>
      </c>
      <c r="D548" s="117">
        <v>0</v>
      </c>
    </row>
    <row r="549" spans="1:4" x14ac:dyDescent="0.25">
      <c r="A549" s="120" t="s">
        <v>955</v>
      </c>
      <c r="B549" s="119" t="s">
        <v>956</v>
      </c>
      <c r="C549" s="116">
        <v>630.63</v>
      </c>
      <c r="D549" s="117">
        <v>0</v>
      </c>
    </row>
    <row r="550" spans="1:4" x14ac:dyDescent="0.25">
      <c r="A550" s="120" t="s">
        <v>957</v>
      </c>
      <c r="B550" s="119" t="s">
        <v>958</v>
      </c>
      <c r="C550" s="116">
        <v>46.26</v>
      </c>
      <c r="D550" s="117">
        <v>0.2</v>
      </c>
    </row>
    <row r="551" spans="1:4" x14ac:dyDescent="0.25">
      <c r="A551" s="120" t="s">
        <v>959</v>
      </c>
      <c r="B551" s="119" t="s">
        <v>960</v>
      </c>
      <c r="C551" s="116">
        <v>66.08</v>
      </c>
      <c r="D551" s="117">
        <v>0.2</v>
      </c>
    </row>
    <row r="552" spans="1:4" x14ac:dyDescent="0.25">
      <c r="A552" s="120" t="s">
        <v>961</v>
      </c>
      <c r="B552" s="119" t="s">
        <v>962</v>
      </c>
      <c r="C552" s="116">
        <v>85.91</v>
      </c>
      <c r="D552" s="117">
        <v>0.25</v>
      </c>
    </row>
    <row r="553" spans="1:4" x14ac:dyDescent="0.25">
      <c r="A553" s="120" t="s">
        <v>963</v>
      </c>
      <c r="B553" s="119" t="s">
        <v>964</v>
      </c>
      <c r="C553" s="116">
        <v>120.16</v>
      </c>
      <c r="D553" s="117">
        <v>0.33</v>
      </c>
    </row>
    <row r="554" spans="1:4" x14ac:dyDescent="0.25">
      <c r="A554" s="120" t="s">
        <v>965</v>
      </c>
      <c r="B554" s="119" t="s">
        <v>966</v>
      </c>
      <c r="C554" s="116">
        <v>396.56</v>
      </c>
      <c r="D554" s="117">
        <v>0.4</v>
      </c>
    </row>
    <row r="555" spans="1:4" x14ac:dyDescent="0.25">
      <c r="A555" s="120" t="s">
        <v>967</v>
      </c>
      <c r="B555" s="119" t="s">
        <v>968</v>
      </c>
      <c r="C555" s="116">
        <v>26.42</v>
      </c>
      <c r="D555" s="117">
        <v>1.03</v>
      </c>
    </row>
    <row r="556" spans="1:4" x14ac:dyDescent="0.25">
      <c r="A556" s="120" t="s">
        <v>969</v>
      </c>
      <c r="B556" s="119" t="s">
        <v>970</v>
      </c>
      <c r="C556" s="116">
        <v>66.08</v>
      </c>
      <c r="D556" s="117">
        <v>1.21</v>
      </c>
    </row>
    <row r="557" spans="1:4" x14ac:dyDescent="0.25">
      <c r="A557" s="120" t="s">
        <v>971</v>
      </c>
      <c r="B557" s="119" t="s">
        <v>972</v>
      </c>
      <c r="C557" s="116">
        <v>1.8</v>
      </c>
      <c r="D557" s="117">
        <v>0</v>
      </c>
    </row>
    <row r="558" spans="1:4" x14ac:dyDescent="0.25">
      <c r="A558" s="120" t="s">
        <v>973</v>
      </c>
      <c r="B558" s="119" t="s">
        <v>974</v>
      </c>
      <c r="C558" s="116">
        <v>1.8</v>
      </c>
      <c r="D558" s="117">
        <v>0</v>
      </c>
    </row>
    <row r="559" spans="1:4" x14ac:dyDescent="0.25">
      <c r="A559" s="120" t="s">
        <v>975</v>
      </c>
      <c r="B559" s="119" t="s">
        <v>976</v>
      </c>
      <c r="C559" s="116">
        <v>1.8</v>
      </c>
      <c r="D559" s="117">
        <v>0</v>
      </c>
    </row>
    <row r="560" spans="1:4" x14ac:dyDescent="0.25">
      <c r="A560" s="120" t="s">
        <v>977</v>
      </c>
      <c r="B560" s="119" t="s">
        <v>978</v>
      </c>
      <c r="C560" s="116">
        <v>1.8</v>
      </c>
      <c r="D560" s="117">
        <v>0</v>
      </c>
    </row>
    <row r="561" spans="1:4" x14ac:dyDescent="0.25">
      <c r="A561" s="120" t="s">
        <v>979</v>
      </c>
      <c r="B561" s="119" t="s">
        <v>980</v>
      </c>
      <c r="C561" s="116">
        <v>1.8</v>
      </c>
      <c r="D561" s="117">
        <v>0</v>
      </c>
    </row>
    <row r="562" spans="1:4" x14ac:dyDescent="0.25">
      <c r="A562" s="120" t="s">
        <v>981</v>
      </c>
      <c r="B562" s="119" t="s">
        <v>982</v>
      </c>
      <c r="C562" s="116">
        <v>27.55</v>
      </c>
      <c r="D562" s="117">
        <v>1.6</v>
      </c>
    </row>
    <row r="563" spans="1:4" x14ac:dyDescent="0.25">
      <c r="A563" s="120" t="s">
        <v>983</v>
      </c>
      <c r="B563" s="119" t="s">
        <v>984</v>
      </c>
      <c r="C563" s="116">
        <v>60.07</v>
      </c>
      <c r="D563" s="117">
        <v>1.61</v>
      </c>
    </row>
    <row r="564" spans="1:4" x14ac:dyDescent="0.25">
      <c r="A564" s="120" t="s">
        <v>985</v>
      </c>
      <c r="B564" s="119" t="s">
        <v>986</v>
      </c>
      <c r="C564" s="116">
        <v>120.16</v>
      </c>
      <c r="D564" s="117">
        <v>1.5</v>
      </c>
    </row>
    <row r="565" spans="1:4" x14ac:dyDescent="0.25">
      <c r="A565" s="120" t="s">
        <v>987</v>
      </c>
      <c r="B565" s="119" t="s">
        <v>988</v>
      </c>
      <c r="C565" s="116">
        <v>27.55</v>
      </c>
      <c r="D565" s="117" t="s">
        <v>989</v>
      </c>
    </row>
    <row r="566" spans="1:4" x14ac:dyDescent="0.25">
      <c r="A566" s="120" t="s">
        <v>990</v>
      </c>
      <c r="B566" s="119" t="s">
        <v>991</v>
      </c>
      <c r="C566" s="116">
        <v>24.24</v>
      </c>
      <c r="D566" s="117">
        <v>1.1299999999999999</v>
      </c>
    </row>
    <row r="567" spans="1:4" x14ac:dyDescent="0.25">
      <c r="A567" s="120" t="s">
        <v>992</v>
      </c>
      <c r="B567" s="119" t="s">
        <v>993</v>
      </c>
      <c r="C567" s="116">
        <v>28.65</v>
      </c>
      <c r="D567" s="117">
        <v>0.8</v>
      </c>
    </row>
    <row r="568" spans="1:4" x14ac:dyDescent="0.25">
      <c r="A568" s="120" t="s">
        <v>994</v>
      </c>
      <c r="B568" s="119" t="s">
        <v>995</v>
      </c>
      <c r="C568" s="116">
        <v>28.65</v>
      </c>
      <c r="D568" s="117">
        <v>0.6</v>
      </c>
    </row>
    <row r="569" spans="1:4" x14ac:dyDescent="0.25">
      <c r="A569" s="120" t="s">
        <v>996</v>
      </c>
      <c r="B569" s="119" t="s">
        <v>997</v>
      </c>
      <c r="C569" s="116">
        <v>110.51</v>
      </c>
      <c r="D569" s="117">
        <v>3.14</v>
      </c>
    </row>
    <row r="570" spans="1:4" x14ac:dyDescent="0.25">
      <c r="A570" s="120" t="s">
        <v>998</v>
      </c>
      <c r="B570" s="119" t="s">
        <v>999</v>
      </c>
      <c r="C570" s="116">
        <v>149.19999999999999</v>
      </c>
      <c r="D570" s="117">
        <v>4.0999999999999996</v>
      </c>
    </row>
    <row r="571" spans="1:4" x14ac:dyDescent="0.25">
      <c r="A571" s="120" t="s">
        <v>1000</v>
      </c>
      <c r="B571" s="119" t="s">
        <v>1001</v>
      </c>
      <c r="C571" s="116">
        <v>151.97999999999999</v>
      </c>
      <c r="D571" s="117">
        <v>5.09</v>
      </c>
    </row>
    <row r="572" spans="1:4" x14ac:dyDescent="0.25">
      <c r="A572" s="120" t="s">
        <v>1002</v>
      </c>
      <c r="B572" s="119" t="s">
        <v>1003</v>
      </c>
      <c r="C572" s="116">
        <v>71.08</v>
      </c>
      <c r="D572" s="117">
        <v>1.8</v>
      </c>
    </row>
    <row r="573" spans="1:4" x14ac:dyDescent="0.25">
      <c r="A573" s="120" t="s">
        <v>1004</v>
      </c>
      <c r="B573" s="119" t="s">
        <v>1005</v>
      </c>
      <c r="C573" s="116">
        <v>75.69</v>
      </c>
      <c r="D573" s="117">
        <v>2.2400000000000002</v>
      </c>
    </row>
    <row r="574" spans="1:4" x14ac:dyDescent="0.25">
      <c r="A574" s="120" t="s">
        <v>1006</v>
      </c>
      <c r="B574" s="119" t="s">
        <v>1007</v>
      </c>
      <c r="C574" s="116">
        <v>90.98</v>
      </c>
      <c r="D574" s="117">
        <v>1.1200000000000001</v>
      </c>
    </row>
    <row r="575" spans="1:4" x14ac:dyDescent="0.25">
      <c r="A575" s="120" t="s">
        <v>1008</v>
      </c>
      <c r="B575" s="119" t="s">
        <v>1009</v>
      </c>
      <c r="C575" s="116">
        <v>106.29</v>
      </c>
      <c r="D575" s="117">
        <v>2.16</v>
      </c>
    </row>
    <row r="576" spans="1:4" x14ac:dyDescent="0.25">
      <c r="A576" s="120" t="s">
        <v>1010</v>
      </c>
      <c r="B576" s="119" t="s">
        <v>1011</v>
      </c>
      <c r="C576" s="116">
        <v>63.01</v>
      </c>
      <c r="D576" s="117">
        <v>1.6</v>
      </c>
    </row>
    <row r="577" spans="1:4" x14ac:dyDescent="0.25">
      <c r="A577" s="120" t="s">
        <v>1012</v>
      </c>
      <c r="B577" s="119" t="s">
        <v>1013</v>
      </c>
      <c r="C577" s="116">
        <v>94.58</v>
      </c>
      <c r="D577" s="117">
        <v>3.1</v>
      </c>
    </row>
    <row r="578" spans="1:4" x14ac:dyDescent="0.25">
      <c r="A578" s="120" t="s">
        <v>1014</v>
      </c>
      <c r="B578" s="119" t="s">
        <v>1015</v>
      </c>
      <c r="C578" s="116">
        <v>106.29</v>
      </c>
      <c r="D578" s="117">
        <v>4.09</v>
      </c>
    </row>
    <row r="579" spans="1:4" x14ac:dyDescent="0.25">
      <c r="A579" s="120" t="s">
        <v>1016</v>
      </c>
      <c r="B579" s="119" t="s">
        <v>1017</v>
      </c>
      <c r="C579" s="116">
        <v>127.02</v>
      </c>
      <c r="D579" s="117">
        <v>5.14</v>
      </c>
    </row>
    <row r="580" spans="1:4" x14ac:dyDescent="0.25">
      <c r="A580" s="120" t="s">
        <v>1018</v>
      </c>
      <c r="B580" s="119" t="s">
        <v>1019</v>
      </c>
      <c r="C580" s="116">
        <v>103.48</v>
      </c>
      <c r="D580" s="117">
        <v>3</v>
      </c>
    </row>
    <row r="581" spans="1:4" x14ac:dyDescent="0.25">
      <c r="A581" s="120" t="s">
        <v>1020</v>
      </c>
      <c r="B581" s="119" t="s">
        <v>1021</v>
      </c>
      <c r="C581" s="116">
        <v>144.38</v>
      </c>
      <c r="D581" s="117">
        <v>4.0999999999999996</v>
      </c>
    </row>
    <row r="582" spans="1:4" x14ac:dyDescent="0.25">
      <c r="A582" s="120" t="s">
        <v>1022</v>
      </c>
      <c r="B582" s="119" t="s">
        <v>1023</v>
      </c>
      <c r="C582" s="116">
        <v>147.75</v>
      </c>
      <c r="D582" s="117">
        <v>5.0999999999999996</v>
      </c>
    </row>
    <row r="583" spans="1:4" x14ac:dyDescent="0.25">
      <c r="A583" s="120" t="s">
        <v>1024</v>
      </c>
      <c r="B583" s="119" t="s">
        <v>1025</v>
      </c>
      <c r="C583" s="116">
        <v>12</v>
      </c>
      <c r="D583" s="117">
        <v>0.05</v>
      </c>
    </row>
    <row r="584" spans="1:4" x14ac:dyDescent="0.25">
      <c r="A584" s="120" t="s">
        <v>1026</v>
      </c>
      <c r="B584" s="119" t="s">
        <v>1027</v>
      </c>
      <c r="C584" s="116">
        <v>10.8</v>
      </c>
      <c r="D584" s="117">
        <v>0.15</v>
      </c>
    </row>
    <row r="585" spans="1:4" x14ac:dyDescent="0.25">
      <c r="A585" s="120" t="s">
        <v>1028</v>
      </c>
      <c r="B585" s="119" t="s">
        <v>1029</v>
      </c>
      <c r="C585" s="116">
        <v>10.8</v>
      </c>
      <c r="D585" s="117">
        <v>0.05</v>
      </c>
    </row>
    <row r="586" spans="1:4" x14ac:dyDescent="0.25">
      <c r="A586" s="120" t="s">
        <v>1030</v>
      </c>
      <c r="B586" s="119" t="s">
        <v>1031</v>
      </c>
      <c r="C586" s="116">
        <v>6.35</v>
      </c>
      <c r="D586" s="117">
        <v>0.04</v>
      </c>
    </row>
    <row r="587" spans="1:4" x14ac:dyDescent="0.25">
      <c r="A587" s="120" t="s">
        <v>1032</v>
      </c>
      <c r="B587" s="119" t="s">
        <v>1033</v>
      </c>
      <c r="C587" s="116">
        <v>10.8</v>
      </c>
      <c r="D587" s="117">
        <v>0.02</v>
      </c>
    </row>
    <row r="588" spans="1:4" x14ac:dyDescent="0.25">
      <c r="A588" s="120" t="s">
        <v>1034</v>
      </c>
      <c r="B588" s="119" t="s">
        <v>1035</v>
      </c>
      <c r="C588" s="116">
        <v>9.09</v>
      </c>
      <c r="D588" s="117">
        <v>0.09</v>
      </c>
    </row>
    <row r="589" spans="1:4" x14ac:dyDescent="0.25">
      <c r="A589" s="120" t="s">
        <v>1036</v>
      </c>
      <c r="B589" s="119" t="s">
        <v>1037</v>
      </c>
      <c r="C589" s="116">
        <v>12</v>
      </c>
      <c r="D589" s="117">
        <v>0.25</v>
      </c>
    </row>
    <row r="590" spans="1:4" x14ac:dyDescent="0.25">
      <c r="A590" s="120" t="s">
        <v>1038</v>
      </c>
      <c r="B590" s="119" t="s">
        <v>1039</v>
      </c>
      <c r="C590" s="116">
        <v>12</v>
      </c>
      <c r="D590" s="117">
        <v>0.25</v>
      </c>
    </row>
    <row r="591" spans="1:4" x14ac:dyDescent="0.25">
      <c r="A591" s="120" t="s">
        <v>1040</v>
      </c>
      <c r="B591" s="119" t="s">
        <v>1041</v>
      </c>
      <c r="C591" s="116">
        <v>12</v>
      </c>
      <c r="D591" s="117">
        <v>0.05</v>
      </c>
    </row>
    <row r="592" spans="1:4" x14ac:dyDescent="0.25">
      <c r="A592" s="120" t="s">
        <v>1042</v>
      </c>
      <c r="B592" s="119" t="s">
        <v>1043</v>
      </c>
      <c r="C592" s="116">
        <v>12</v>
      </c>
      <c r="D592" s="117">
        <v>0.15</v>
      </c>
    </row>
    <row r="593" spans="1:4" x14ac:dyDescent="0.25">
      <c r="A593" s="120" t="s">
        <v>1044</v>
      </c>
      <c r="B593" s="119" t="s">
        <v>1045</v>
      </c>
      <c r="C593" s="116">
        <v>48.06</v>
      </c>
      <c r="D593" s="117">
        <v>0</v>
      </c>
    </row>
    <row r="594" spans="1:4" x14ac:dyDescent="0.25">
      <c r="A594" s="120" t="s">
        <v>1046</v>
      </c>
      <c r="B594" s="119" t="s">
        <v>1047</v>
      </c>
      <c r="C594" s="116">
        <v>84.11</v>
      </c>
      <c r="D594" s="117">
        <v>0</v>
      </c>
    </row>
    <row r="595" spans="1:4" x14ac:dyDescent="0.25">
      <c r="A595" s="120" t="s">
        <v>1048</v>
      </c>
      <c r="B595" s="119" t="s">
        <v>1049</v>
      </c>
      <c r="C595" s="116">
        <v>176.39</v>
      </c>
      <c r="D595" s="117">
        <v>5</v>
      </c>
    </row>
    <row r="596" spans="1:4" x14ac:dyDescent="0.25">
      <c r="A596" s="120" t="s">
        <v>1050</v>
      </c>
      <c r="B596" s="119" t="s">
        <v>1051</v>
      </c>
      <c r="C596" s="116">
        <v>220.49</v>
      </c>
      <c r="D596" s="117">
        <v>5</v>
      </c>
    </row>
    <row r="597" spans="1:4" x14ac:dyDescent="0.25">
      <c r="A597" s="120" t="s">
        <v>1052</v>
      </c>
      <c r="B597" s="119" t="s">
        <v>1053</v>
      </c>
      <c r="C597" s="116">
        <v>9.84</v>
      </c>
      <c r="D597" s="117">
        <v>0.27</v>
      </c>
    </row>
    <row r="598" spans="1:4" x14ac:dyDescent="0.25">
      <c r="A598" s="120" t="s">
        <v>1054</v>
      </c>
      <c r="B598" s="119" t="s">
        <v>1055</v>
      </c>
      <c r="C598" s="116">
        <v>10.8</v>
      </c>
      <c r="D598" s="117">
        <v>0.43099999999999999</v>
      </c>
    </row>
    <row r="599" spans="1:4" x14ac:dyDescent="0.25">
      <c r="A599" s="120" t="s">
        <v>1056</v>
      </c>
      <c r="B599" s="119" t="s">
        <v>1057</v>
      </c>
      <c r="C599" s="116">
        <v>19.22</v>
      </c>
      <c r="D599" s="117">
        <v>0.47</v>
      </c>
    </row>
    <row r="600" spans="1:4" x14ac:dyDescent="0.25">
      <c r="A600" s="120" t="s">
        <v>1058</v>
      </c>
      <c r="B600" s="119" t="s">
        <v>1059</v>
      </c>
      <c r="C600" s="116">
        <v>14.01</v>
      </c>
      <c r="D600" s="117">
        <v>0.79</v>
      </c>
    </row>
    <row r="601" spans="1:4" x14ac:dyDescent="0.25">
      <c r="A601" s="120" t="s">
        <v>1060</v>
      </c>
      <c r="B601" s="119" t="s">
        <v>1061</v>
      </c>
      <c r="C601" s="116">
        <v>13.21</v>
      </c>
      <c r="D601" s="117">
        <v>0.72</v>
      </c>
    </row>
    <row r="602" spans="1:4" x14ac:dyDescent="0.25">
      <c r="A602" s="120" t="s">
        <v>1062</v>
      </c>
      <c r="B602" s="119" t="s">
        <v>1063</v>
      </c>
      <c r="C602" s="116">
        <v>19.93</v>
      </c>
      <c r="D602" s="117">
        <v>1.1000000000000001</v>
      </c>
    </row>
    <row r="603" spans="1:4" x14ac:dyDescent="0.25">
      <c r="A603" s="120" t="s">
        <v>1064</v>
      </c>
      <c r="B603" s="119" t="s">
        <v>1065</v>
      </c>
      <c r="C603" s="116">
        <v>18.3</v>
      </c>
      <c r="D603" s="117">
        <v>1.1060000000000001</v>
      </c>
    </row>
    <row r="604" spans="1:4" x14ac:dyDescent="0.25">
      <c r="A604" s="120" t="s">
        <v>1066</v>
      </c>
      <c r="B604" s="119" t="s">
        <v>1067</v>
      </c>
      <c r="C604" s="116">
        <v>42.05</v>
      </c>
      <c r="D604" s="117">
        <v>2.39</v>
      </c>
    </row>
    <row r="605" spans="1:4" x14ac:dyDescent="0.25">
      <c r="A605" s="120" t="s">
        <v>1068</v>
      </c>
      <c r="B605" s="119" t="s">
        <v>1069</v>
      </c>
      <c r="C605" s="116">
        <v>61.1</v>
      </c>
      <c r="D605" s="117">
        <v>3.44</v>
      </c>
    </row>
    <row r="606" spans="1:4" x14ac:dyDescent="0.25">
      <c r="A606" s="120" t="s">
        <v>1070</v>
      </c>
      <c r="B606" s="119" t="s">
        <v>1071</v>
      </c>
      <c r="C606" s="116">
        <v>218.26</v>
      </c>
      <c r="D606" s="117">
        <v>10.5</v>
      </c>
    </row>
    <row r="607" spans="1:4" x14ac:dyDescent="0.25">
      <c r="A607" s="120" t="s">
        <v>1072</v>
      </c>
      <c r="B607" s="119" t="s">
        <v>1073</v>
      </c>
      <c r="C607" s="116">
        <v>9.4700000000000006</v>
      </c>
      <c r="D607" s="117">
        <v>0.3</v>
      </c>
    </row>
    <row r="608" spans="1:4" x14ac:dyDescent="0.25">
      <c r="A608" s="120" t="s">
        <v>1074</v>
      </c>
      <c r="B608" s="119" t="s">
        <v>1075</v>
      </c>
      <c r="C608" s="116">
        <v>11.86</v>
      </c>
      <c r="D608" s="117">
        <v>0.34399999999999997</v>
      </c>
    </row>
    <row r="609" spans="1:4" x14ac:dyDescent="0.25">
      <c r="A609" s="120" t="s">
        <v>1076</v>
      </c>
      <c r="B609" s="119" t="s">
        <v>1077</v>
      </c>
      <c r="C609" s="116">
        <v>1.0900000000000001</v>
      </c>
      <c r="D609" s="117">
        <v>0.05</v>
      </c>
    </row>
    <row r="610" spans="1:4" x14ac:dyDescent="0.25">
      <c r="A610" s="120" t="s">
        <v>1078</v>
      </c>
      <c r="B610" s="119" t="s">
        <v>1079</v>
      </c>
      <c r="C610" s="116">
        <v>1.0900000000000001</v>
      </c>
      <c r="D610" s="117">
        <v>0.05</v>
      </c>
    </row>
    <row r="611" spans="1:4" x14ac:dyDescent="0.25">
      <c r="A611" s="120" t="s">
        <v>1080</v>
      </c>
      <c r="B611" s="119" t="s">
        <v>1081</v>
      </c>
      <c r="C611" s="116">
        <v>5.5</v>
      </c>
      <c r="D611" s="117">
        <v>0.32</v>
      </c>
    </row>
    <row r="612" spans="1:4" x14ac:dyDescent="0.25">
      <c r="A612" s="120" t="s">
        <v>1082</v>
      </c>
      <c r="B612" s="119" t="s">
        <v>1083</v>
      </c>
      <c r="C612" s="116">
        <v>7.71</v>
      </c>
      <c r="D612" s="117">
        <v>0.25</v>
      </c>
    </row>
    <row r="613" spans="1:4" x14ac:dyDescent="0.25">
      <c r="A613" s="120" t="s">
        <v>1084</v>
      </c>
      <c r="B613" s="119" t="s">
        <v>1085</v>
      </c>
      <c r="C613" s="116">
        <v>7.71</v>
      </c>
      <c r="D613" s="117">
        <v>0.22</v>
      </c>
    </row>
    <row r="614" spans="1:4" x14ac:dyDescent="0.25">
      <c r="A614" s="120" t="s">
        <v>1086</v>
      </c>
      <c r="B614" s="119" t="s">
        <v>1087</v>
      </c>
      <c r="C614" s="116">
        <v>8.81</v>
      </c>
      <c r="D614" s="117">
        <v>0.28999999999999998</v>
      </c>
    </row>
    <row r="615" spans="1:4" x14ac:dyDescent="0.25">
      <c r="A615" s="120" t="s">
        <v>1088</v>
      </c>
      <c r="B615" s="119" t="s">
        <v>1089</v>
      </c>
      <c r="C615" s="116">
        <v>9.8699999999999992</v>
      </c>
      <c r="D615" s="117">
        <v>0.32</v>
      </c>
    </row>
    <row r="616" spans="1:4" x14ac:dyDescent="0.25">
      <c r="A616" s="120" t="s">
        <v>1090</v>
      </c>
      <c r="B616" s="119" t="s">
        <v>1091</v>
      </c>
      <c r="C616" s="116">
        <v>9.91</v>
      </c>
      <c r="D616" s="117">
        <v>0.25</v>
      </c>
    </row>
    <row r="617" spans="1:4" x14ac:dyDescent="0.25">
      <c r="A617" s="120" t="s">
        <v>1092</v>
      </c>
      <c r="B617" s="119" t="s">
        <v>1093</v>
      </c>
      <c r="C617" s="116">
        <v>11.01</v>
      </c>
      <c r="D617" s="117">
        <v>0.32</v>
      </c>
    </row>
    <row r="618" spans="1:4" x14ac:dyDescent="0.25">
      <c r="A618" s="120" t="s">
        <v>1094</v>
      </c>
      <c r="B618" s="119" t="s">
        <v>1095</v>
      </c>
      <c r="C618" s="116">
        <v>3.26</v>
      </c>
      <c r="D618" s="117">
        <v>0.06</v>
      </c>
    </row>
    <row r="619" spans="1:4" x14ac:dyDescent="0.25">
      <c r="A619" s="120" t="s">
        <v>1096</v>
      </c>
      <c r="B619" s="119" t="s">
        <v>1097</v>
      </c>
      <c r="C619" s="116">
        <v>3.3</v>
      </c>
      <c r="D619" s="117">
        <v>0.06</v>
      </c>
    </row>
    <row r="620" spans="1:4" x14ac:dyDescent="0.25">
      <c r="A620" s="120" t="s">
        <v>1098</v>
      </c>
      <c r="B620" s="119" t="s">
        <v>1099</v>
      </c>
      <c r="C620" s="116">
        <v>4.3600000000000003</v>
      </c>
      <c r="D620" s="117">
        <v>0.12</v>
      </c>
    </row>
    <row r="621" spans="1:4" x14ac:dyDescent="0.25">
      <c r="A621" s="120" t="s">
        <v>1100</v>
      </c>
      <c r="B621" s="119" t="s">
        <v>1101</v>
      </c>
      <c r="C621" s="116">
        <v>4.4000000000000004</v>
      </c>
      <c r="D621" s="117">
        <v>0.12</v>
      </c>
    </row>
    <row r="622" spans="1:4" x14ac:dyDescent="0.25">
      <c r="A622" s="120" t="s">
        <v>1102</v>
      </c>
      <c r="B622" s="119" t="s">
        <v>1103</v>
      </c>
      <c r="C622" s="116">
        <v>4.95</v>
      </c>
      <c r="D622" s="117">
        <v>0.19</v>
      </c>
    </row>
    <row r="623" spans="1:4" x14ac:dyDescent="0.25">
      <c r="A623" s="120" t="s">
        <v>1104</v>
      </c>
      <c r="B623" s="119" t="s">
        <v>1105</v>
      </c>
      <c r="C623" s="116">
        <v>4.9000000000000004</v>
      </c>
      <c r="D623" s="117">
        <v>0.19</v>
      </c>
    </row>
    <row r="624" spans="1:4" x14ac:dyDescent="0.25">
      <c r="A624" s="120" t="s">
        <v>1106</v>
      </c>
      <c r="B624" s="119" t="s">
        <v>1107</v>
      </c>
      <c r="C624" s="116">
        <v>24.24</v>
      </c>
      <c r="D624" s="117">
        <v>0.75</v>
      </c>
    </row>
    <row r="625" spans="1:4" x14ac:dyDescent="0.25">
      <c r="A625" s="120" t="s">
        <v>1108</v>
      </c>
      <c r="B625" s="119" t="s">
        <v>1109</v>
      </c>
      <c r="C625" s="116">
        <v>33.06</v>
      </c>
      <c r="D625" s="117">
        <v>1.43</v>
      </c>
    </row>
    <row r="626" spans="1:4" x14ac:dyDescent="0.25">
      <c r="A626" s="120" t="s">
        <v>1110</v>
      </c>
      <c r="B626" s="119" t="s">
        <v>1111</v>
      </c>
      <c r="C626" s="116">
        <v>38.58</v>
      </c>
      <c r="D626" s="117">
        <v>2</v>
      </c>
    </row>
    <row r="627" spans="1:4" x14ac:dyDescent="0.25">
      <c r="A627" s="120" t="s">
        <v>1112</v>
      </c>
      <c r="B627" s="119" t="s">
        <v>1113</v>
      </c>
      <c r="C627" s="116">
        <v>38.58</v>
      </c>
      <c r="D627" s="117">
        <v>0.74</v>
      </c>
    </row>
    <row r="628" spans="1:4" x14ac:dyDescent="0.25">
      <c r="A628" s="120" t="s">
        <v>1114</v>
      </c>
      <c r="B628" s="119" t="s">
        <v>1115</v>
      </c>
      <c r="C628" s="116">
        <v>44.09</v>
      </c>
      <c r="D628" s="117">
        <v>1.4</v>
      </c>
    </row>
    <row r="629" spans="1:4" x14ac:dyDescent="0.25">
      <c r="A629" s="120" t="s">
        <v>1116</v>
      </c>
      <c r="B629" s="119" t="s">
        <v>1117</v>
      </c>
      <c r="C629" s="116">
        <v>55.11</v>
      </c>
      <c r="D629" s="117">
        <v>1.54</v>
      </c>
    </row>
    <row r="630" spans="1:4" x14ac:dyDescent="0.25">
      <c r="A630" s="120" t="s">
        <v>1118</v>
      </c>
      <c r="B630" s="119" t="s">
        <v>1119</v>
      </c>
      <c r="C630" s="116">
        <v>19.239999999999998</v>
      </c>
      <c r="D630" s="117">
        <v>0.32</v>
      </c>
    </row>
    <row r="631" spans="1:4" x14ac:dyDescent="0.25">
      <c r="A631" s="120" t="s">
        <v>1120</v>
      </c>
      <c r="B631" s="119" t="s">
        <v>1121</v>
      </c>
      <c r="C631" s="116">
        <v>19.28</v>
      </c>
      <c r="D631" s="117">
        <v>0.32</v>
      </c>
    </row>
    <row r="632" spans="1:4" x14ac:dyDescent="0.25">
      <c r="A632" s="120" t="s">
        <v>1122</v>
      </c>
      <c r="B632" s="119" t="s">
        <v>1123</v>
      </c>
      <c r="C632" s="116">
        <v>19.79</v>
      </c>
      <c r="D632" s="117">
        <v>0.38</v>
      </c>
    </row>
    <row r="633" spans="1:4" x14ac:dyDescent="0.25">
      <c r="A633" s="120" t="s">
        <v>1124</v>
      </c>
      <c r="B633" s="119" t="s">
        <v>1125</v>
      </c>
      <c r="C633" s="116">
        <v>19.829999999999998</v>
      </c>
      <c r="D633" s="117">
        <v>0.38</v>
      </c>
    </row>
    <row r="634" spans="1:4" x14ac:dyDescent="0.25">
      <c r="A634" s="120" t="s">
        <v>1126</v>
      </c>
      <c r="B634" s="119" t="s">
        <v>1127</v>
      </c>
      <c r="C634" s="116">
        <v>42.5</v>
      </c>
      <c r="D634" s="117">
        <v>0.7</v>
      </c>
    </row>
    <row r="635" spans="1:4" x14ac:dyDescent="0.25">
      <c r="A635" s="120" t="s">
        <v>1128</v>
      </c>
      <c r="B635" s="119" t="s">
        <v>1129</v>
      </c>
      <c r="C635" s="116">
        <v>53.16</v>
      </c>
      <c r="D635" s="117">
        <v>1.1200000000000001</v>
      </c>
    </row>
    <row r="636" spans="1:4" x14ac:dyDescent="0.25">
      <c r="A636" s="120" t="s">
        <v>1130</v>
      </c>
      <c r="B636" s="119" t="s">
        <v>1131</v>
      </c>
      <c r="C636" s="116">
        <v>68.819999999999993</v>
      </c>
      <c r="D636" s="117">
        <v>2.27</v>
      </c>
    </row>
    <row r="637" spans="1:4" x14ac:dyDescent="0.25">
      <c r="A637" s="120" t="s">
        <v>1132</v>
      </c>
      <c r="B637" s="119" t="s">
        <v>1133</v>
      </c>
      <c r="C637" s="116">
        <v>52.91</v>
      </c>
      <c r="D637" s="117">
        <v>1.48</v>
      </c>
    </row>
    <row r="638" spans="1:4" x14ac:dyDescent="0.25">
      <c r="A638" s="120" t="s">
        <v>1134</v>
      </c>
      <c r="B638" s="119" t="s">
        <v>1135</v>
      </c>
      <c r="C638" s="116">
        <v>77.16</v>
      </c>
      <c r="D638" s="117">
        <v>3.08</v>
      </c>
    </row>
    <row r="639" spans="1:4" x14ac:dyDescent="0.25">
      <c r="A639" s="120" t="s">
        <v>1136</v>
      </c>
      <c r="B639" s="119" t="s">
        <v>1137</v>
      </c>
      <c r="C639" s="116">
        <v>99.21</v>
      </c>
      <c r="D639" s="117">
        <v>3.15</v>
      </c>
    </row>
    <row r="640" spans="1:4" x14ac:dyDescent="0.25">
      <c r="A640" s="120" t="s">
        <v>1138</v>
      </c>
      <c r="B640" s="119" t="s">
        <v>1139</v>
      </c>
      <c r="C640" s="116">
        <v>110.2</v>
      </c>
      <c r="D640" s="117">
        <v>4.6399999999999997</v>
      </c>
    </row>
    <row r="641" spans="1:4" x14ac:dyDescent="0.25">
      <c r="A641" s="120" t="s">
        <v>1140</v>
      </c>
      <c r="B641" s="119" t="s">
        <v>1141</v>
      </c>
      <c r="C641" s="116">
        <v>396.89</v>
      </c>
      <c r="D641" s="117">
        <v>6.6</v>
      </c>
    </row>
    <row r="642" spans="1:4" x14ac:dyDescent="0.25">
      <c r="A642" s="120" t="s">
        <v>1142</v>
      </c>
      <c r="B642" s="119" t="s">
        <v>1143</v>
      </c>
      <c r="C642" s="116">
        <v>507.14</v>
      </c>
      <c r="D642" s="117">
        <v>17.2</v>
      </c>
    </row>
    <row r="643" spans="1:4" x14ac:dyDescent="0.25">
      <c r="A643" s="120" t="s">
        <v>1144</v>
      </c>
      <c r="B643" s="119" t="s">
        <v>1145</v>
      </c>
      <c r="C643" s="116">
        <v>125.11</v>
      </c>
      <c r="D643" s="117">
        <v>5</v>
      </c>
    </row>
    <row r="644" spans="1:4" x14ac:dyDescent="0.25">
      <c r="A644" s="120" t="s">
        <v>1146</v>
      </c>
      <c r="B644" s="119" t="s">
        <v>1147</v>
      </c>
      <c r="C644" s="116">
        <v>125.11</v>
      </c>
      <c r="D644" s="117">
        <v>5</v>
      </c>
    </row>
    <row r="645" spans="1:4" x14ac:dyDescent="0.25">
      <c r="A645" s="120" t="s">
        <v>1148</v>
      </c>
      <c r="B645" s="119" t="s">
        <v>1149</v>
      </c>
      <c r="C645" s="116">
        <v>173.2</v>
      </c>
      <c r="D645" s="117">
        <v>11.5</v>
      </c>
    </row>
    <row r="646" spans="1:4" x14ac:dyDescent="0.25">
      <c r="A646" s="120" t="s">
        <v>1150</v>
      </c>
      <c r="B646" s="119" t="s">
        <v>1151</v>
      </c>
      <c r="C646" s="116">
        <v>225.4</v>
      </c>
      <c r="D646" s="117">
        <v>35</v>
      </c>
    </row>
    <row r="647" spans="1:4" x14ac:dyDescent="0.25">
      <c r="A647" s="120" t="s">
        <v>1152</v>
      </c>
      <c r="B647" s="119" t="s">
        <v>1153</v>
      </c>
      <c r="C647" s="116">
        <v>308.26</v>
      </c>
      <c r="D647" s="117">
        <v>55</v>
      </c>
    </row>
    <row r="648" spans="1:4" x14ac:dyDescent="0.25">
      <c r="A648" s="120" t="s">
        <v>1154</v>
      </c>
      <c r="B648" s="119" t="s">
        <v>1155</v>
      </c>
      <c r="C648" s="116">
        <v>273.52999999999997</v>
      </c>
      <c r="D648" s="117">
        <v>50</v>
      </c>
    </row>
    <row r="649" spans="1:4" x14ac:dyDescent="0.25">
      <c r="A649" s="120" t="s">
        <v>1156</v>
      </c>
      <c r="B649" s="119" t="s">
        <v>1157</v>
      </c>
      <c r="C649" s="116">
        <v>546.32000000000005</v>
      </c>
      <c r="D649" s="117">
        <v>75</v>
      </c>
    </row>
    <row r="650" spans="1:4" x14ac:dyDescent="0.25">
      <c r="A650" s="120" t="s">
        <v>1158</v>
      </c>
      <c r="B650" s="119" t="s">
        <v>1159</v>
      </c>
      <c r="C650" s="116">
        <v>55.11</v>
      </c>
      <c r="D650" s="117">
        <v>3.5</v>
      </c>
    </row>
    <row r="651" spans="1:4" x14ac:dyDescent="0.25">
      <c r="A651" s="120" t="s">
        <v>1160</v>
      </c>
      <c r="B651" s="119" t="s">
        <v>1161</v>
      </c>
      <c r="C651" s="116">
        <v>62.99</v>
      </c>
      <c r="D651" s="117">
        <v>5</v>
      </c>
    </row>
    <row r="652" spans="1:4" x14ac:dyDescent="0.25">
      <c r="A652" s="120" t="s">
        <v>659</v>
      </c>
      <c r="B652" s="119" t="s">
        <v>1162</v>
      </c>
      <c r="C652" s="116">
        <v>2.5099999999999998</v>
      </c>
      <c r="D652" s="117">
        <v>0.125</v>
      </c>
    </row>
    <row r="653" spans="1:4" x14ac:dyDescent="0.25">
      <c r="A653" s="120" t="s">
        <v>660</v>
      </c>
      <c r="B653" s="119" t="s">
        <v>1162</v>
      </c>
      <c r="C653" s="116">
        <v>2.93</v>
      </c>
      <c r="D653" s="117">
        <v>0.21249999999999999</v>
      </c>
    </row>
    <row r="654" spans="1:4" x14ac:dyDescent="0.25">
      <c r="A654" s="120" t="s">
        <v>661</v>
      </c>
      <c r="B654" s="119" t="s">
        <v>1162</v>
      </c>
      <c r="C654" s="116">
        <v>4.3899999999999997</v>
      </c>
      <c r="D654" s="117">
        <v>0.45</v>
      </c>
    </row>
    <row r="655" spans="1:4" x14ac:dyDescent="0.25">
      <c r="A655" s="120" t="s">
        <v>1163</v>
      </c>
      <c r="B655" s="119" t="s">
        <v>1164</v>
      </c>
      <c r="C655" s="116">
        <v>15.61</v>
      </c>
      <c r="D655" s="117">
        <v>0</v>
      </c>
    </row>
    <row r="656" spans="1:4" x14ac:dyDescent="0.25">
      <c r="A656" s="120" t="s">
        <v>1165</v>
      </c>
      <c r="B656" s="119" t="s">
        <v>1166</v>
      </c>
      <c r="C656" s="116">
        <v>240.33</v>
      </c>
      <c r="D656" s="117">
        <v>21</v>
      </c>
    </row>
    <row r="657" spans="1:4" x14ac:dyDescent="0.25">
      <c r="A657" s="120" t="s">
        <v>1167</v>
      </c>
      <c r="B657" s="119" t="s">
        <v>1168</v>
      </c>
      <c r="C657" s="116">
        <v>2.2799999999999998</v>
      </c>
      <c r="D657" s="117">
        <v>0.12</v>
      </c>
    </row>
    <row r="658" spans="1:4" x14ac:dyDescent="0.25">
      <c r="A658" s="120" t="s">
        <v>1169</v>
      </c>
      <c r="B658" s="119" t="s">
        <v>1170</v>
      </c>
      <c r="C658" s="116">
        <v>300.42</v>
      </c>
      <c r="D658" s="117">
        <v>30</v>
      </c>
    </row>
    <row r="659" spans="1:4" x14ac:dyDescent="0.25">
      <c r="A659" s="120" t="s">
        <v>1171</v>
      </c>
      <c r="B659" s="119" t="s">
        <v>1172</v>
      </c>
      <c r="C659" s="116">
        <v>2.76</v>
      </c>
      <c r="D659" s="117">
        <v>0.16</v>
      </c>
    </row>
    <row r="660" spans="1:4" x14ac:dyDescent="0.25">
      <c r="A660" s="120" t="s">
        <v>1173</v>
      </c>
      <c r="B660" s="119" t="s">
        <v>1174</v>
      </c>
      <c r="C660" s="116">
        <v>77.16</v>
      </c>
      <c r="D660" s="117">
        <v>2.21</v>
      </c>
    </row>
    <row r="661" spans="1:4" x14ac:dyDescent="0.25">
      <c r="A661" s="120" t="s">
        <v>1175</v>
      </c>
      <c r="B661" s="119" t="s">
        <v>1176</v>
      </c>
      <c r="C661" s="116">
        <v>99.21</v>
      </c>
      <c r="D661" s="117">
        <v>4.78</v>
      </c>
    </row>
    <row r="662" spans="1:4" x14ac:dyDescent="0.25">
      <c r="A662" s="120" t="s">
        <v>1177</v>
      </c>
      <c r="B662" s="119" t="s">
        <v>1178</v>
      </c>
      <c r="C662" s="116">
        <v>115.75</v>
      </c>
      <c r="D662" s="117">
        <v>5</v>
      </c>
    </row>
    <row r="663" spans="1:4" ht="15.75" thickBot="1" x14ac:dyDescent="0.3">
      <c r="A663" s="126">
        <v>50700</v>
      </c>
      <c r="B663" s="122" t="s">
        <v>1179</v>
      </c>
      <c r="C663" s="116">
        <v>11.01</v>
      </c>
      <c r="D663" s="117">
        <v>1</v>
      </c>
    </row>
    <row r="664" spans="1:4" x14ac:dyDescent="0.25">
      <c r="A664" s="123"/>
      <c r="B664" s="119"/>
      <c r="C664" s="124"/>
      <c r="D664" s="117"/>
    </row>
    <row r="665" spans="1:4" ht="15.75" thickBot="1" x14ac:dyDescent="0.3">
      <c r="A665" s="127" t="s">
        <v>1180</v>
      </c>
      <c r="B665" s="119"/>
      <c r="C665" s="124"/>
      <c r="D665" s="117"/>
    </row>
    <row r="666" spans="1:4" x14ac:dyDescent="0.25">
      <c r="A666" s="128" t="s">
        <v>1181</v>
      </c>
      <c r="B666" s="115" t="s">
        <v>1182</v>
      </c>
      <c r="C666" s="116">
        <v>19.78</v>
      </c>
      <c r="D666" s="117">
        <v>0.4</v>
      </c>
    </row>
    <row r="667" spans="1:4" x14ac:dyDescent="0.25">
      <c r="A667" s="120" t="s">
        <v>1183</v>
      </c>
      <c r="B667" s="119" t="s">
        <v>1184</v>
      </c>
      <c r="C667" s="116">
        <v>35.6</v>
      </c>
      <c r="D667" s="117">
        <v>0.8</v>
      </c>
    </row>
    <row r="668" spans="1:4" x14ac:dyDescent="0.25">
      <c r="A668" s="120" t="s">
        <v>1185</v>
      </c>
      <c r="B668" s="119" t="s">
        <v>1186</v>
      </c>
      <c r="C668" s="116">
        <v>217.58</v>
      </c>
      <c r="D668" s="117">
        <v>1.4</v>
      </c>
    </row>
    <row r="669" spans="1:4" x14ac:dyDescent="0.25">
      <c r="A669" s="120" t="s">
        <v>1187</v>
      </c>
      <c r="B669" s="119" t="s">
        <v>1188</v>
      </c>
      <c r="C669" s="116">
        <v>346.81</v>
      </c>
      <c r="D669" s="117">
        <v>0</v>
      </c>
    </row>
    <row r="670" spans="1:4" x14ac:dyDescent="0.25">
      <c r="A670" s="120" t="s">
        <v>1189</v>
      </c>
      <c r="B670" s="119" t="s">
        <v>1190</v>
      </c>
      <c r="C670" s="116">
        <v>408.79</v>
      </c>
      <c r="D670" s="117">
        <v>0</v>
      </c>
    </row>
    <row r="671" spans="1:4" x14ac:dyDescent="0.25">
      <c r="A671" s="120" t="s">
        <v>1191</v>
      </c>
      <c r="B671" s="119" t="s">
        <v>1192</v>
      </c>
      <c r="C671" s="116">
        <v>421.98</v>
      </c>
      <c r="D671" s="117">
        <v>5.6</v>
      </c>
    </row>
    <row r="672" spans="1:4" x14ac:dyDescent="0.25">
      <c r="A672" s="120" t="s">
        <v>1193</v>
      </c>
      <c r="B672" s="119" t="s">
        <v>1194</v>
      </c>
      <c r="C672" s="116">
        <v>65.930000000000007</v>
      </c>
      <c r="D672" s="117">
        <v>0</v>
      </c>
    </row>
    <row r="673" spans="1:4" x14ac:dyDescent="0.25">
      <c r="A673" s="120" t="s">
        <v>1195</v>
      </c>
      <c r="B673" s="119" t="s">
        <v>1196</v>
      </c>
      <c r="C673" s="116">
        <v>81.760000000000005</v>
      </c>
      <c r="D673" s="117">
        <v>0.6</v>
      </c>
    </row>
    <row r="674" spans="1:4" x14ac:dyDescent="0.25">
      <c r="A674" s="120" t="s">
        <v>1197</v>
      </c>
      <c r="B674" s="119" t="s">
        <v>1198</v>
      </c>
      <c r="C674" s="116">
        <v>118.68</v>
      </c>
      <c r="D674" s="117">
        <v>0.9</v>
      </c>
    </row>
    <row r="675" spans="1:4" x14ac:dyDescent="0.25">
      <c r="A675" s="120" t="s">
        <v>1199</v>
      </c>
      <c r="B675" s="119" t="s">
        <v>1200</v>
      </c>
      <c r="C675" s="116">
        <v>210.99</v>
      </c>
      <c r="D675" s="117">
        <v>1.4</v>
      </c>
    </row>
    <row r="676" spans="1:4" x14ac:dyDescent="0.25">
      <c r="A676" s="120" t="s">
        <v>1201</v>
      </c>
      <c r="B676" s="119" t="s">
        <v>1202</v>
      </c>
      <c r="C676" s="116">
        <v>349.45</v>
      </c>
      <c r="D676" s="117">
        <v>3.5</v>
      </c>
    </row>
    <row r="677" spans="1:4" x14ac:dyDescent="0.25">
      <c r="A677" s="120" t="s">
        <v>1203</v>
      </c>
      <c r="B677" s="119" t="s">
        <v>1204</v>
      </c>
      <c r="C677" s="116">
        <v>415.38</v>
      </c>
      <c r="D677" s="117">
        <v>0</v>
      </c>
    </row>
    <row r="678" spans="1:4" x14ac:dyDescent="0.25">
      <c r="A678" s="120" t="s">
        <v>1205</v>
      </c>
      <c r="B678" s="119" t="s">
        <v>1206</v>
      </c>
      <c r="C678" s="116">
        <v>30.86</v>
      </c>
      <c r="D678" s="117">
        <v>0.3</v>
      </c>
    </row>
    <row r="679" spans="1:4" x14ac:dyDescent="0.25">
      <c r="A679" s="120" t="s">
        <v>1207</v>
      </c>
      <c r="B679" s="119" t="s">
        <v>1208</v>
      </c>
      <c r="C679" s="116">
        <v>43.91</v>
      </c>
      <c r="D679" s="117">
        <v>0.6</v>
      </c>
    </row>
    <row r="680" spans="1:4" x14ac:dyDescent="0.25">
      <c r="A680" s="120" t="s">
        <v>1209</v>
      </c>
      <c r="B680" s="119" t="s">
        <v>1210</v>
      </c>
      <c r="C680" s="116">
        <v>178.02</v>
      </c>
      <c r="D680" s="117">
        <v>1.4</v>
      </c>
    </row>
    <row r="681" spans="1:4" x14ac:dyDescent="0.25">
      <c r="A681" s="120" t="s">
        <v>1211</v>
      </c>
      <c r="B681" s="119" t="s">
        <v>1212</v>
      </c>
      <c r="C681" s="116">
        <v>284.83999999999997</v>
      </c>
      <c r="D681" s="117">
        <v>3.5</v>
      </c>
    </row>
    <row r="682" spans="1:4" x14ac:dyDescent="0.25">
      <c r="A682" s="120" t="s">
        <v>1213</v>
      </c>
      <c r="B682" s="119" t="s">
        <v>1214</v>
      </c>
      <c r="C682" s="116">
        <v>47.47</v>
      </c>
      <c r="D682" s="117">
        <v>0.3</v>
      </c>
    </row>
    <row r="683" spans="1:4" x14ac:dyDescent="0.25">
      <c r="A683" s="120" t="s">
        <v>1215</v>
      </c>
      <c r="B683" s="119" t="s">
        <v>1216</v>
      </c>
      <c r="C683" s="116">
        <v>91.38</v>
      </c>
      <c r="D683" s="117">
        <v>1</v>
      </c>
    </row>
    <row r="684" spans="1:4" x14ac:dyDescent="0.25">
      <c r="A684" s="120" t="s">
        <v>1217</v>
      </c>
      <c r="B684" s="119" t="s">
        <v>1218</v>
      </c>
      <c r="C684" s="116">
        <v>665.93</v>
      </c>
      <c r="D684" s="117">
        <v>5</v>
      </c>
    </row>
    <row r="685" spans="1:4" ht="15.75" thickBot="1" x14ac:dyDescent="0.3">
      <c r="A685" s="121" t="s">
        <v>1219</v>
      </c>
      <c r="B685" s="122" t="s">
        <v>1220</v>
      </c>
      <c r="C685" s="116">
        <v>1053.6300000000001</v>
      </c>
      <c r="D685" s="117">
        <v>18</v>
      </c>
    </row>
    <row r="686" spans="1:4" x14ac:dyDescent="0.25">
      <c r="A686" s="129"/>
      <c r="B686" s="130"/>
      <c r="C686" s="124"/>
      <c r="D686" s="117"/>
    </row>
    <row r="687" spans="1:4" x14ac:dyDescent="0.25">
      <c r="A687" s="123"/>
      <c r="B687" s="119"/>
      <c r="C687" s="124"/>
      <c r="D687" s="117"/>
    </row>
    <row r="688" spans="1:4" ht="15.75" thickBot="1" x14ac:dyDescent="0.3">
      <c r="A688" s="127" t="s">
        <v>1221</v>
      </c>
      <c r="B688" s="119"/>
      <c r="C688" s="124"/>
      <c r="D688" s="117"/>
    </row>
    <row r="689" spans="1:4" x14ac:dyDescent="0.25">
      <c r="A689" s="128" t="s">
        <v>1222</v>
      </c>
      <c r="B689" s="115" t="s">
        <v>1223</v>
      </c>
      <c r="C689" s="116">
        <v>147.38999999999999</v>
      </c>
      <c r="D689" s="117">
        <v>9</v>
      </c>
    </row>
    <row r="690" spans="1:4" x14ac:dyDescent="0.25">
      <c r="A690" s="120" t="s">
        <v>1224</v>
      </c>
      <c r="B690" s="119" t="s">
        <v>1225</v>
      </c>
      <c r="C690" s="116">
        <v>442.53</v>
      </c>
      <c r="D690" s="117">
        <v>27</v>
      </c>
    </row>
    <row r="691" spans="1:4" x14ac:dyDescent="0.25">
      <c r="A691" s="120" t="s">
        <v>1226</v>
      </c>
      <c r="B691" s="119" t="s">
        <v>1227</v>
      </c>
      <c r="C691" s="116">
        <v>237.49</v>
      </c>
      <c r="D691" s="117">
        <v>15</v>
      </c>
    </row>
    <row r="692" spans="1:4" x14ac:dyDescent="0.25">
      <c r="A692" s="120" t="s">
        <v>1228</v>
      </c>
      <c r="B692" s="119" t="s">
        <v>1229</v>
      </c>
      <c r="C692" s="116">
        <v>682.66</v>
      </c>
      <c r="D692" s="117">
        <v>48</v>
      </c>
    </row>
    <row r="693" spans="1:4" x14ac:dyDescent="0.25">
      <c r="A693" s="120" t="s">
        <v>1230</v>
      </c>
      <c r="B693" s="119" t="s">
        <v>1231</v>
      </c>
      <c r="C693" s="116">
        <v>300.76</v>
      </c>
      <c r="D693" s="117">
        <v>27</v>
      </c>
    </row>
    <row r="694" spans="1:4" x14ac:dyDescent="0.25">
      <c r="A694" s="120" t="s">
        <v>1232</v>
      </c>
      <c r="B694" s="119" t="s">
        <v>1233</v>
      </c>
      <c r="C694" s="116">
        <v>900.94</v>
      </c>
      <c r="D694" s="117">
        <v>76</v>
      </c>
    </row>
    <row r="695" spans="1:4" x14ac:dyDescent="0.25">
      <c r="A695" s="120" t="s">
        <v>1234</v>
      </c>
      <c r="B695" s="119" t="s">
        <v>1235</v>
      </c>
      <c r="C695" s="116">
        <v>10.08</v>
      </c>
      <c r="D695" s="117">
        <v>0.18</v>
      </c>
    </row>
    <row r="696" spans="1:4" x14ac:dyDescent="0.25">
      <c r="A696" s="120" t="s">
        <v>1236</v>
      </c>
      <c r="B696" s="119" t="s">
        <v>1237</v>
      </c>
      <c r="C696" s="116">
        <v>20.65</v>
      </c>
      <c r="D696" s="117">
        <v>0.35</v>
      </c>
    </row>
    <row r="697" spans="1:4" x14ac:dyDescent="0.25">
      <c r="A697" s="120" t="s">
        <v>1238</v>
      </c>
      <c r="B697" s="119" t="s">
        <v>1239</v>
      </c>
      <c r="C697" s="116">
        <v>30.81</v>
      </c>
      <c r="D697" s="117">
        <v>0.54</v>
      </c>
    </row>
    <row r="698" spans="1:4" x14ac:dyDescent="0.25">
      <c r="A698" s="120" t="s">
        <v>1240</v>
      </c>
      <c r="B698" s="119" t="s">
        <v>1241</v>
      </c>
      <c r="C698" s="116">
        <v>10.77</v>
      </c>
      <c r="D698" s="117">
        <v>0.18</v>
      </c>
    </row>
    <row r="699" spans="1:4" x14ac:dyDescent="0.25">
      <c r="A699" s="120" t="s">
        <v>1242</v>
      </c>
      <c r="B699" s="119" t="s">
        <v>1243</v>
      </c>
      <c r="C699" s="116">
        <v>20.85</v>
      </c>
      <c r="D699" s="117">
        <v>0.33</v>
      </c>
    </row>
    <row r="700" spans="1:4" x14ac:dyDescent="0.25">
      <c r="A700" s="120" t="s">
        <v>1244</v>
      </c>
      <c r="B700" s="119" t="s">
        <v>1245</v>
      </c>
      <c r="C700" s="116">
        <v>34.22</v>
      </c>
      <c r="D700" s="117">
        <v>0.54</v>
      </c>
    </row>
    <row r="701" spans="1:4" x14ac:dyDescent="0.25">
      <c r="A701" s="120" t="s">
        <v>1246</v>
      </c>
      <c r="B701" s="119" t="s">
        <v>1247</v>
      </c>
      <c r="C701" s="116">
        <v>16</v>
      </c>
      <c r="D701" s="117">
        <v>0.25</v>
      </c>
    </row>
    <row r="702" spans="1:4" x14ac:dyDescent="0.25">
      <c r="A702" s="120" t="s">
        <v>1248</v>
      </c>
      <c r="B702" s="119" t="s">
        <v>1249</v>
      </c>
      <c r="C702" s="116">
        <v>25.15</v>
      </c>
      <c r="D702" s="117">
        <v>0.38</v>
      </c>
    </row>
    <row r="703" spans="1:4" x14ac:dyDescent="0.25">
      <c r="A703" s="120" t="s">
        <v>1250</v>
      </c>
      <c r="B703" s="119" t="s">
        <v>1251</v>
      </c>
      <c r="C703" s="116">
        <v>45.22</v>
      </c>
      <c r="D703" s="117">
        <v>0.83</v>
      </c>
    </row>
    <row r="704" spans="1:4" x14ac:dyDescent="0.25">
      <c r="A704" s="120" t="s">
        <v>1252</v>
      </c>
      <c r="B704" s="119" t="s">
        <v>1253</v>
      </c>
      <c r="C704" s="116">
        <v>78.180000000000007</v>
      </c>
      <c r="D704" s="117">
        <v>1.38</v>
      </c>
    </row>
    <row r="705" spans="1:4" x14ac:dyDescent="0.25">
      <c r="A705" s="120" t="s">
        <v>1254</v>
      </c>
      <c r="B705" s="119" t="s">
        <v>1255</v>
      </c>
      <c r="C705" s="116">
        <v>39.700000000000003</v>
      </c>
      <c r="D705" s="117">
        <v>0.65</v>
      </c>
    </row>
    <row r="706" spans="1:4" x14ac:dyDescent="0.25">
      <c r="A706" s="120" t="s">
        <v>1256</v>
      </c>
      <c r="B706" s="119" t="s">
        <v>1257</v>
      </c>
      <c r="C706" s="116">
        <v>66.989999999999995</v>
      </c>
      <c r="D706" s="117">
        <v>1.1100000000000001</v>
      </c>
    </row>
    <row r="707" spans="1:4" x14ac:dyDescent="0.25">
      <c r="A707" s="120" t="s">
        <v>1258</v>
      </c>
      <c r="B707" s="119" t="s">
        <v>1259</v>
      </c>
      <c r="C707" s="116">
        <v>74.540000000000006</v>
      </c>
      <c r="D707" s="117">
        <v>1.18</v>
      </c>
    </row>
    <row r="708" spans="1:4" x14ac:dyDescent="0.25">
      <c r="A708" s="120" t="s">
        <v>1260</v>
      </c>
      <c r="B708" s="119" t="s">
        <v>1261</v>
      </c>
      <c r="C708" s="116">
        <v>23.01</v>
      </c>
      <c r="D708" s="117">
        <v>0.34</v>
      </c>
    </row>
    <row r="709" spans="1:4" x14ac:dyDescent="0.25">
      <c r="A709" s="120" t="s">
        <v>1262</v>
      </c>
      <c r="B709" s="119" t="s">
        <v>1263</v>
      </c>
      <c r="C709" s="116">
        <v>12.58</v>
      </c>
      <c r="D709" s="117">
        <v>0.26</v>
      </c>
    </row>
    <row r="710" spans="1:4" x14ac:dyDescent="0.25">
      <c r="A710" s="120" t="s">
        <v>1264</v>
      </c>
      <c r="B710" s="119" t="s">
        <v>1265</v>
      </c>
      <c r="C710" s="116">
        <v>31.34</v>
      </c>
      <c r="D710" s="117">
        <v>0.57999999999999996</v>
      </c>
    </row>
    <row r="711" spans="1:4" x14ac:dyDescent="0.25">
      <c r="A711" s="120" t="s">
        <v>1266</v>
      </c>
      <c r="B711" s="119" t="s">
        <v>1267</v>
      </c>
      <c r="C711" s="116">
        <v>52.43</v>
      </c>
      <c r="D711" s="117">
        <v>0.81</v>
      </c>
    </row>
    <row r="712" spans="1:4" x14ac:dyDescent="0.25">
      <c r="A712" s="120" t="s">
        <v>1268</v>
      </c>
      <c r="B712" s="119" t="s">
        <v>1269</v>
      </c>
      <c r="C712" s="116">
        <v>26.17</v>
      </c>
      <c r="D712" s="117">
        <v>0.48</v>
      </c>
    </row>
    <row r="713" spans="1:4" x14ac:dyDescent="0.25">
      <c r="A713" s="120" t="s">
        <v>1270</v>
      </c>
      <c r="B713" s="119" t="s">
        <v>1271</v>
      </c>
      <c r="C713" s="116">
        <v>36.51</v>
      </c>
      <c r="D713" s="117">
        <v>0.83</v>
      </c>
    </row>
    <row r="714" spans="1:4" x14ac:dyDescent="0.25">
      <c r="A714" s="120" t="s">
        <v>1272</v>
      </c>
      <c r="B714" s="119" t="s">
        <v>1273</v>
      </c>
      <c r="C714" s="116">
        <v>10.5</v>
      </c>
      <c r="D714" s="117">
        <v>0.13</v>
      </c>
    </row>
    <row r="715" spans="1:4" x14ac:dyDescent="0.25">
      <c r="A715" s="120" t="s">
        <v>1274</v>
      </c>
      <c r="B715" s="119" t="s">
        <v>1275</v>
      </c>
      <c r="C715" s="116">
        <v>19.079999999999998</v>
      </c>
      <c r="D715" s="117">
        <v>0.28999999999999998</v>
      </c>
    </row>
    <row r="716" spans="1:4" x14ac:dyDescent="0.25">
      <c r="A716" s="120" t="s">
        <v>1276</v>
      </c>
      <c r="B716" s="119" t="s">
        <v>1277</v>
      </c>
      <c r="C716" s="116">
        <v>26.93</v>
      </c>
      <c r="D716" s="117">
        <v>0.5</v>
      </c>
    </row>
    <row r="717" spans="1:4" x14ac:dyDescent="0.25">
      <c r="A717" s="120" t="s">
        <v>1278</v>
      </c>
      <c r="B717" s="119" t="s">
        <v>1279</v>
      </c>
      <c r="C717" s="116">
        <v>30.84</v>
      </c>
      <c r="D717" s="117">
        <v>0.18</v>
      </c>
    </row>
    <row r="718" spans="1:4" x14ac:dyDescent="0.25">
      <c r="A718" s="120" t="s">
        <v>1280</v>
      </c>
      <c r="B718" s="119" t="s">
        <v>1281</v>
      </c>
      <c r="C718" s="116">
        <v>57.42</v>
      </c>
      <c r="D718" s="117">
        <v>0.35</v>
      </c>
    </row>
    <row r="719" spans="1:4" x14ac:dyDescent="0.25">
      <c r="A719" s="120" t="s">
        <v>1282</v>
      </c>
      <c r="B719" s="119" t="s">
        <v>1283</v>
      </c>
      <c r="C719" s="116">
        <v>72.53</v>
      </c>
      <c r="D719" s="117">
        <v>0.54</v>
      </c>
    </row>
    <row r="720" spans="1:4" x14ac:dyDescent="0.25">
      <c r="A720" s="120" t="s">
        <v>1284</v>
      </c>
      <c r="B720" s="119" t="s">
        <v>1285</v>
      </c>
      <c r="C720" s="116">
        <v>43.42</v>
      </c>
      <c r="D720" s="117">
        <v>0.45</v>
      </c>
    </row>
    <row r="721" spans="1:4" x14ac:dyDescent="0.25">
      <c r="A721" s="120" t="s">
        <v>1286</v>
      </c>
      <c r="B721" s="119" t="s">
        <v>1287</v>
      </c>
      <c r="C721" s="116">
        <v>56.45</v>
      </c>
      <c r="D721" s="117">
        <v>0.81</v>
      </c>
    </row>
    <row r="722" spans="1:4" x14ac:dyDescent="0.25">
      <c r="A722" s="120" t="s">
        <v>1288</v>
      </c>
      <c r="B722" s="119" t="s">
        <v>1289</v>
      </c>
      <c r="C722" s="116">
        <v>72.45</v>
      </c>
      <c r="D722" s="117">
        <v>1.63</v>
      </c>
    </row>
    <row r="723" spans="1:4" x14ac:dyDescent="0.25">
      <c r="A723" s="120" t="s">
        <v>1290</v>
      </c>
      <c r="B723" s="119" t="s">
        <v>1291</v>
      </c>
      <c r="C723" s="116">
        <v>1.02</v>
      </c>
      <c r="D723" s="117">
        <v>0.02</v>
      </c>
    </row>
    <row r="724" spans="1:4" x14ac:dyDescent="0.25">
      <c r="A724" s="120" t="s">
        <v>1292</v>
      </c>
      <c r="B724" s="119" t="s">
        <v>1293</v>
      </c>
      <c r="C724" s="116">
        <v>1.41</v>
      </c>
      <c r="D724" s="117">
        <v>0.03</v>
      </c>
    </row>
    <row r="725" spans="1:4" x14ac:dyDescent="0.25">
      <c r="A725" s="120" t="s">
        <v>1294</v>
      </c>
      <c r="B725" s="119" t="s">
        <v>1295</v>
      </c>
      <c r="C725" s="116">
        <v>2.52</v>
      </c>
      <c r="D725" s="117">
        <v>0</v>
      </c>
    </row>
    <row r="726" spans="1:4" x14ac:dyDescent="0.25">
      <c r="A726" s="120" t="s">
        <v>1296</v>
      </c>
      <c r="B726" s="119" t="s">
        <v>1297</v>
      </c>
      <c r="C726" s="116">
        <v>14.41</v>
      </c>
      <c r="D726" s="117">
        <v>1</v>
      </c>
    </row>
    <row r="727" spans="1:4" x14ac:dyDescent="0.25">
      <c r="A727" s="120" t="s">
        <v>1298</v>
      </c>
      <c r="B727" s="119" t="s">
        <v>1299</v>
      </c>
      <c r="C727" s="116">
        <v>0.68</v>
      </c>
      <c r="D727" s="117">
        <v>0.01</v>
      </c>
    </row>
    <row r="728" spans="1:4" x14ac:dyDescent="0.25">
      <c r="A728" s="120" t="s">
        <v>1300</v>
      </c>
      <c r="B728" s="119" t="s">
        <v>1301</v>
      </c>
      <c r="C728" s="116">
        <v>0.8</v>
      </c>
      <c r="D728" s="117">
        <v>0.01</v>
      </c>
    </row>
    <row r="729" spans="1:4" x14ac:dyDescent="0.25">
      <c r="A729" s="120" t="s">
        <v>1302</v>
      </c>
      <c r="B729" s="119" t="s">
        <v>1303</v>
      </c>
      <c r="C729" s="116">
        <v>1.06</v>
      </c>
      <c r="D729" s="117">
        <v>0.01</v>
      </c>
    </row>
    <row r="730" spans="1:4" x14ac:dyDescent="0.25">
      <c r="A730" s="120" t="s">
        <v>1304</v>
      </c>
      <c r="B730" s="119" t="s">
        <v>1305</v>
      </c>
      <c r="C730" s="116">
        <v>3.6</v>
      </c>
      <c r="D730" s="117">
        <v>0.25</v>
      </c>
    </row>
    <row r="731" spans="1:4" x14ac:dyDescent="0.25">
      <c r="A731" s="120" t="s">
        <v>1306</v>
      </c>
      <c r="B731" s="119" t="s">
        <v>1307</v>
      </c>
      <c r="C731" s="116">
        <v>36.04</v>
      </c>
      <c r="D731" s="117">
        <v>0.57999999999999996</v>
      </c>
    </row>
    <row r="732" spans="1:4" x14ac:dyDescent="0.25">
      <c r="A732" s="120" t="s">
        <v>1308</v>
      </c>
      <c r="B732" s="119" t="s">
        <v>1309</v>
      </c>
      <c r="C732" s="116">
        <v>45.35</v>
      </c>
      <c r="D732" s="117">
        <v>0.96</v>
      </c>
    </row>
    <row r="733" spans="1:4" x14ac:dyDescent="0.25">
      <c r="A733" s="120" t="s">
        <v>1310</v>
      </c>
      <c r="B733" s="119" t="s">
        <v>1311</v>
      </c>
      <c r="C733" s="116">
        <v>25.66</v>
      </c>
      <c r="D733" s="117">
        <v>0.61</v>
      </c>
    </row>
    <row r="734" spans="1:4" x14ac:dyDescent="0.25">
      <c r="A734" s="120" t="s">
        <v>1312</v>
      </c>
      <c r="B734" s="119" t="s">
        <v>1313</v>
      </c>
      <c r="C734" s="116">
        <v>14.14</v>
      </c>
      <c r="D734" s="117">
        <v>0.25</v>
      </c>
    </row>
    <row r="735" spans="1:4" x14ac:dyDescent="0.25">
      <c r="A735" s="120" t="s">
        <v>1314</v>
      </c>
      <c r="B735" s="119" t="s">
        <v>1315</v>
      </c>
      <c r="C735" s="116">
        <v>12</v>
      </c>
      <c r="D735" s="117">
        <v>0.11</v>
      </c>
    </row>
    <row r="736" spans="1:4" x14ac:dyDescent="0.25">
      <c r="A736" s="120" t="s">
        <v>1316</v>
      </c>
      <c r="B736" s="119" t="s">
        <v>1317</v>
      </c>
      <c r="C736" s="116">
        <v>19.22</v>
      </c>
      <c r="D736" s="117">
        <v>0.18</v>
      </c>
    </row>
    <row r="737" spans="1:4" x14ac:dyDescent="0.25">
      <c r="A737" s="120" t="s">
        <v>1318</v>
      </c>
      <c r="B737" s="119" t="s">
        <v>1319</v>
      </c>
      <c r="C737" s="116">
        <v>24.02</v>
      </c>
      <c r="D737" s="117">
        <v>0.2</v>
      </c>
    </row>
    <row r="738" spans="1:4" x14ac:dyDescent="0.25">
      <c r="A738" s="120" t="s">
        <v>1320</v>
      </c>
      <c r="B738" s="119" t="s">
        <v>1321</v>
      </c>
      <c r="C738" s="116">
        <v>42.05</v>
      </c>
      <c r="D738" s="117">
        <v>0.83</v>
      </c>
    </row>
    <row r="739" spans="1:4" x14ac:dyDescent="0.25">
      <c r="A739" s="120" t="s">
        <v>1322</v>
      </c>
      <c r="B739" s="119" t="s">
        <v>1323</v>
      </c>
      <c r="C739" s="116">
        <v>52.87</v>
      </c>
      <c r="D739" s="117">
        <v>1</v>
      </c>
    </row>
    <row r="740" spans="1:4" x14ac:dyDescent="0.25">
      <c r="A740" s="120" t="s">
        <v>1324</v>
      </c>
      <c r="B740" s="119" t="s">
        <v>1325</v>
      </c>
      <c r="C740" s="116">
        <v>48.06</v>
      </c>
      <c r="D740" s="117">
        <v>2</v>
      </c>
    </row>
    <row r="741" spans="1:4" x14ac:dyDescent="0.25">
      <c r="A741" s="120" t="s">
        <v>1326</v>
      </c>
      <c r="B741" s="119" t="s">
        <v>1327</v>
      </c>
      <c r="C741" s="116">
        <v>56.47</v>
      </c>
      <c r="D741" s="117">
        <v>2</v>
      </c>
    </row>
    <row r="742" spans="1:4" x14ac:dyDescent="0.25">
      <c r="A742" s="120" t="s">
        <v>1328</v>
      </c>
      <c r="B742" s="119" t="s">
        <v>1329</v>
      </c>
      <c r="C742" s="116">
        <v>54.06</v>
      </c>
      <c r="D742" s="117">
        <v>2</v>
      </c>
    </row>
    <row r="743" spans="1:4" ht="15.75" thickBot="1" x14ac:dyDescent="0.3">
      <c r="A743" s="121" t="s">
        <v>1330</v>
      </c>
      <c r="B743" s="122" t="s">
        <v>1331</v>
      </c>
      <c r="C743" s="116">
        <v>63.68</v>
      </c>
      <c r="D743" s="117">
        <v>2.72</v>
      </c>
    </row>
    <row r="744" spans="1:4" x14ac:dyDescent="0.25">
      <c r="A744" s="120"/>
      <c r="B744" s="119"/>
      <c r="C744" s="124"/>
      <c r="D744" s="117"/>
    </row>
    <row r="745" spans="1:4" ht="15.75" thickBot="1" x14ac:dyDescent="0.3">
      <c r="A745" s="131" t="s">
        <v>1332</v>
      </c>
      <c r="B745" s="119"/>
      <c r="C745" s="124"/>
      <c r="D745" s="117"/>
    </row>
    <row r="746" spans="1:4" ht="15.75" thickBot="1" x14ac:dyDescent="0.3">
      <c r="A746" s="132" t="s">
        <v>1333</v>
      </c>
      <c r="B746" s="133" t="s">
        <v>1334</v>
      </c>
      <c r="C746" s="116">
        <v>1322.99</v>
      </c>
      <c r="D746" s="117">
        <v>80</v>
      </c>
    </row>
    <row r="747" spans="1:4" x14ac:dyDescent="0.25">
      <c r="A747" s="123"/>
      <c r="B747" s="119"/>
      <c r="C747" s="124"/>
      <c r="D747" s="117"/>
    </row>
    <row r="748" spans="1:4" ht="15.75" thickBot="1" x14ac:dyDescent="0.3">
      <c r="A748" s="127" t="s">
        <v>1335</v>
      </c>
      <c r="B748" s="119"/>
      <c r="C748" s="124"/>
      <c r="D748" s="117"/>
    </row>
    <row r="749" spans="1:4" x14ac:dyDescent="0.25">
      <c r="A749" s="128" t="s">
        <v>39</v>
      </c>
      <c r="B749" s="115" t="s">
        <v>1336</v>
      </c>
      <c r="C749" s="116">
        <v>2.64</v>
      </c>
      <c r="D749" s="117">
        <v>0.13750000000000001</v>
      </c>
    </row>
    <row r="750" spans="1:4" x14ac:dyDescent="0.25">
      <c r="A750" s="120" t="s">
        <v>32</v>
      </c>
      <c r="B750" s="119" t="s">
        <v>1337</v>
      </c>
      <c r="C750" s="116">
        <v>3.72</v>
      </c>
      <c r="D750" s="117">
        <v>0.33</v>
      </c>
    </row>
    <row r="751" spans="1:4" x14ac:dyDescent="0.25">
      <c r="A751" s="120" t="s">
        <v>33</v>
      </c>
      <c r="B751" s="119" t="s">
        <v>1338</v>
      </c>
      <c r="C751" s="116">
        <v>1.44</v>
      </c>
      <c r="D751" s="117">
        <v>0.09</v>
      </c>
    </row>
    <row r="752" spans="1:4" x14ac:dyDescent="0.25">
      <c r="A752" s="120" t="s">
        <v>34</v>
      </c>
      <c r="B752" s="119" t="s">
        <v>1339</v>
      </c>
      <c r="C752" s="116">
        <v>1.8</v>
      </c>
      <c r="D752" s="117">
        <v>0.1</v>
      </c>
    </row>
    <row r="753" spans="1:4" x14ac:dyDescent="0.25">
      <c r="A753" s="120" t="s">
        <v>46</v>
      </c>
      <c r="B753" s="119" t="s">
        <v>1340</v>
      </c>
      <c r="C753" s="116">
        <v>17.420000000000002</v>
      </c>
      <c r="D753" s="117">
        <v>2.61</v>
      </c>
    </row>
    <row r="754" spans="1:4" x14ac:dyDescent="0.25">
      <c r="A754" s="120" t="s">
        <v>40</v>
      </c>
      <c r="B754" s="119" t="s">
        <v>1336</v>
      </c>
      <c r="C754" s="116">
        <v>3</v>
      </c>
      <c r="D754" s="117">
        <v>0.156</v>
      </c>
    </row>
    <row r="755" spans="1:4" x14ac:dyDescent="0.25">
      <c r="A755" s="120" t="s">
        <v>41</v>
      </c>
      <c r="B755" s="119" t="s">
        <v>1336</v>
      </c>
      <c r="C755" s="116">
        <v>3.72</v>
      </c>
      <c r="D755" s="117">
        <v>0.28110000000000002</v>
      </c>
    </row>
    <row r="756" spans="1:4" x14ac:dyDescent="0.25">
      <c r="A756" s="120" t="s">
        <v>35</v>
      </c>
      <c r="B756" s="119" t="s">
        <v>1339</v>
      </c>
      <c r="C756" s="116">
        <v>2.04</v>
      </c>
      <c r="D756" s="117">
        <v>0.12</v>
      </c>
    </row>
    <row r="757" spans="1:4" x14ac:dyDescent="0.25">
      <c r="A757" s="120" t="s">
        <v>42</v>
      </c>
      <c r="B757" s="119" t="s">
        <v>1336</v>
      </c>
      <c r="C757" s="116">
        <v>4.68</v>
      </c>
      <c r="D757" s="117">
        <v>0.4</v>
      </c>
    </row>
    <row r="758" spans="1:4" x14ac:dyDescent="0.25">
      <c r="A758" s="120" t="s">
        <v>30</v>
      </c>
      <c r="B758" s="119" t="s">
        <v>82</v>
      </c>
      <c r="C758" s="116">
        <v>6.73</v>
      </c>
      <c r="D758" s="117">
        <v>1.7</v>
      </c>
    </row>
    <row r="759" spans="1:4" x14ac:dyDescent="0.25">
      <c r="A759" s="120" t="s">
        <v>31</v>
      </c>
      <c r="B759" s="119" t="s">
        <v>83</v>
      </c>
      <c r="C759" s="116">
        <v>10.8</v>
      </c>
      <c r="D759" s="117">
        <v>1.63</v>
      </c>
    </row>
    <row r="760" spans="1:4" x14ac:dyDescent="0.25">
      <c r="A760" s="120" t="s">
        <v>72</v>
      </c>
      <c r="B760" s="119" t="s">
        <v>1341</v>
      </c>
      <c r="C760" s="116">
        <v>24.02</v>
      </c>
      <c r="D760" s="117">
        <v>0.2</v>
      </c>
    </row>
    <row r="761" spans="1:4" x14ac:dyDescent="0.25">
      <c r="A761" s="120" t="s">
        <v>73</v>
      </c>
      <c r="B761" s="119" t="s">
        <v>1342</v>
      </c>
      <c r="C761" s="116">
        <v>24.02</v>
      </c>
      <c r="D761" s="117">
        <v>0.2</v>
      </c>
    </row>
    <row r="762" spans="1:4" x14ac:dyDescent="0.25">
      <c r="A762" s="120" t="s">
        <v>74</v>
      </c>
      <c r="B762" s="119" t="s">
        <v>1343</v>
      </c>
      <c r="C762" s="116">
        <v>24.02</v>
      </c>
      <c r="D762" s="117">
        <v>0.3</v>
      </c>
    </row>
    <row r="763" spans="1:4" x14ac:dyDescent="0.25">
      <c r="A763" s="120" t="s">
        <v>71</v>
      </c>
      <c r="B763" s="119" t="s">
        <v>1344</v>
      </c>
      <c r="C763" s="116">
        <v>10.8</v>
      </c>
      <c r="D763" s="117">
        <v>0.2</v>
      </c>
    </row>
    <row r="764" spans="1:4" x14ac:dyDescent="0.25">
      <c r="A764" s="120" t="s">
        <v>69</v>
      </c>
      <c r="B764" s="119" t="s">
        <v>1345</v>
      </c>
      <c r="C764" s="116">
        <v>40.85</v>
      </c>
      <c r="D764" s="117">
        <v>1.19</v>
      </c>
    </row>
    <row r="765" spans="1:4" x14ac:dyDescent="0.25">
      <c r="A765" s="120" t="s">
        <v>67</v>
      </c>
      <c r="B765" s="119" t="s">
        <v>1346</v>
      </c>
      <c r="C765" s="116">
        <v>95.91</v>
      </c>
      <c r="D765" s="117">
        <v>1</v>
      </c>
    </row>
    <row r="766" spans="1:4" x14ac:dyDescent="0.25">
      <c r="A766" s="120" t="s">
        <v>66</v>
      </c>
      <c r="B766" s="119" t="s">
        <v>1347</v>
      </c>
      <c r="C766" s="116">
        <v>20.420000000000002</v>
      </c>
      <c r="D766" s="117">
        <v>0.14000000000000001</v>
      </c>
    </row>
    <row r="767" spans="1:4" x14ac:dyDescent="0.25">
      <c r="A767" s="120" t="s">
        <v>1348</v>
      </c>
      <c r="B767" s="119" t="s">
        <v>1349</v>
      </c>
      <c r="C767" s="116">
        <v>14.41</v>
      </c>
      <c r="D767" s="117">
        <v>0.15</v>
      </c>
    </row>
    <row r="768" spans="1:4" x14ac:dyDescent="0.25">
      <c r="A768" s="120" t="s">
        <v>1350</v>
      </c>
      <c r="B768" s="119" t="s">
        <v>1351</v>
      </c>
      <c r="C768" s="116">
        <v>32.43</v>
      </c>
      <c r="D768" s="117">
        <v>0.54</v>
      </c>
    </row>
    <row r="769" spans="1:4" x14ac:dyDescent="0.25">
      <c r="A769" s="120" t="s">
        <v>1352</v>
      </c>
      <c r="B769" s="119" t="s">
        <v>1353</v>
      </c>
      <c r="C769" s="116">
        <v>34.840000000000003</v>
      </c>
      <c r="D769" s="117">
        <v>0.69</v>
      </c>
    </row>
    <row r="770" spans="1:4" x14ac:dyDescent="0.25">
      <c r="A770" s="120" t="s">
        <v>1354</v>
      </c>
      <c r="B770" s="119" t="s">
        <v>1355</v>
      </c>
      <c r="C770" s="116">
        <v>38.44</v>
      </c>
      <c r="D770" s="117">
        <v>0.88</v>
      </c>
    </row>
    <row r="771" spans="1:4" x14ac:dyDescent="0.25">
      <c r="A771" s="120" t="s">
        <v>1356</v>
      </c>
      <c r="B771" s="119" t="s">
        <v>1357</v>
      </c>
      <c r="C771" s="116">
        <v>48.06</v>
      </c>
      <c r="D771" s="117">
        <v>1.22</v>
      </c>
    </row>
    <row r="772" spans="1:4" x14ac:dyDescent="0.25">
      <c r="A772" s="120" t="s">
        <v>1358</v>
      </c>
      <c r="B772" s="119" t="s">
        <v>1359</v>
      </c>
      <c r="C772" s="116">
        <v>72.09</v>
      </c>
      <c r="D772" s="117">
        <v>1.52</v>
      </c>
    </row>
    <row r="773" spans="1:4" x14ac:dyDescent="0.25">
      <c r="A773" s="120" t="s">
        <v>1360</v>
      </c>
      <c r="B773" s="119" t="s">
        <v>1361</v>
      </c>
      <c r="C773" s="116">
        <v>79.31</v>
      </c>
      <c r="D773" s="117">
        <v>1.96</v>
      </c>
    </row>
    <row r="774" spans="1:4" x14ac:dyDescent="0.25">
      <c r="A774" s="120" t="s">
        <v>1362</v>
      </c>
      <c r="B774" s="119" t="s">
        <v>1363</v>
      </c>
      <c r="C774" s="116">
        <v>51.66</v>
      </c>
      <c r="D774" s="117">
        <v>1.81</v>
      </c>
    </row>
    <row r="775" spans="1:4" x14ac:dyDescent="0.25">
      <c r="A775" s="120" t="s">
        <v>1364</v>
      </c>
      <c r="B775" s="119" t="s">
        <v>1365</v>
      </c>
      <c r="C775" s="116">
        <v>127.38</v>
      </c>
      <c r="D775" s="117">
        <v>3.63</v>
      </c>
    </row>
    <row r="776" spans="1:4" x14ac:dyDescent="0.25">
      <c r="A776" s="120" t="s">
        <v>1366</v>
      </c>
      <c r="B776" s="119" t="s">
        <v>1367</v>
      </c>
      <c r="C776" s="116">
        <v>180.24</v>
      </c>
      <c r="D776" s="117">
        <v>6</v>
      </c>
    </row>
    <row r="777" spans="1:4" x14ac:dyDescent="0.25">
      <c r="A777" s="120" t="s">
        <v>1368</v>
      </c>
      <c r="B777" s="119" t="s">
        <v>1369</v>
      </c>
      <c r="C777" s="116">
        <v>216.3</v>
      </c>
      <c r="D777" s="117">
        <v>9</v>
      </c>
    </row>
    <row r="778" spans="1:4" x14ac:dyDescent="0.25">
      <c r="A778" s="120" t="s">
        <v>1370</v>
      </c>
      <c r="B778" s="119" t="s">
        <v>1371</v>
      </c>
      <c r="C778" s="116">
        <v>420.59</v>
      </c>
      <c r="D778" s="117">
        <v>20</v>
      </c>
    </row>
    <row r="779" spans="1:4" x14ac:dyDescent="0.25">
      <c r="A779" s="120" t="s">
        <v>1372</v>
      </c>
      <c r="B779" s="119" t="s">
        <v>1373</v>
      </c>
      <c r="C779" s="116">
        <v>420.59</v>
      </c>
      <c r="D779" s="117">
        <v>26</v>
      </c>
    </row>
    <row r="780" spans="1:4" x14ac:dyDescent="0.25">
      <c r="A780" s="120" t="s">
        <v>1374</v>
      </c>
      <c r="B780" s="119" t="s">
        <v>1375</v>
      </c>
      <c r="C780" s="116">
        <v>660.93</v>
      </c>
      <c r="D780" s="117">
        <v>42</v>
      </c>
    </row>
    <row r="781" spans="1:4" x14ac:dyDescent="0.25">
      <c r="A781" s="120" t="s">
        <v>1165</v>
      </c>
      <c r="B781" s="119" t="s">
        <v>1376</v>
      </c>
      <c r="C781" s="116">
        <v>240.33</v>
      </c>
      <c r="D781" s="117">
        <v>21</v>
      </c>
    </row>
    <row r="782" spans="1:4" x14ac:dyDescent="0.25">
      <c r="A782" s="120" t="s">
        <v>1377</v>
      </c>
      <c r="B782" s="119" t="s">
        <v>1378</v>
      </c>
      <c r="C782" s="134">
        <v>2.2799999999999998</v>
      </c>
      <c r="D782" s="117">
        <v>0.12</v>
      </c>
    </row>
    <row r="783" spans="1:4" x14ac:dyDescent="0.25">
      <c r="A783" s="120" t="s">
        <v>1379</v>
      </c>
      <c r="B783" s="119" t="s">
        <v>1380</v>
      </c>
      <c r="C783" s="116">
        <v>11.99</v>
      </c>
      <c r="D783" s="117">
        <v>0.2</v>
      </c>
    </row>
    <row r="784" spans="1:4" x14ac:dyDescent="0.25">
      <c r="A784" s="120" t="s">
        <v>1381</v>
      </c>
      <c r="B784" s="119" t="s">
        <v>1382</v>
      </c>
      <c r="C784" s="116">
        <v>2.66</v>
      </c>
      <c r="D784" s="117">
        <v>0.06</v>
      </c>
    </row>
    <row r="785" spans="1:4" x14ac:dyDescent="0.25">
      <c r="A785" s="120" t="s">
        <v>1383</v>
      </c>
      <c r="B785" s="119" t="s">
        <v>1384</v>
      </c>
      <c r="C785" s="116">
        <v>3.32</v>
      </c>
      <c r="D785" s="117">
        <v>0.08</v>
      </c>
    </row>
    <row r="786" spans="1:4" x14ac:dyDescent="0.25">
      <c r="A786" s="120" t="s">
        <v>1385</v>
      </c>
      <c r="B786" s="119" t="s">
        <v>1386</v>
      </c>
      <c r="C786" s="116">
        <v>3.99</v>
      </c>
      <c r="D786" s="117">
        <v>0.12</v>
      </c>
    </row>
    <row r="787" spans="1:4" x14ac:dyDescent="0.25">
      <c r="A787" s="120" t="s">
        <v>1387</v>
      </c>
      <c r="B787" s="119" t="s">
        <v>1388</v>
      </c>
      <c r="C787" s="116">
        <v>3.32</v>
      </c>
      <c r="D787" s="117">
        <v>0.06</v>
      </c>
    </row>
    <row r="788" spans="1:4" x14ac:dyDescent="0.25">
      <c r="A788" s="120" t="s">
        <v>1389</v>
      </c>
      <c r="B788" s="119" t="s">
        <v>1390</v>
      </c>
      <c r="C788" s="116">
        <v>4.8099999999999996</v>
      </c>
      <c r="D788" s="117">
        <v>0.2</v>
      </c>
    </row>
    <row r="789" spans="1:4" x14ac:dyDescent="0.25">
      <c r="A789" s="120" t="s">
        <v>1391</v>
      </c>
      <c r="B789" s="119" t="s">
        <v>1392</v>
      </c>
      <c r="C789" s="116">
        <v>0</v>
      </c>
      <c r="D789" s="117">
        <v>30</v>
      </c>
    </row>
    <row r="790" spans="1:4" x14ac:dyDescent="0.25">
      <c r="A790" s="120" t="s">
        <v>1393</v>
      </c>
      <c r="B790" s="119" t="s">
        <v>1394</v>
      </c>
      <c r="C790" s="116">
        <v>4.6500000000000004</v>
      </c>
      <c r="D790" s="117">
        <v>0.16</v>
      </c>
    </row>
    <row r="791" spans="1:4" x14ac:dyDescent="0.25">
      <c r="A791" s="120" t="s">
        <v>1395</v>
      </c>
      <c r="B791" s="119" t="s">
        <v>1396</v>
      </c>
      <c r="C791" s="116">
        <v>6.66</v>
      </c>
      <c r="D791" s="117">
        <v>0.125</v>
      </c>
    </row>
    <row r="792" spans="1:4" x14ac:dyDescent="0.25">
      <c r="A792" s="120" t="s">
        <v>1169</v>
      </c>
      <c r="B792" s="119" t="s">
        <v>1397</v>
      </c>
      <c r="C792" s="116">
        <v>300.42</v>
      </c>
      <c r="D792" s="117">
        <v>0.113</v>
      </c>
    </row>
    <row r="793" spans="1:4" x14ac:dyDescent="0.25">
      <c r="A793" s="120" t="s">
        <v>1171</v>
      </c>
      <c r="B793" s="119" t="s">
        <v>1398</v>
      </c>
      <c r="C793" s="116">
        <v>2.76</v>
      </c>
      <c r="D793" s="117">
        <v>0.2</v>
      </c>
    </row>
    <row r="794" spans="1:4" x14ac:dyDescent="0.25">
      <c r="A794" s="120" t="s">
        <v>1399</v>
      </c>
      <c r="B794" s="119" t="s">
        <v>1400</v>
      </c>
      <c r="C794" s="116">
        <v>13.32</v>
      </c>
      <c r="D794" s="117">
        <v>3.9</v>
      </c>
    </row>
    <row r="795" spans="1:4" x14ac:dyDescent="0.25">
      <c r="A795" s="120" t="s">
        <v>1401</v>
      </c>
      <c r="B795" s="119" t="s">
        <v>1402</v>
      </c>
      <c r="C795" s="116">
        <v>36.04</v>
      </c>
      <c r="D795" s="117">
        <v>7.5</v>
      </c>
    </row>
    <row r="796" spans="1:4" x14ac:dyDescent="0.25">
      <c r="A796" s="120" t="s">
        <v>1403</v>
      </c>
      <c r="B796" s="119" t="s">
        <v>1404</v>
      </c>
      <c r="C796" s="116">
        <v>58.24</v>
      </c>
      <c r="D796" s="117">
        <v>3</v>
      </c>
    </row>
    <row r="797" spans="1:4" x14ac:dyDescent="0.25">
      <c r="A797" s="120" t="s">
        <v>48</v>
      </c>
      <c r="B797" s="119" t="s">
        <v>1405</v>
      </c>
      <c r="C797" s="116">
        <v>54.06</v>
      </c>
      <c r="D797" s="117">
        <v>4</v>
      </c>
    </row>
    <row r="798" spans="1:4" x14ac:dyDescent="0.25">
      <c r="A798" s="120" t="s">
        <v>49</v>
      </c>
      <c r="B798" s="119" t="s">
        <v>1406</v>
      </c>
      <c r="C798" s="116">
        <v>80.5</v>
      </c>
      <c r="D798" s="117">
        <v>6</v>
      </c>
    </row>
    <row r="799" spans="1:4" x14ac:dyDescent="0.25">
      <c r="A799" s="120" t="s">
        <v>50</v>
      </c>
      <c r="B799" s="119" t="s">
        <v>1407</v>
      </c>
      <c r="C799" s="116">
        <v>93.72</v>
      </c>
      <c r="D799" s="117">
        <v>12</v>
      </c>
    </row>
    <row r="800" spans="1:4" x14ac:dyDescent="0.25">
      <c r="A800" s="120" t="s">
        <v>51</v>
      </c>
      <c r="B800" s="119" t="s">
        <v>1408</v>
      </c>
      <c r="C800" s="116">
        <v>168.23</v>
      </c>
      <c r="D800" s="117">
        <v>18</v>
      </c>
    </row>
    <row r="801" spans="1:4" x14ac:dyDescent="0.25">
      <c r="A801" s="120" t="s">
        <v>52</v>
      </c>
      <c r="B801" s="119" t="s">
        <v>1409</v>
      </c>
      <c r="C801" s="116">
        <v>120.16</v>
      </c>
      <c r="D801" s="117">
        <v>28</v>
      </c>
    </row>
    <row r="802" spans="1:4" x14ac:dyDescent="0.25">
      <c r="A802" s="120" t="s">
        <v>53</v>
      </c>
      <c r="B802" s="119" t="s">
        <v>1410</v>
      </c>
      <c r="C802" s="116">
        <v>204.28</v>
      </c>
      <c r="D802" s="117">
        <v>3</v>
      </c>
    </row>
    <row r="803" spans="1:4" x14ac:dyDescent="0.25">
      <c r="A803" s="120" t="s">
        <v>8</v>
      </c>
      <c r="B803" s="119" t="s">
        <v>1411</v>
      </c>
      <c r="C803" s="116">
        <v>38.58</v>
      </c>
      <c r="D803" s="117">
        <v>3</v>
      </c>
    </row>
    <row r="804" spans="1:4" x14ac:dyDescent="0.25">
      <c r="A804" s="120" t="s">
        <v>1412</v>
      </c>
      <c r="B804" s="119" t="s">
        <v>1413</v>
      </c>
      <c r="C804" s="116">
        <v>44.09</v>
      </c>
      <c r="D804" s="117">
        <v>3</v>
      </c>
    </row>
    <row r="805" spans="1:4" x14ac:dyDescent="0.25">
      <c r="A805" s="120" t="s">
        <v>1414</v>
      </c>
      <c r="B805" s="119" t="s">
        <v>1415</v>
      </c>
      <c r="C805" s="116">
        <v>38.58</v>
      </c>
      <c r="D805" s="117">
        <v>0.17</v>
      </c>
    </row>
    <row r="806" spans="1:4" x14ac:dyDescent="0.25">
      <c r="A806" s="120" t="s">
        <v>1416</v>
      </c>
      <c r="B806" s="119" t="s">
        <v>1417</v>
      </c>
      <c r="C806" s="116">
        <v>13.21</v>
      </c>
      <c r="D806" s="117">
        <v>0.19</v>
      </c>
    </row>
    <row r="807" spans="1:4" x14ac:dyDescent="0.25">
      <c r="A807" s="120" t="s">
        <v>1418</v>
      </c>
      <c r="B807" s="119" t="s">
        <v>1419</v>
      </c>
      <c r="C807" s="116">
        <v>14.41</v>
      </c>
      <c r="D807" s="117">
        <v>0.28000000000000003</v>
      </c>
    </row>
    <row r="808" spans="1:4" x14ac:dyDescent="0.25">
      <c r="A808" s="120" t="s">
        <v>1420</v>
      </c>
      <c r="B808" s="119" t="s">
        <v>1421</v>
      </c>
      <c r="C808" s="116">
        <v>18.02</v>
      </c>
      <c r="D808" s="117">
        <v>0.17</v>
      </c>
    </row>
    <row r="809" spans="1:4" x14ac:dyDescent="0.25">
      <c r="A809" s="120" t="s">
        <v>1422</v>
      </c>
      <c r="B809" s="119" t="s">
        <v>1423</v>
      </c>
      <c r="C809" s="116">
        <v>24.02</v>
      </c>
      <c r="D809" s="117">
        <v>0.19</v>
      </c>
    </row>
    <row r="810" spans="1:4" x14ac:dyDescent="0.25">
      <c r="A810" s="120" t="s">
        <v>1424</v>
      </c>
      <c r="B810" s="119" t="s">
        <v>1425</v>
      </c>
      <c r="C810" s="116">
        <v>20.37</v>
      </c>
      <c r="D810" s="117">
        <v>7.0000000000000007E-2</v>
      </c>
    </row>
    <row r="811" spans="1:4" x14ac:dyDescent="0.25">
      <c r="A811" s="120" t="s">
        <v>61</v>
      </c>
      <c r="B811" s="119" t="s">
        <v>1426</v>
      </c>
      <c r="C811" s="116">
        <v>6</v>
      </c>
      <c r="D811" s="117">
        <v>0.44</v>
      </c>
    </row>
    <row r="812" spans="1:4" x14ac:dyDescent="0.25">
      <c r="A812" s="120" t="s">
        <v>25</v>
      </c>
      <c r="B812" s="119" t="s">
        <v>1427</v>
      </c>
      <c r="C812" s="116">
        <v>18.02</v>
      </c>
      <c r="D812" s="117">
        <v>1.17</v>
      </c>
    </row>
    <row r="813" spans="1:4" x14ac:dyDescent="0.25">
      <c r="A813" s="120" t="s">
        <v>1428</v>
      </c>
      <c r="B813" s="119" t="s">
        <v>1429</v>
      </c>
      <c r="C813" s="116">
        <v>39.119999999999997</v>
      </c>
      <c r="D813" s="117">
        <v>0.4</v>
      </c>
    </row>
    <row r="814" spans="1:4" x14ac:dyDescent="0.25">
      <c r="A814" s="120" t="s">
        <v>1430</v>
      </c>
      <c r="B814" s="119" t="s">
        <v>1431</v>
      </c>
      <c r="C814" s="116">
        <v>19.22</v>
      </c>
      <c r="D814" s="117">
        <v>0</v>
      </c>
    </row>
    <row r="815" spans="1:4" x14ac:dyDescent="0.25">
      <c r="A815" s="120" t="s">
        <v>1432</v>
      </c>
      <c r="B815" s="119" t="s">
        <v>1433</v>
      </c>
      <c r="C815" s="116">
        <v>1.19</v>
      </c>
      <c r="D815" s="117">
        <v>0.5</v>
      </c>
    </row>
    <row r="816" spans="1:4" x14ac:dyDescent="0.25">
      <c r="A816" s="120" t="s">
        <v>1434</v>
      </c>
      <c r="B816" s="119" t="s">
        <v>1435</v>
      </c>
      <c r="C816" s="116">
        <v>3.3</v>
      </c>
      <c r="D816" s="117">
        <v>0.19</v>
      </c>
    </row>
    <row r="817" spans="1:4" x14ac:dyDescent="0.25">
      <c r="A817" s="120" t="s">
        <v>1436</v>
      </c>
      <c r="B817" s="119" t="s">
        <v>1437</v>
      </c>
      <c r="C817" s="116">
        <v>20.420000000000002</v>
      </c>
      <c r="D817" s="117">
        <v>0.19</v>
      </c>
    </row>
    <row r="818" spans="1:4" x14ac:dyDescent="0.25">
      <c r="A818" s="120" t="s">
        <v>1438</v>
      </c>
      <c r="B818" s="119" t="s">
        <v>1439</v>
      </c>
      <c r="C818" s="116">
        <v>22.83</v>
      </c>
      <c r="D818" s="117">
        <v>1.3</v>
      </c>
    </row>
    <row r="819" spans="1:4" x14ac:dyDescent="0.25">
      <c r="A819" s="120" t="s">
        <v>16</v>
      </c>
      <c r="B819" s="119" t="s">
        <v>1440</v>
      </c>
      <c r="C819" s="116">
        <v>19.829999999999998</v>
      </c>
      <c r="D819" s="117">
        <v>4.2</v>
      </c>
    </row>
    <row r="820" spans="1:4" x14ac:dyDescent="0.25">
      <c r="A820" s="120" t="s">
        <v>10</v>
      </c>
      <c r="B820" s="119" t="s">
        <v>1441</v>
      </c>
      <c r="C820" s="116">
        <v>60.63</v>
      </c>
      <c r="D820" s="117">
        <v>4.2</v>
      </c>
    </row>
    <row r="821" spans="1:4" x14ac:dyDescent="0.25">
      <c r="A821" s="120" t="s">
        <v>1442</v>
      </c>
      <c r="B821" s="119" t="s">
        <v>1443</v>
      </c>
      <c r="C821" s="116">
        <v>60.63</v>
      </c>
      <c r="D821" s="117">
        <v>4.2</v>
      </c>
    </row>
    <row r="822" spans="1:4" x14ac:dyDescent="0.25">
      <c r="A822" s="120" t="s">
        <v>1444</v>
      </c>
      <c r="B822" s="119" t="s">
        <v>1445</v>
      </c>
      <c r="C822" s="116">
        <v>60.63</v>
      </c>
      <c r="D822" s="117">
        <v>0.31</v>
      </c>
    </row>
    <row r="823" spans="1:4" x14ac:dyDescent="0.25">
      <c r="A823" s="120" t="s">
        <v>1446</v>
      </c>
      <c r="B823" s="119" t="s">
        <v>1417</v>
      </c>
      <c r="C823" s="116">
        <v>21.15</v>
      </c>
      <c r="D823" s="117">
        <v>0.36</v>
      </c>
    </row>
    <row r="824" spans="1:4" x14ac:dyDescent="0.25">
      <c r="A824" s="120" t="s">
        <v>1447</v>
      </c>
      <c r="B824" s="119" t="s">
        <v>1419</v>
      </c>
      <c r="C824" s="116">
        <v>22.47</v>
      </c>
      <c r="D824" s="117">
        <v>0.33</v>
      </c>
    </row>
    <row r="825" spans="1:4" x14ac:dyDescent="0.25">
      <c r="A825" s="120" t="s">
        <v>1448</v>
      </c>
      <c r="B825" s="119" t="s">
        <v>1449</v>
      </c>
      <c r="C825" s="116">
        <v>22.83</v>
      </c>
      <c r="D825" s="117">
        <v>0.5</v>
      </c>
    </row>
    <row r="826" spans="1:4" x14ac:dyDescent="0.25">
      <c r="A826" s="120" t="s">
        <v>1450</v>
      </c>
      <c r="B826" s="119" t="s">
        <v>1421</v>
      </c>
      <c r="C826" s="116">
        <v>26.43</v>
      </c>
      <c r="D826" s="117">
        <v>0.31</v>
      </c>
    </row>
    <row r="827" spans="1:4" x14ac:dyDescent="0.25">
      <c r="A827" s="120" t="s">
        <v>1451</v>
      </c>
      <c r="B827" s="119" t="s">
        <v>1423</v>
      </c>
      <c r="C827" s="116">
        <v>32.43</v>
      </c>
      <c r="D827" s="117">
        <v>0.3</v>
      </c>
    </row>
    <row r="828" spans="1:4" x14ac:dyDescent="0.25">
      <c r="A828" s="120" t="s">
        <v>1452</v>
      </c>
      <c r="B828" s="119" t="s">
        <v>1425</v>
      </c>
      <c r="C828" s="116">
        <v>26.32</v>
      </c>
      <c r="D828" s="117">
        <v>0.1</v>
      </c>
    </row>
    <row r="829" spans="1:4" x14ac:dyDescent="0.25">
      <c r="A829" s="120" t="s">
        <v>62</v>
      </c>
      <c r="B829" s="119" t="s">
        <v>1426</v>
      </c>
      <c r="C829" s="116">
        <v>7.2</v>
      </c>
      <c r="D829" s="117">
        <v>0.5</v>
      </c>
    </row>
    <row r="830" spans="1:4" x14ac:dyDescent="0.25">
      <c r="A830" s="120" t="s">
        <v>26</v>
      </c>
      <c r="B830" s="119" t="s">
        <v>1427</v>
      </c>
      <c r="C830" s="116">
        <v>21.62</v>
      </c>
      <c r="D830" s="117">
        <v>1.18</v>
      </c>
    </row>
    <row r="831" spans="1:4" x14ac:dyDescent="0.25">
      <c r="A831" s="120" t="s">
        <v>1453</v>
      </c>
      <c r="B831" s="119" t="s">
        <v>1454</v>
      </c>
      <c r="C831" s="116">
        <v>39.68</v>
      </c>
      <c r="D831" s="117">
        <v>1.71</v>
      </c>
    </row>
    <row r="832" spans="1:4" x14ac:dyDescent="0.25">
      <c r="A832" s="120" t="s">
        <v>1455</v>
      </c>
      <c r="B832" s="119" t="s">
        <v>1456</v>
      </c>
      <c r="C832" s="116">
        <v>42.06</v>
      </c>
      <c r="D832" s="117">
        <v>1.71</v>
      </c>
    </row>
    <row r="833" spans="1:4" x14ac:dyDescent="0.25">
      <c r="A833" s="120" t="s">
        <v>1457</v>
      </c>
      <c r="B833" s="119" t="s">
        <v>1458</v>
      </c>
      <c r="C833" s="116">
        <v>43.26</v>
      </c>
      <c r="D833" s="117">
        <v>0.7</v>
      </c>
    </row>
    <row r="834" spans="1:4" x14ac:dyDescent="0.25">
      <c r="A834" s="120" t="s">
        <v>1459</v>
      </c>
      <c r="B834" s="119" t="s">
        <v>1431</v>
      </c>
      <c r="C834" s="116">
        <v>30.03</v>
      </c>
      <c r="D834" s="117">
        <v>0.01</v>
      </c>
    </row>
    <row r="835" spans="1:4" x14ac:dyDescent="0.25">
      <c r="A835" s="120" t="s">
        <v>1460</v>
      </c>
      <c r="B835" s="119" t="s">
        <v>1461</v>
      </c>
      <c r="C835" s="116">
        <v>1.19</v>
      </c>
      <c r="D835" s="117">
        <v>0.01</v>
      </c>
    </row>
    <row r="836" spans="1:4" x14ac:dyDescent="0.25">
      <c r="A836" s="120" t="s">
        <v>1462</v>
      </c>
      <c r="B836" s="119" t="s">
        <v>1463</v>
      </c>
      <c r="C836" s="116">
        <v>2.39</v>
      </c>
      <c r="D836" s="117">
        <v>0</v>
      </c>
    </row>
    <row r="837" spans="1:4" x14ac:dyDescent="0.25">
      <c r="A837" s="120" t="s">
        <v>1464</v>
      </c>
      <c r="B837" s="119" t="s">
        <v>1465</v>
      </c>
      <c r="C837" s="116">
        <v>1.19</v>
      </c>
      <c r="D837" s="117">
        <v>0.5</v>
      </c>
    </row>
    <row r="838" spans="1:4" x14ac:dyDescent="0.25">
      <c r="A838" s="120" t="s">
        <v>1466</v>
      </c>
      <c r="B838" s="119" t="s">
        <v>1467</v>
      </c>
      <c r="C838" s="116">
        <v>3.3</v>
      </c>
      <c r="D838" s="117">
        <v>0.44</v>
      </c>
    </row>
    <row r="839" spans="1:4" x14ac:dyDescent="0.25">
      <c r="A839" s="120" t="s">
        <v>1468</v>
      </c>
      <c r="B839" s="119" t="s">
        <v>1469</v>
      </c>
      <c r="C839" s="116">
        <v>26.43</v>
      </c>
      <c r="D839" s="117">
        <v>0.28999999999999998</v>
      </c>
    </row>
    <row r="840" spans="1:4" x14ac:dyDescent="0.25">
      <c r="A840" s="120" t="s">
        <v>1470</v>
      </c>
      <c r="B840" s="119" t="s">
        <v>1437</v>
      </c>
      <c r="C840" s="116">
        <v>26.39</v>
      </c>
      <c r="D840" s="117">
        <v>0.27</v>
      </c>
    </row>
    <row r="841" spans="1:4" x14ac:dyDescent="0.25">
      <c r="A841" s="120" t="s">
        <v>1471</v>
      </c>
      <c r="B841" s="119" t="s">
        <v>1472</v>
      </c>
      <c r="C841" s="116">
        <v>21.62</v>
      </c>
      <c r="D841" s="117">
        <v>0.63</v>
      </c>
    </row>
    <row r="842" spans="1:4" x14ac:dyDescent="0.25">
      <c r="A842" s="120" t="s">
        <v>1473</v>
      </c>
      <c r="B842" s="119" t="s">
        <v>1474</v>
      </c>
      <c r="C842" s="116">
        <v>31.24</v>
      </c>
      <c r="D842" s="117">
        <v>0.01</v>
      </c>
    </row>
    <row r="843" spans="1:4" x14ac:dyDescent="0.25">
      <c r="A843" s="120" t="s">
        <v>1475</v>
      </c>
      <c r="B843" s="119" t="s">
        <v>1476</v>
      </c>
      <c r="C843" s="116">
        <v>2.39</v>
      </c>
      <c r="D843" s="117">
        <v>0.31</v>
      </c>
    </row>
    <row r="844" spans="1:4" x14ac:dyDescent="0.25">
      <c r="A844" s="120" t="s">
        <v>1477</v>
      </c>
      <c r="B844" s="119" t="s">
        <v>1478</v>
      </c>
      <c r="C844" s="116">
        <v>26.43</v>
      </c>
      <c r="D844" s="117">
        <v>0.35</v>
      </c>
    </row>
    <row r="845" spans="1:4" x14ac:dyDescent="0.25">
      <c r="A845" s="120" t="s">
        <v>1479</v>
      </c>
      <c r="B845" s="119" t="s">
        <v>1480</v>
      </c>
      <c r="C845" s="116">
        <v>30.03</v>
      </c>
      <c r="D845" s="117">
        <v>1.5</v>
      </c>
    </row>
    <row r="846" spans="1:4" x14ac:dyDescent="0.25">
      <c r="A846" s="120" t="s">
        <v>17</v>
      </c>
      <c r="B846" s="119" t="s">
        <v>1481</v>
      </c>
      <c r="C846" s="116">
        <v>29.76</v>
      </c>
      <c r="D846" s="117">
        <v>0.35</v>
      </c>
    </row>
    <row r="847" spans="1:4" x14ac:dyDescent="0.25">
      <c r="A847" s="120" t="s">
        <v>1482</v>
      </c>
      <c r="B847" s="119" t="s">
        <v>1483</v>
      </c>
      <c r="C847" s="116">
        <v>6</v>
      </c>
      <c r="D847" s="117">
        <v>0.02</v>
      </c>
    </row>
    <row r="848" spans="1:4" x14ac:dyDescent="0.25">
      <c r="A848" s="120" t="s">
        <v>1484</v>
      </c>
      <c r="B848" s="119" t="s">
        <v>1485</v>
      </c>
      <c r="C848" s="116">
        <v>1.19</v>
      </c>
      <c r="D848" s="117">
        <v>0.25</v>
      </c>
    </row>
    <row r="849" spans="1:4" x14ac:dyDescent="0.25">
      <c r="A849" s="120" t="s">
        <v>1486</v>
      </c>
      <c r="B849" s="119" t="s">
        <v>1487</v>
      </c>
      <c r="C849" s="116">
        <v>7.2</v>
      </c>
      <c r="D849" s="117">
        <v>0.24</v>
      </c>
    </row>
    <row r="850" spans="1:4" x14ac:dyDescent="0.25">
      <c r="A850" s="120" t="s">
        <v>1488</v>
      </c>
      <c r="B850" s="119" t="s">
        <v>1489</v>
      </c>
      <c r="C850" s="116">
        <v>7.2</v>
      </c>
      <c r="D850" s="117">
        <v>0.18</v>
      </c>
    </row>
    <row r="851" spans="1:4" x14ac:dyDescent="0.25">
      <c r="A851" s="120" t="s">
        <v>1490</v>
      </c>
      <c r="B851" s="119" t="s">
        <v>1491</v>
      </c>
      <c r="C851" s="116">
        <v>7.2</v>
      </c>
      <c r="D851" s="117">
        <v>0.21</v>
      </c>
    </row>
    <row r="852" spans="1:4" x14ac:dyDescent="0.25">
      <c r="A852" s="120" t="s">
        <v>1492</v>
      </c>
      <c r="B852" s="119" t="s">
        <v>1493</v>
      </c>
      <c r="C852" s="116">
        <v>6</v>
      </c>
      <c r="D852" s="117">
        <v>0</v>
      </c>
    </row>
    <row r="853" spans="1:4" x14ac:dyDescent="0.25">
      <c r="A853" s="120" t="s">
        <v>1494</v>
      </c>
      <c r="B853" s="119" t="s">
        <v>1495</v>
      </c>
      <c r="C853" s="116">
        <v>1.19</v>
      </c>
      <c r="D853" s="117">
        <v>0.18</v>
      </c>
    </row>
    <row r="854" spans="1:4" x14ac:dyDescent="0.25">
      <c r="A854" s="120" t="s">
        <v>1496</v>
      </c>
      <c r="B854" s="119" t="s">
        <v>1497</v>
      </c>
      <c r="C854" s="116">
        <v>6.6</v>
      </c>
      <c r="D854" s="117">
        <v>0.11</v>
      </c>
    </row>
    <row r="855" spans="1:4" x14ac:dyDescent="0.25">
      <c r="A855" s="120" t="s">
        <v>1498</v>
      </c>
      <c r="B855" s="119" t="s">
        <v>1499</v>
      </c>
      <c r="C855" s="116">
        <v>6.6</v>
      </c>
      <c r="D855" s="117">
        <v>8.4</v>
      </c>
    </row>
    <row r="856" spans="1:4" x14ac:dyDescent="0.25">
      <c r="A856" s="120" t="s">
        <v>12</v>
      </c>
      <c r="B856" s="119" t="s">
        <v>1500</v>
      </c>
      <c r="C856" s="116">
        <v>88.19</v>
      </c>
      <c r="D856" s="117">
        <v>8.4</v>
      </c>
    </row>
    <row r="857" spans="1:4" x14ac:dyDescent="0.25">
      <c r="A857" s="120" t="s">
        <v>1501</v>
      </c>
      <c r="B857" s="119" t="s">
        <v>1502</v>
      </c>
      <c r="C857" s="116">
        <v>120.16</v>
      </c>
      <c r="D857" s="117">
        <v>8.4</v>
      </c>
    </row>
    <row r="858" spans="1:4" x14ac:dyDescent="0.25">
      <c r="A858" s="120" t="s">
        <v>1503</v>
      </c>
      <c r="B858" s="119" t="s">
        <v>1504</v>
      </c>
      <c r="C858" s="116">
        <v>88.19</v>
      </c>
      <c r="D858" s="117">
        <v>1.05</v>
      </c>
    </row>
    <row r="859" spans="1:4" x14ac:dyDescent="0.25">
      <c r="A859" s="120" t="s">
        <v>1505</v>
      </c>
      <c r="B859" s="119" t="s">
        <v>1417</v>
      </c>
      <c r="C859" s="116">
        <v>33.64</v>
      </c>
      <c r="D859" s="117">
        <v>1.26</v>
      </c>
    </row>
    <row r="860" spans="1:4" x14ac:dyDescent="0.25">
      <c r="A860" s="120" t="s">
        <v>1506</v>
      </c>
      <c r="B860" s="119" t="s">
        <v>1419</v>
      </c>
      <c r="C860" s="116">
        <v>34.840000000000003</v>
      </c>
      <c r="D860" s="117">
        <v>1.2</v>
      </c>
    </row>
    <row r="861" spans="1:4" x14ac:dyDescent="0.25">
      <c r="A861" s="120" t="s">
        <v>1507</v>
      </c>
      <c r="B861" s="119" t="s">
        <v>1449</v>
      </c>
      <c r="C861" s="116">
        <v>40.85</v>
      </c>
      <c r="D861" s="117">
        <v>1.78</v>
      </c>
    </row>
    <row r="862" spans="1:4" x14ac:dyDescent="0.25">
      <c r="A862" s="120" t="s">
        <v>1508</v>
      </c>
      <c r="B862" s="119" t="s">
        <v>1421</v>
      </c>
      <c r="C862" s="116">
        <v>52.87</v>
      </c>
      <c r="D862" s="117">
        <v>1.1299999999999999</v>
      </c>
    </row>
    <row r="863" spans="1:4" x14ac:dyDescent="0.25">
      <c r="A863" s="120" t="s">
        <v>1509</v>
      </c>
      <c r="B863" s="119" t="s">
        <v>1423</v>
      </c>
      <c r="C863" s="116">
        <v>40.85</v>
      </c>
      <c r="D863" s="117">
        <v>0.18</v>
      </c>
    </row>
    <row r="864" spans="1:4" x14ac:dyDescent="0.25">
      <c r="A864" s="120" t="s">
        <v>63</v>
      </c>
      <c r="B864" s="119" t="s">
        <v>1426</v>
      </c>
      <c r="C864" s="116">
        <v>12</v>
      </c>
      <c r="D864" s="117">
        <v>1.81</v>
      </c>
    </row>
    <row r="865" spans="1:4" x14ac:dyDescent="0.25">
      <c r="A865" s="120" t="s">
        <v>27</v>
      </c>
      <c r="B865" s="119" t="s">
        <v>1427</v>
      </c>
      <c r="C865" s="116">
        <v>33.64</v>
      </c>
      <c r="D865" s="117">
        <v>2.4</v>
      </c>
    </row>
    <row r="866" spans="1:4" x14ac:dyDescent="0.25">
      <c r="A866" s="120" t="s">
        <v>1510</v>
      </c>
      <c r="B866" s="119" t="s">
        <v>1431</v>
      </c>
      <c r="C866" s="116">
        <v>60.07</v>
      </c>
      <c r="D866" s="117">
        <v>0.01</v>
      </c>
    </row>
    <row r="867" spans="1:4" x14ac:dyDescent="0.25">
      <c r="A867" s="120" t="s">
        <v>1511</v>
      </c>
      <c r="B867" s="119" t="s">
        <v>1512</v>
      </c>
      <c r="C867" s="116">
        <v>1.8</v>
      </c>
      <c r="D867" s="117">
        <v>0.01</v>
      </c>
    </row>
    <row r="868" spans="1:4" x14ac:dyDescent="0.25">
      <c r="A868" s="120" t="s">
        <v>1513</v>
      </c>
      <c r="B868" s="119" t="s">
        <v>1514</v>
      </c>
      <c r="C868" s="116">
        <v>0.7</v>
      </c>
      <c r="D868" s="117">
        <v>0.31</v>
      </c>
    </row>
    <row r="869" spans="1:4" x14ac:dyDescent="0.25">
      <c r="A869" s="120" t="s">
        <v>1515</v>
      </c>
      <c r="B869" s="119" t="s">
        <v>1516</v>
      </c>
      <c r="C869" s="116">
        <v>3.47</v>
      </c>
      <c r="D869" s="117">
        <v>0.08</v>
      </c>
    </row>
    <row r="870" spans="1:4" x14ac:dyDescent="0.25">
      <c r="A870" s="120" t="s">
        <v>1517</v>
      </c>
      <c r="B870" s="119" t="s">
        <v>1518</v>
      </c>
      <c r="C870" s="116">
        <v>0.88</v>
      </c>
      <c r="D870" s="117">
        <v>0.08</v>
      </c>
    </row>
    <row r="871" spans="1:4" x14ac:dyDescent="0.25">
      <c r="A871" s="120" t="s">
        <v>1519</v>
      </c>
      <c r="B871" s="119" t="s">
        <v>1520</v>
      </c>
      <c r="C871" s="116">
        <v>0.74</v>
      </c>
      <c r="D871" s="117">
        <v>0.01</v>
      </c>
    </row>
    <row r="872" spans="1:4" x14ac:dyDescent="0.25">
      <c r="A872" s="120" t="s">
        <v>1521</v>
      </c>
      <c r="B872" s="119" t="s">
        <v>1522</v>
      </c>
      <c r="C872" s="116">
        <v>0.32</v>
      </c>
      <c r="D872" s="117">
        <v>0.5</v>
      </c>
    </row>
    <row r="873" spans="1:4" x14ac:dyDescent="0.25">
      <c r="A873" s="120" t="s">
        <v>1523</v>
      </c>
      <c r="B873" s="119" t="s">
        <v>1524</v>
      </c>
      <c r="C873" s="116">
        <v>38.44</v>
      </c>
      <c r="D873" s="117">
        <v>1.4</v>
      </c>
    </row>
    <row r="874" spans="1:4" x14ac:dyDescent="0.25">
      <c r="A874" s="120" t="s">
        <v>1525</v>
      </c>
      <c r="B874" s="119" t="s">
        <v>1526</v>
      </c>
      <c r="C874" s="116">
        <v>50.46</v>
      </c>
      <c r="D874" s="117">
        <v>1.45</v>
      </c>
    </row>
    <row r="875" spans="1:4" x14ac:dyDescent="0.25">
      <c r="A875" s="120" t="s">
        <v>1527</v>
      </c>
      <c r="B875" s="119" t="s">
        <v>1528</v>
      </c>
      <c r="C875" s="116">
        <v>51.66</v>
      </c>
      <c r="D875" s="117">
        <v>0.64</v>
      </c>
    </row>
    <row r="876" spans="1:4" x14ac:dyDescent="0.25">
      <c r="A876" s="120" t="s">
        <v>1529</v>
      </c>
      <c r="B876" s="119" t="s">
        <v>1530</v>
      </c>
      <c r="C876" s="116">
        <v>38.57</v>
      </c>
      <c r="D876" s="117">
        <v>0.02</v>
      </c>
    </row>
    <row r="877" spans="1:4" x14ac:dyDescent="0.25">
      <c r="A877" s="120" t="s">
        <v>1531</v>
      </c>
      <c r="B877" s="119" t="s">
        <v>1532</v>
      </c>
      <c r="C877" s="116">
        <v>2.39</v>
      </c>
      <c r="D877" s="117">
        <v>1.05</v>
      </c>
    </row>
    <row r="878" spans="1:4" x14ac:dyDescent="0.25">
      <c r="A878" s="120" t="s">
        <v>1533</v>
      </c>
      <c r="B878" s="119" t="s">
        <v>1534</v>
      </c>
      <c r="C878" s="116">
        <v>48.02</v>
      </c>
      <c r="D878" s="117">
        <v>0.73</v>
      </c>
    </row>
    <row r="879" spans="1:4" x14ac:dyDescent="0.25">
      <c r="A879" s="120" t="s">
        <v>1535</v>
      </c>
      <c r="B879" s="119" t="s">
        <v>1536</v>
      </c>
      <c r="C879" s="116">
        <v>32.43</v>
      </c>
      <c r="D879" s="117">
        <v>0.7</v>
      </c>
    </row>
    <row r="880" spans="1:4" x14ac:dyDescent="0.25">
      <c r="A880" s="120" t="s">
        <v>1537</v>
      </c>
      <c r="B880" s="119" t="s">
        <v>1538</v>
      </c>
      <c r="C880" s="116">
        <v>33.06</v>
      </c>
      <c r="D880" s="117">
        <v>1.08</v>
      </c>
    </row>
    <row r="881" spans="1:4" x14ac:dyDescent="0.25">
      <c r="A881" s="120" t="s">
        <v>1539</v>
      </c>
      <c r="B881" s="119" t="s">
        <v>1540</v>
      </c>
      <c r="C881" s="116">
        <v>48.06</v>
      </c>
      <c r="D881" s="117">
        <v>1.28</v>
      </c>
    </row>
    <row r="882" spans="1:4" x14ac:dyDescent="0.25">
      <c r="A882" s="120" t="s">
        <v>1541</v>
      </c>
      <c r="B882" s="119" t="s">
        <v>1542</v>
      </c>
      <c r="C882" s="116">
        <v>51.66</v>
      </c>
      <c r="D882" s="117">
        <v>10.6</v>
      </c>
    </row>
    <row r="883" spans="1:4" x14ac:dyDescent="0.25">
      <c r="A883" s="120" t="s">
        <v>13</v>
      </c>
      <c r="B883" s="119" t="s">
        <v>1543</v>
      </c>
      <c r="C883" s="116">
        <v>115.75</v>
      </c>
      <c r="D883" s="117">
        <v>10.6</v>
      </c>
    </row>
    <row r="884" spans="1:4" x14ac:dyDescent="0.25">
      <c r="A884" s="120" t="s">
        <v>1544</v>
      </c>
      <c r="B884" s="119" t="s">
        <v>1545</v>
      </c>
      <c r="C884" s="134">
        <v>143.31</v>
      </c>
      <c r="D884" s="117">
        <v>10.6</v>
      </c>
    </row>
    <row r="885" spans="1:4" x14ac:dyDescent="0.25">
      <c r="A885" s="120" t="s">
        <v>1546</v>
      </c>
      <c r="B885" s="119" t="s">
        <v>1547</v>
      </c>
      <c r="C885" s="116">
        <v>115.75</v>
      </c>
      <c r="D885" s="117">
        <v>1.9</v>
      </c>
    </row>
    <row r="886" spans="1:4" x14ac:dyDescent="0.25">
      <c r="A886" s="120" t="s">
        <v>1548</v>
      </c>
      <c r="B886" s="119" t="s">
        <v>1417</v>
      </c>
      <c r="C886" s="116">
        <v>40.85</v>
      </c>
      <c r="D886" s="117">
        <v>2.4900000000000002</v>
      </c>
    </row>
    <row r="887" spans="1:4" x14ac:dyDescent="0.25">
      <c r="A887" s="120" t="s">
        <v>1549</v>
      </c>
      <c r="B887" s="119" t="s">
        <v>1419</v>
      </c>
      <c r="C887" s="116">
        <v>48.06</v>
      </c>
      <c r="D887" s="117">
        <v>2.2000000000000002</v>
      </c>
    </row>
    <row r="888" spans="1:4" x14ac:dyDescent="0.25">
      <c r="A888" s="120" t="s">
        <v>1550</v>
      </c>
      <c r="B888" s="119" t="s">
        <v>1449</v>
      </c>
      <c r="C888" s="116">
        <v>54.06</v>
      </c>
      <c r="D888" s="117">
        <v>3.59</v>
      </c>
    </row>
    <row r="889" spans="1:4" x14ac:dyDescent="0.25">
      <c r="A889" s="120" t="s">
        <v>1551</v>
      </c>
      <c r="B889" s="119" t="s">
        <v>1421</v>
      </c>
      <c r="C889" s="116">
        <v>66.09</v>
      </c>
      <c r="D889" s="117">
        <v>1.96</v>
      </c>
    </row>
    <row r="890" spans="1:4" x14ac:dyDescent="0.25">
      <c r="A890" s="120" t="s">
        <v>1552</v>
      </c>
      <c r="B890" s="119" t="s">
        <v>1423</v>
      </c>
      <c r="C890" s="116">
        <v>57.68</v>
      </c>
      <c r="D890" s="117">
        <v>0.91</v>
      </c>
    </row>
    <row r="891" spans="1:4" x14ac:dyDescent="0.25">
      <c r="A891" s="120" t="s">
        <v>64</v>
      </c>
      <c r="B891" s="119" t="s">
        <v>1426</v>
      </c>
      <c r="C891" s="116">
        <v>54.06</v>
      </c>
      <c r="D891" s="117">
        <v>2.31</v>
      </c>
    </row>
    <row r="892" spans="1:4" x14ac:dyDescent="0.25">
      <c r="A892" s="120" t="s">
        <v>28</v>
      </c>
      <c r="B892" s="119" t="s">
        <v>1427</v>
      </c>
      <c r="C892" s="116">
        <v>42.05</v>
      </c>
      <c r="D892" s="117">
        <v>5</v>
      </c>
    </row>
    <row r="893" spans="1:4" x14ac:dyDescent="0.25">
      <c r="A893" s="120" t="s">
        <v>1553</v>
      </c>
      <c r="B893" s="119" t="s">
        <v>1431</v>
      </c>
      <c r="C893" s="116">
        <v>78.099999999999994</v>
      </c>
      <c r="D893" s="117">
        <v>0.01</v>
      </c>
    </row>
    <row r="894" spans="1:4" x14ac:dyDescent="0.25">
      <c r="A894" s="120" t="s">
        <v>1554</v>
      </c>
      <c r="B894" s="119" t="s">
        <v>1555</v>
      </c>
      <c r="C894" s="116">
        <v>2.4</v>
      </c>
      <c r="D894" s="117">
        <v>0.01</v>
      </c>
    </row>
    <row r="895" spans="1:4" x14ac:dyDescent="0.25">
      <c r="A895" s="120" t="s">
        <v>1556</v>
      </c>
      <c r="B895" s="119" t="s">
        <v>1557</v>
      </c>
      <c r="C895" s="116">
        <v>3.59</v>
      </c>
      <c r="D895" s="117">
        <v>0.88</v>
      </c>
    </row>
    <row r="896" spans="1:4" x14ac:dyDescent="0.25">
      <c r="A896" s="120" t="s">
        <v>1558</v>
      </c>
      <c r="B896" s="119" t="s">
        <v>1559</v>
      </c>
      <c r="C896" s="116">
        <v>39.65</v>
      </c>
      <c r="D896" s="117">
        <v>2.5</v>
      </c>
    </row>
    <row r="897" spans="1:4" x14ac:dyDescent="0.25">
      <c r="A897" s="120" t="s">
        <v>1560</v>
      </c>
      <c r="B897" s="119" t="s">
        <v>1561</v>
      </c>
      <c r="C897" s="116">
        <v>64.88</v>
      </c>
      <c r="D897" s="117">
        <v>2.5</v>
      </c>
    </row>
    <row r="898" spans="1:4" x14ac:dyDescent="0.25">
      <c r="A898" s="120" t="s">
        <v>1562</v>
      </c>
      <c r="B898" s="119" t="s">
        <v>1563</v>
      </c>
      <c r="C898" s="116">
        <v>66.09</v>
      </c>
      <c r="D898" s="117">
        <v>0.99</v>
      </c>
    </row>
    <row r="899" spans="1:4" x14ac:dyDescent="0.25">
      <c r="A899" s="120" t="s">
        <v>1564</v>
      </c>
      <c r="B899" s="119" t="s">
        <v>1565</v>
      </c>
      <c r="C899" s="116">
        <v>39.76</v>
      </c>
      <c r="D899" s="117">
        <v>0.01</v>
      </c>
    </row>
    <row r="900" spans="1:4" x14ac:dyDescent="0.25">
      <c r="A900" s="120" t="s">
        <v>1566</v>
      </c>
      <c r="B900" s="119" t="s">
        <v>1476</v>
      </c>
      <c r="C900" s="116">
        <v>2.39</v>
      </c>
      <c r="D900" s="117">
        <v>1.2</v>
      </c>
    </row>
    <row r="901" spans="1:4" x14ac:dyDescent="0.25">
      <c r="A901" s="120" t="s">
        <v>1567</v>
      </c>
      <c r="B901" s="119" t="s">
        <v>1568</v>
      </c>
      <c r="C901" s="116">
        <v>42.99</v>
      </c>
      <c r="D901" s="117">
        <v>1.1000000000000001</v>
      </c>
    </row>
    <row r="902" spans="1:4" x14ac:dyDescent="0.25">
      <c r="A902" s="120" t="s">
        <v>1569</v>
      </c>
      <c r="B902" s="119" t="s">
        <v>1570</v>
      </c>
      <c r="C902" s="116">
        <v>42.43</v>
      </c>
      <c r="D902" s="117">
        <v>1.76</v>
      </c>
    </row>
    <row r="903" spans="1:4" x14ac:dyDescent="0.25">
      <c r="A903" s="120" t="s">
        <v>1571</v>
      </c>
      <c r="B903" s="119" t="s">
        <v>1540</v>
      </c>
      <c r="C903" s="116">
        <v>54.02</v>
      </c>
      <c r="D903" s="117">
        <v>1.6</v>
      </c>
    </row>
    <row r="904" spans="1:4" x14ac:dyDescent="0.25">
      <c r="A904" s="120" t="s">
        <v>1572</v>
      </c>
      <c r="B904" s="119" t="s">
        <v>1573</v>
      </c>
      <c r="C904" s="116">
        <v>44.46</v>
      </c>
      <c r="D904" s="117">
        <v>1.79</v>
      </c>
    </row>
    <row r="905" spans="1:4" x14ac:dyDescent="0.25">
      <c r="A905" s="120" t="s">
        <v>1574</v>
      </c>
      <c r="B905" s="119" t="s">
        <v>1575</v>
      </c>
      <c r="C905" s="116">
        <v>54.06</v>
      </c>
      <c r="D905" s="117">
        <v>0.5</v>
      </c>
    </row>
    <row r="906" spans="1:4" x14ac:dyDescent="0.25">
      <c r="A906" s="120" t="s">
        <v>43</v>
      </c>
      <c r="B906" s="119" t="s">
        <v>1336</v>
      </c>
      <c r="C906" s="116">
        <v>5.04</v>
      </c>
      <c r="D906" s="117">
        <v>0.25</v>
      </c>
    </row>
    <row r="907" spans="1:4" x14ac:dyDescent="0.25">
      <c r="A907" s="120" t="s">
        <v>36</v>
      </c>
      <c r="B907" s="119" t="s">
        <v>1339</v>
      </c>
      <c r="C907" s="116">
        <v>3</v>
      </c>
      <c r="D907" s="117">
        <v>0.34</v>
      </c>
    </row>
    <row r="908" spans="1:4" x14ac:dyDescent="0.25">
      <c r="A908" s="120" t="s">
        <v>37</v>
      </c>
      <c r="B908" s="119" t="s">
        <v>1339</v>
      </c>
      <c r="C908" s="116">
        <v>4.8</v>
      </c>
      <c r="D908" s="117">
        <v>0.75</v>
      </c>
    </row>
    <row r="909" spans="1:4" x14ac:dyDescent="0.25">
      <c r="A909" s="120" t="s">
        <v>38</v>
      </c>
      <c r="B909" s="119" t="s">
        <v>1339</v>
      </c>
      <c r="C909" s="116">
        <v>7.2</v>
      </c>
      <c r="D909" s="117">
        <v>0.94</v>
      </c>
    </row>
    <row r="910" spans="1:4" x14ac:dyDescent="0.25">
      <c r="A910" s="120" t="s">
        <v>44</v>
      </c>
      <c r="B910" s="119" t="s">
        <v>1336</v>
      </c>
      <c r="C910" s="116">
        <v>8.0500000000000007</v>
      </c>
      <c r="D910" s="117">
        <v>1.25</v>
      </c>
    </row>
    <row r="911" spans="1:4" x14ac:dyDescent="0.25">
      <c r="A911" s="120" t="s">
        <v>45</v>
      </c>
      <c r="B911" s="119" t="s">
        <v>1336</v>
      </c>
      <c r="C911" s="116">
        <v>13.21</v>
      </c>
      <c r="D911" s="117">
        <v>3.5</v>
      </c>
    </row>
    <row r="912" spans="1:4" x14ac:dyDescent="0.25">
      <c r="A912" s="120" t="s">
        <v>70</v>
      </c>
      <c r="B912" s="119" t="s">
        <v>1576</v>
      </c>
      <c r="C912" s="116">
        <v>209.46</v>
      </c>
      <c r="D912" s="117">
        <v>4.3</v>
      </c>
    </row>
    <row r="913" spans="1:4" x14ac:dyDescent="0.25">
      <c r="A913" s="120" t="s">
        <v>75</v>
      </c>
      <c r="B913" s="119" t="s">
        <v>1577</v>
      </c>
      <c r="C913" s="116">
        <v>330.74</v>
      </c>
      <c r="D913" s="117">
        <v>1.2</v>
      </c>
    </row>
    <row r="914" spans="1:4" x14ac:dyDescent="0.25">
      <c r="A914" s="120" t="s">
        <v>68</v>
      </c>
      <c r="B914" s="119" t="s">
        <v>1578</v>
      </c>
      <c r="C914" s="116">
        <v>385.86</v>
      </c>
      <c r="D914" s="117">
        <v>0.94</v>
      </c>
    </row>
    <row r="915" spans="1:4" x14ac:dyDescent="0.25">
      <c r="A915" s="120" t="s">
        <v>76</v>
      </c>
      <c r="B915" s="119" t="s">
        <v>1579</v>
      </c>
      <c r="C915" s="116">
        <v>480.59</v>
      </c>
      <c r="D915" s="117">
        <v>1.6</v>
      </c>
    </row>
    <row r="916" spans="1:4" x14ac:dyDescent="0.25">
      <c r="A916" s="120" t="s">
        <v>77</v>
      </c>
      <c r="B916" s="119" t="s">
        <v>1580</v>
      </c>
      <c r="C916" s="116">
        <v>676.47</v>
      </c>
      <c r="D916" s="117">
        <v>22.5</v>
      </c>
    </row>
    <row r="917" spans="1:4" x14ac:dyDescent="0.25">
      <c r="A917" s="120" t="s">
        <v>15</v>
      </c>
      <c r="B917" s="119" t="s">
        <v>1581</v>
      </c>
      <c r="C917" s="116">
        <v>242.99</v>
      </c>
      <c r="D917" s="117">
        <v>4.0999999999999996</v>
      </c>
    </row>
    <row r="918" spans="1:4" x14ac:dyDescent="0.25">
      <c r="A918" s="120" t="s">
        <v>1582</v>
      </c>
      <c r="B918" s="119" t="s">
        <v>1417</v>
      </c>
      <c r="C918" s="116">
        <v>88.91</v>
      </c>
      <c r="D918" s="117">
        <v>5.0999999999999996</v>
      </c>
    </row>
    <row r="919" spans="1:4" x14ac:dyDescent="0.25">
      <c r="A919" s="120" t="s">
        <v>1583</v>
      </c>
      <c r="B919" s="119" t="s">
        <v>1419</v>
      </c>
      <c r="C919" s="116">
        <v>103.34</v>
      </c>
      <c r="D919" s="117">
        <v>7.3</v>
      </c>
    </row>
    <row r="920" spans="1:4" x14ac:dyDescent="0.25">
      <c r="A920" s="120" t="s">
        <v>1584</v>
      </c>
      <c r="B920" s="119" t="s">
        <v>1421</v>
      </c>
      <c r="C920" s="116">
        <v>139.38999999999999</v>
      </c>
      <c r="D920" s="117">
        <v>2.5</v>
      </c>
    </row>
    <row r="921" spans="1:4" x14ac:dyDescent="0.25">
      <c r="A921" s="120" t="s">
        <v>1585</v>
      </c>
      <c r="B921" s="119" t="s">
        <v>1423</v>
      </c>
      <c r="C921" s="116">
        <v>104.05</v>
      </c>
      <c r="D921" s="117">
        <v>3.1</v>
      </c>
    </row>
    <row r="922" spans="1:4" x14ac:dyDescent="0.25">
      <c r="A922" s="120" t="s">
        <v>1586</v>
      </c>
      <c r="B922" s="119" t="s">
        <v>1587</v>
      </c>
      <c r="C922" s="116">
        <v>52.76</v>
      </c>
      <c r="D922" s="117">
        <v>2.1</v>
      </c>
    </row>
    <row r="923" spans="1:4" x14ac:dyDescent="0.25">
      <c r="A923" s="120" t="s">
        <v>65</v>
      </c>
      <c r="B923" s="119" t="s">
        <v>1426</v>
      </c>
      <c r="C923" s="116">
        <v>99.23</v>
      </c>
      <c r="D923" s="117">
        <v>0.21299999999999999</v>
      </c>
    </row>
    <row r="924" spans="1:4" x14ac:dyDescent="0.25">
      <c r="A924" s="120" t="s">
        <v>29</v>
      </c>
      <c r="B924" s="119" t="s">
        <v>1588</v>
      </c>
      <c r="C924" s="116">
        <v>6.6</v>
      </c>
      <c r="D924" s="117">
        <v>0.02</v>
      </c>
    </row>
    <row r="925" spans="1:4" x14ac:dyDescent="0.25">
      <c r="A925" s="120" t="s">
        <v>1589</v>
      </c>
      <c r="B925" s="119" t="s">
        <v>1590</v>
      </c>
      <c r="C925" s="116">
        <v>3.59</v>
      </c>
      <c r="D925" s="117">
        <v>0.03</v>
      </c>
    </row>
    <row r="926" spans="1:4" x14ac:dyDescent="0.25">
      <c r="A926" s="120" t="s">
        <v>1591</v>
      </c>
      <c r="B926" s="119" t="s">
        <v>1592</v>
      </c>
      <c r="C926" s="116">
        <v>4.8</v>
      </c>
      <c r="D926" s="117">
        <v>4</v>
      </c>
    </row>
    <row r="927" spans="1:4" x14ac:dyDescent="0.25">
      <c r="A927" s="120" t="s">
        <v>1593</v>
      </c>
      <c r="B927" s="119" t="s">
        <v>1594</v>
      </c>
      <c r="C927" s="116">
        <v>51.66</v>
      </c>
      <c r="D927" s="117">
        <v>3.1</v>
      </c>
    </row>
    <row r="928" spans="1:4" x14ac:dyDescent="0.25">
      <c r="A928" s="120" t="s">
        <v>1595</v>
      </c>
      <c r="B928" s="119" t="s">
        <v>1596</v>
      </c>
      <c r="C928" s="116">
        <v>52.83</v>
      </c>
      <c r="D928" s="117">
        <v>3.1</v>
      </c>
    </row>
    <row r="929" spans="1:4" x14ac:dyDescent="0.25">
      <c r="A929" s="120" t="s">
        <v>1597</v>
      </c>
      <c r="B929" s="119" t="s">
        <v>1598</v>
      </c>
      <c r="C929" s="116">
        <v>51.79</v>
      </c>
      <c r="D929" s="117">
        <v>0.01</v>
      </c>
    </row>
    <row r="930" spans="1:4" x14ac:dyDescent="0.25">
      <c r="A930" s="120" t="s">
        <v>1599</v>
      </c>
      <c r="B930" s="119" t="s">
        <v>1476</v>
      </c>
      <c r="C930" s="116">
        <v>2.39</v>
      </c>
      <c r="D930" s="117">
        <v>3.1</v>
      </c>
    </row>
    <row r="931" spans="1:4" x14ac:dyDescent="0.25">
      <c r="A931" s="120" t="s">
        <v>1600</v>
      </c>
      <c r="B931" s="119" t="s">
        <v>1601</v>
      </c>
      <c r="C931" s="116">
        <v>52.87</v>
      </c>
      <c r="D931" s="117">
        <v>5.4</v>
      </c>
    </row>
    <row r="932" spans="1:4" x14ac:dyDescent="0.25">
      <c r="A932" s="120" t="s">
        <v>1602</v>
      </c>
      <c r="B932" s="119" t="s">
        <v>1603</v>
      </c>
      <c r="C932" s="116">
        <v>144.19999999999999</v>
      </c>
      <c r="D932" s="117">
        <v>3</v>
      </c>
    </row>
    <row r="933" spans="1:4" x14ac:dyDescent="0.25">
      <c r="A933" s="120" t="s">
        <v>1604</v>
      </c>
      <c r="B933" s="119" t="s">
        <v>1605</v>
      </c>
      <c r="C933" s="116">
        <v>56.47</v>
      </c>
      <c r="D933" s="117">
        <v>5.8</v>
      </c>
    </row>
    <row r="934" spans="1:4" x14ac:dyDescent="0.25">
      <c r="A934" s="120" t="s">
        <v>1606</v>
      </c>
      <c r="B934" s="119" t="s">
        <v>1607</v>
      </c>
      <c r="C934" s="116">
        <v>140.44</v>
      </c>
      <c r="D934" s="117">
        <v>11.9</v>
      </c>
    </row>
    <row r="935" spans="1:4" x14ac:dyDescent="0.25">
      <c r="A935" s="120" t="s">
        <v>54</v>
      </c>
      <c r="B935" s="119" t="s">
        <v>1608</v>
      </c>
      <c r="C935" s="116">
        <v>31.24</v>
      </c>
      <c r="D935" s="117">
        <v>33.200000000000003</v>
      </c>
    </row>
    <row r="936" spans="1:4" x14ac:dyDescent="0.25">
      <c r="A936" s="120" t="s">
        <v>23</v>
      </c>
      <c r="B936" s="119" t="s">
        <v>1609</v>
      </c>
      <c r="C936" s="116">
        <v>419.99</v>
      </c>
      <c r="D936" s="117">
        <v>3.9</v>
      </c>
    </row>
    <row r="937" spans="1:4" x14ac:dyDescent="0.25">
      <c r="A937" s="120" t="s">
        <v>1610</v>
      </c>
      <c r="B937" s="119" t="s">
        <v>1417</v>
      </c>
      <c r="C937" s="116">
        <v>96.13</v>
      </c>
      <c r="D937" s="117">
        <v>2.16</v>
      </c>
    </row>
    <row r="938" spans="1:4" x14ac:dyDescent="0.25">
      <c r="A938" s="120" t="s">
        <v>1611</v>
      </c>
      <c r="B938" s="119" t="s">
        <v>1612</v>
      </c>
      <c r="C938" s="116">
        <v>84.11</v>
      </c>
      <c r="D938" s="117">
        <v>1.89</v>
      </c>
    </row>
    <row r="939" spans="1:4" x14ac:dyDescent="0.25">
      <c r="A939" s="120" t="s">
        <v>1613</v>
      </c>
      <c r="B939" s="119" t="s">
        <v>1614</v>
      </c>
      <c r="C939" s="116">
        <v>84.11</v>
      </c>
      <c r="D939" s="117">
        <v>3.29</v>
      </c>
    </row>
    <row r="940" spans="1:4" x14ac:dyDescent="0.25">
      <c r="A940" s="120" t="s">
        <v>1615</v>
      </c>
      <c r="B940" s="119" t="s">
        <v>1616</v>
      </c>
      <c r="C940" s="116">
        <v>108.14</v>
      </c>
      <c r="D940" s="117">
        <v>1.44</v>
      </c>
    </row>
    <row r="941" spans="1:4" x14ac:dyDescent="0.25">
      <c r="A941" s="120" t="s">
        <v>1617</v>
      </c>
      <c r="B941" s="119" t="s">
        <v>1618</v>
      </c>
      <c r="C941" s="116">
        <v>108.14</v>
      </c>
      <c r="D941" s="117">
        <v>0.42</v>
      </c>
    </row>
    <row r="942" spans="1:4" x14ac:dyDescent="0.25">
      <c r="A942" s="120" t="s">
        <v>1619</v>
      </c>
      <c r="B942" s="119" t="s">
        <v>1620</v>
      </c>
      <c r="C942" s="116">
        <v>48.06</v>
      </c>
      <c r="D942" s="117">
        <v>2</v>
      </c>
    </row>
    <row r="943" spans="1:4" x14ac:dyDescent="0.25">
      <c r="A943" s="120" t="s">
        <v>1621</v>
      </c>
      <c r="B943" s="119" t="s">
        <v>1622</v>
      </c>
      <c r="C943" s="116">
        <v>71.86</v>
      </c>
      <c r="D943" s="117">
        <v>1.3</v>
      </c>
    </row>
    <row r="944" spans="1:4" x14ac:dyDescent="0.25">
      <c r="A944" s="120" t="s">
        <v>47</v>
      </c>
      <c r="B944" s="119" t="s">
        <v>1623</v>
      </c>
      <c r="C944" s="116">
        <v>84.11</v>
      </c>
      <c r="D944" s="117">
        <v>1.9</v>
      </c>
    </row>
    <row r="945" spans="1:4" x14ac:dyDescent="0.25">
      <c r="A945" s="120" t="s">
        <v>1624</v>
      </c>
      <c r="B945" s="119" t="s">
        <v>1625</v>
      </c>
      <c r="C945" s="116">
        <v>72.37</v>
      </c>
      <c r="D945" s="117">
        <v>28</v>
      </c>
    </row>
    <row r="946" spans="1:4" x14ac:dyDescent="0.25">
      <c r="A946" s="120" t="s">
        <v>1626</v>
      </c>
      <c r="B946" s="119" t="s">
        <v>1627</v>
      </c>
      <c r="C946" s="116">
        <v>781.11</v>
      </c>
      <c r="D946" s="117">
        <v>5.2</v>
      </c>
    </row>
    <row r="947" spans="1:4" x14ac:dyDescent="0.25">
      <c r="A947" s="120" t="s">
        <v>1628</v>
      </c>
      <c r="B947" s="119" t="s">
        <v>1629</v>
      </c>
      <c r="C947" s="116">
        <v>132.16999999999999</v>
      </c>
      <c r="D947" s="117">
        <v>3.55</v>
      </c>
    </row>
    <row r="948" spans="1:4" x14ac:dyDescent="0.25">
      <c r="A948" s="120" t="s">
        <v>55</v>
      </c>
      <c r="B948" s="119" t="s">
        <v>1630</v>
      </c>
      <c r="C948" s="116">
        <v>66.790000000000006</v>
      </c>
      <c r="D948" s="117">
        <v>64.2</v>
      </c>
    </row>
    <row r="949" spans="1:4" x14ac:dyDescent="0.25">
      <c r="A949" s="120" t="s">
        <v>24</v>
      </c>
      <c r="B949" s="119" t="s">
        <v>1631</v>
      </c>
      <c r="C949" s="116">
        <v>829.99</v>
      </c>
      <c r="D949" s="117">
        <v>7.12</v>
      </c>
    </row>
    <row r="950" spans="1:4" x14ac:dyDescent="0.25">
      <c r="A950" s="120" t="s">
        <v>1632</v>
      </c>
      <c r="B950" s="119" t="s">
        <v>1417</v>
      </c>
      <c r="C950" s="116">
        <v>132.16999999999999</v>
      </c>
      <c r="D950" s="117">
        <v>4.84</v>
      </c>
    </row>
    <row r="951" spans="1:4" x14ac:dyDescent="0.25">
      <c r="A951" s="120" t="s">
        <v>1633</v>
      </c>
      <c r="B951" s="119" t="s">
        <v>1634</v>
      </c>
      <c r="C951" s="116">
        <v>168.23</v>
      </c>
      <c r="D951" s="117">
        <v>4.09</v>
      </c>
    </row>
    <row r="952" spans="1:4" x14ac:dyDescent="0.25">
      <c r="A952" s="120" t="s">
        <v>1635</v>
      </c>
      <c r="B952" s="119" t="s">
        <v>1636</v>
      </c>
      <c r="C952" s="116">
        <v>168.23</v>
      </c>
      <c r="D952" s="117">
        <v>7.24</v>
      </c>
    </row>
    <row r="953" spans="1:4" x14ac:dyDescent="0.25">
      <c r="A953" s="120" t="s">
        <v>1637</v>
      </c>
      <c r="B953" s="119" t="s">
        <v>1616</v>
      </c>
      <c r="C953" s="116">
        <v>240.33</v>
      </c>
      <c r="D953" s="117">
        <v>2.1</v>
      </c>
    </row>
    <row r="954" spans="1:4" x14ac:dyDescent="0.25">
      <c r="A954" s="120" t="s">
        <v>1638</v>
      </c>
      <c r="B954" s="119" t="s">
        <v>1639</v>
      </c>
      <c r="C954" s="116">
        <v>156.21</v>
      </c>
      <c r="D954" s="117">
        <v>19</v>
      </c>
    </row>
    <row r="955" spans="1:4" x14ac:dyDescent="0.25">
      <c r="A955" s="120" t="s">
        <v>78</v>
      </c>
      <c r="B955" s="119" t="s">
        <v>1640</v>
      </c>
      <c r="C955" s="116">
        <v>2403.44</v>
      </c>
      <c r="D955" s="117">
        <v>9</v>
      </c>
    </row>
    <row r="956" spans="1:4" x14ac:dyDescent="0.25">
      <c r="A956" s="120" t="s">
        <v>79</v>
      </c>
      <c r="B956" s="119" t="s">
        <v>1641</v>
      </c>
      <c r="C956" s="116">
        <v>1081.54</v>
      </c>
      <c r="D956" s="117">
        <v>0.75</v>
      </c>
    </row>
    <row r="957" spans="1:4" x14ac:dyDescent="0.25">
      <c r="A957" s="120" t="s">
        <v>1642</v>
      </c>
      <c r="B957" s="119" t="s">
        <v>1620</v>
      </c>
      <c r="C957" s="116">
        <v>72.09</v>
      </c>
      <c r="D957" s="117">
        <v>4</v>
      </c>
    </row>
    <row r="958" spans="1:4" x14ac:dyDescent="0.25">
      <c r="A958" s="120" t="s">
        <v>1643</v>
      </c>
      <c r="B958" s="119" t="s">
        <v>1622</v>
      </c>
      <c r="C958" s="116">
        <v>120.16</v>
      </c>
      <c r="D958" s="117">
        <v>1.34</v>
      </c>
    </row>
    <row r="959" spans="1:4" x14ac:dyDescent="0.25">
      <c r="A959" s="120" t="s">
        <v>1644</v>
      </c>
      <c r="B959" s="119" t="s">
        <v>1645</v>
      </c>
      <c r="C959" s="116">
        <v>96.13</v>
      </c>
      <c r="D959" s="117">
        <v>3.5</v>
      </c>
    </row>
    <row r="960" spans="1:4" x14ac:dyDescent="0.25">
      <c r="A960" s="120" t="s">
        <v>1646</v>
      </c>
      <c r="B960" s="119" t="s">
        <v>1625</v>
      </c>
      <c r="C960" s="116">
        <v>122.57</v>
      </c>
      <c r="D960" s="117">
        <v>1.82</v>
      </c>
    </row>
    <row r="961" spans="1:4" x14ac:dyDescent="0.25">
      <c r="A961" s="120" t="s">
        <v>1647</v>
      </c>
      <c r="B961" s="119" t="s">
        <v>1648</v>
      </c>
      <c r="C961" s="116">
        <v>360.51</v>
      </c>
      <c r="D961" s="117">
        <v>7.5</v>
      </c>
    </row>
    <row r="962" spans="1:4" x14ac:dyDescent="0.25">
      <c r="A962" s="120" t="s">
        <v>1649</v>
      </c>
      <c r="B962" s="119" t="s">
        <v>1650</v>
      </c>
      <c r="C962" s="116">
        <v>180.24</v>
      </c>
      <c r="D962" s="117">
        <v>5.2</v>
      </c>
    </row>
    <row r="963" spans="1:4" x14ac:dyDescent="0.25">
      <c r="A963" s="120" t="s">
        <v>1651</v>
      </c>
      <c r="B963" s="119" t="s">
        <v>1652</v>
      </c>
      <c r="C963" s="116">
        <v>101.29</v>
      </c>
      <c r="D963" s="117">
        <v>44</v>
      </c>
    </row>
    <row r="964" spans="1:4" x14ac:dyDescent="0.25">
      <c r="A964" s="120" t="s">
        <v>1653</v>
      </c>
      <c r="B964" s="119" t="s">
        <v>1654</v>
      </c>
      <c r="C964" s="116">
        <v>1176.01</v>
      </c>
      <c r="D964" s="117">
        <v>1.64</v>
      </c>
    </row>
    <row r="965" spans="1:4" x14ac:dyDescent="0.25">
      <c r="A965" s="120" t="s">
        <v>56</v>
      </c>
      <c r="B965" s="119" t="s">
        <v>1655</v>
      </c>
      <c r="C965" s="116">
        <v>63.68</v>
      </c>
      <c r="D965" s="117">
        <v>1.68</v>
      </c>
    </row>
    <row r="966" spans="1:4" x14ac:dyDescent="0.25">
      <c r="A966" s="120" t="s">
        <v>57</v>
      </c>
      <c r="B966" s="119" t="s">
        <v>1655</v>
      </c>
      <c r="C966" s="116">
        <v>66.09</v>
      </c>
      <c r="D966" s="117">
        <v>2</v>
      </c>
    </row>
    <row r="967" spans="1:4" x14ac:dyDescent="0.25">
      <c r="A967" s="120" t="s">
        <v>58</v>
      </c>
      <c r="B967" s="119" t="s">
        <v>1655</v>
      </c>
      <c r="C967" s="116">
        <v>180.24</v>
      </c>
      <c r="D967" s="117">
        <v>4.5999999999999996</v>
      </c>
    </row>
    <row r="968" spans="1:4" x14ac:dyDescent="0.25">
      <c r="A968" s="120" t="s">
        <v>59</v>
      </c>
      <c r="B968" s="119" t="s">
        <v>1655</v>
      </c>
      <c r="C968" s="116">
        <v>240.33</v>
      </c>
      <c r="D968" s="117">
        <v>0.63</v>
      </c>
    </row>
    <row r="969" spans="1:4" x14ac:dyDescent="0.25">
      <c r="A969" s="120" t="s">
        <v>1656</v>
      </c>
      <c r="B969" s="119" t="s">
        <v>1657</v>
      </c>
      <c r="C969" s="116">
        <v>32.340000000000003</v>
      </c>
      <c r="D969" s="117">
        <v>0.56000000000000005</v>
      </c>
    </row>
    <row r="970" spans="1:4" x14ac:dyDescent="0.25">
      <c r="A970" s="120" t="s">
        <v>1658</v>
      </c>
      <c r="B970" s="119" t="s">
        <v>1659</v>
      </c>
      <c r="C970" s="116">
        <v>32.39</v>
      </c>
      <c r="D970" s="117">
        <v>1.02</v>
      </c>
    </row>
    <row r="971" spans="1:4" x14ac:dyDescent="0.25">
      <c r="A971" s="120" t="s">
        <v>1660</v>
      </c>
      <c r="B971" s="119" t="s">
        <v>1661</v>
      </c>
      <c r="C971" s="116">
        <v>38.44</v>
      </c>
      <c r="D971" s="117">
        <v>0</v>
      </c>
    </row>
    <row r="972" spans="1:4" x14ac:dyDescent="0.25">
      <c r="A972" s="120" t="s">
        <v>1662</v>
      </c>
      <c r="B972" s="119" t="s">
        <v>1663</v>
      </c>
      <c r="C972" s="116">
        <v>29.76</v>
      </c>
      <c r="D972" s="117">
        <v>1</v>
      </c>
    </row>
    <row r="973" spans="1:4" x14ac:dyDescent="0.25">
      <c r="A973" s="120" t="s">
        <v>1664</v>
      </c>
      <c r="B973" s="119" t="s">
        <v>1665</v>
      </c>
      <c r="C973" s="116">
        <v>24.03</v>
      </c>
      <c r="D973" s="117">
        <v>2.38</v>
      </c>
    </row>
    <row r="974" spans="1:4" x14ac:dyDescent="0.25">
      <c r="A974" s="120" t="s">
        <v>1666</v>
      </c>
      <c r="B974" s="119" t="s">
        <v>1667</v>
      </c>
      <c r="C974" s="116">
        <v>65.58</v>
      </c>
      <c r="D974" s="117">
        <v>1.1299999999999999</v>
      </c>
    </row>
    <row r="975" spans="1:4" x14ac:dyDescent="0.25">
      <c r="A975" s="120" t="s">
        <v>1668</v>
      </c>
      <c r="B975" s="119" t="s">
        <v>1669</v>
      </c>
      <c r="C975" s="116">
        <v>51.66</v>
      </c>
      <c r="D975" s="117">
        <v>0.54</v>
      </c>
    </row>
    <row r="976" spans="1:4" x14ac:dyDescent="0.25">
      <c r="A976" s="120" t="s">
        <v>1670</v>
      </c>
      <c r="B976" s="119" t="s">
        <v>1671</v>
      </c>
      <c r="C976" s="116">
        <v>28.73</v>
      </c>
      <c r="D976" s="117">
        <v>0</v>
      </c>
    </row>
    <row r="977" spans="1:4" x14ac:dyDescent="0.25">
      <c r="A977" s="120" t="s">
        <v>1672</v>
      </c>
      <c r="B977" s="119" t="s">
        <v>1673</v>
      </c>
      <c r="C977" s="116">
        <v>9.91</v>
      </c>
      <c r="D977" s="117">
        <v>0.47</v>
      </c>
    </row>
    <row r="978" spans="1:4" x14ac:dyDescent="0.25">
      <c r="A978" s="120" t="s">
        <v>1674</v>
      </c>
      <c r="B978" s="119" t="s">
        <v>1675</v>
      </c>
      <c r="C978" s="116">
        <v>29.99</v>
      </c>
      <c r="D978" s="117">
        <v>1.07</v>
      </c>
    </row>
    <row r="979" spans="1:4" x14ac:dyDescent="0.25">
      <c r="A979" s="120" t="s">
        <v>1676</v>
      </c>
      <c r="B979" s="119" t="s">
        <v>1677</v>
      </c>
      <c r="C979" s="116">
        <v>60.07</v>
      </c>
      <c r="D979" s="117">
        <v>0.53</v>
      </c>
    </row>
    <row r="980" spans="1:4" x14ac:dyDescent="0.25">
      <c r="A980" s="120" t="s">
        <v>1678</v>
      </c>
      <c r="B980" s="119" t="s">
        <v>1679</v>
      </c>
      <c r="C980" s="116">
        <v>24.02</v>
      </c>
      <c r="D980" s="117">
        <v>22</v>
      </c>
    </row>
    <row r="981" spans="1:4" x14ac:dyDescent="0.25">
      <c r="A981" s="120" t="s">
        <v>1680</v>
      </c>
      <c r="B981" s="119" t="s">
        <v>1681</v>
      </c>
      <c r="C981" s="116">
        <v>230.99</v>
      </c>
      <c r="D981" s="117">
        <v>1</v>
      </c>
    </row>
    <row r="982" spans="1:4" x14ac:dyDescent="0.25">
      <c r="A982" s="120" t="s">
        <v>1682</v>
      </c>
      <c r="B982" s="119" t="s">
        <v>1683</v>
      </c>
      <c r="C982" s="116">
        <v>22.04</v>
      </c>
      <c r="D982" s="117">
        <v>1.3</v>
      </c>
    </row>
    <row r="983" spans="1:4" x14ac:dyDescent="0.25">
      <c r="A983" s="120" t="s">
        <v>1684</v>
      </c>
      <c r="B983" s="119" t="s">
        <v>1685</v>
      </c>
      <c r="C983" s="116">
        <v>19.829999999999998</v>
      </c>
      <c r="D983" s="117">
        <v>70</v>
      </c>
    </row>
    <row r="984" spans="1:4" x14ac:dyDescent="0.25">
      <c r="A984" s="120" t="s">
        <v>1686</v>
      </c>
      <c r="B984" s="119" t="s">
        <v>1687</v>
      </c>
      <c r="C984" s="116">
        <v>682.49</v>
      </c>
      <c r="D984" s="117">
        <v>1.19</v>
      </c>
    </row>
    <row r="985" spans="1:4" x14ac:dyDescent="0.25">
      <c r="A985" s="120" t="s">
        <v>1688</v>
      </c>
      <c r="B985" s="119" t="s">
        <v>1689</v>
      </c>
      <c r="C985" s="116">
        <v>39.54</v>
      </c>
      <c r="D985" s="117">
        <v>1.05</v>
      </c>
    </row>
    <row r="986" spans="1:4" x14ac:dyDescent="0.25">
      <c r="A986" s="120" t="s">
        <v>1690</v>
      </c>
      <c r="B986" s="119" t="s">
        <v>1691</v>
      </c>
      <c r="C986" s="116">
        <v>39.65</v>
      </c>
      <c r="D986" s="117">
        <v>1.05</v>
      </c>
    </row>
    <row r="987" spans="1:4" x14ac:dyDescent="0.25">
      <c r="A987" s="120" t="s">
        <v>1692</v>
      </c>
      <c r="B987" s="119" t="s">
        <v>1693</v>
      </c>
      <c r="C987" s="116">
        <v>39.61</v>
      </c>
      <c r="D987" s="117">
        <v>1.25</v>
      </c>
    </row>
    <row r="988" spans="1:4" x14ac:dyDescent="0.25">
      <c r="A988" s="120" t="s">
        <v>1694</v>
      </c>
      <c r="B988" s="119" t="s">
        <v>1695</v>
      </c>
      <c r="C988" s="116">
        <v>38.35</v>
      </c>
      <c r="D988" s="117">
        <v>1.24</v>
      </c>
    </row>
    <row r="989" spans="1:4" x14ac:dyDescent="0.25">
      <c r="A989" s="120" t="s">
        <v>1696</v>
      </c>
      <c r="B989" s="119" t="s">
        <v>1697</v>
      </c>
      <c r="C989" s="116">
        <v>38.4</v>
      </c>
      <c r="D989" s="117">
        <v>1.24</v>
      </c>
    </row>
    <row r="990" spans="1:4" x14ac:dyDescent="0.25">
      <c r="A990" s="120" t="s">
        <v>1698</v>
      </c>
      <c r="B990" s="119" t="s">
        <v>1699</v>
      </c>
      <c r="C990" s="116">
        <v>39.65</v>
      </c>
      <c r="D990" s="117">
        <v>0.33</v>
      </c>
    </row>
    <row r="991" spans="1:4" x14ac:dyDescent="0.25">
      <c r="A991" s="120" t="s">
        <v>1700</v>
      </c>
      <c r="B991" s="119" t="s">
        <v>1701</v>
      </c>
      <c r="C991" s="116">
        <v>33.04</v>
      </c>
      <c r="D991" s="117">
        <v>1.54</v>
      </c>
    </row>
    <row r="992" spans="1:4" x14ac:dyDescent="0.25">
      <c r="A992" s="120" t="s">
        <v>1702</v>
      </c>
      <c r="B992" s="119" t="s">
        <v>1703</v>
      </c>
      <c r="C992" s="116">
        <v>27.64</v>
      </c>
      <c r="D992" s="117">
        <v>2.66</v>
      </c>
    </row>
    <row r="993" spans="1:4" x14ac:dyDescent="0.25">
      <c r="A993" s="120" t="s">
        <v>1704</v>
      </c>
      <c r="B993" s="119" t="s">
        <v>1705</v>
      </c>
      <c r="C993" s="116">
        <v>66.14</v>
      </c>
      <c r="D993" s="117">
        <v>1.98</v>
      </c>
    </row>
    <row r="994" spans="1:4" x14ac:dyDescent="0.25">
      <c r="A994" s="120" t="s">
        <v>1706</v>
      </c>
      <c r="B994" s="119" t="s">
        <v>1669</v>
      </c>
      <c r="C994" s="116">
        <v>56.47</v>
      </c>
      <c r="D994" s="117">
        <v>1</v>
      </c>
    </row>
    <row r="995" spans="1:4" x14ac:dyDescent="0.25">
      <c r="A995" s="120" t="s">
        <v>1707</v>
      </c>
      <c r="B995" s="119" t="s">
        <v>1671</v>
      </c>
      <c r="C995" s="116">
        <v>35.94</v>
      </c>
      <c r="D995" s="117">
        <v>0</v>
      </c>
    </row>
    <row r="996" spans="1:4" x14ac:dyDescent="0.25">
      <c r="A996" s="120" t="s">
        <v>1708</v>
      </c>
      <c r="B996" s="119" t="s">
        <v>1709</v>
      </c>
      <c r="C996" s="116">
        <v>11.01</v>
      </c>
      <c r="D996" s="117">
        <v>0.88</v>
      </c>
    </row>
    <row r="997" spans="1:4" x14ac:dyDescent="0.25">
      <c r="A997" s="120" t="s">
        <v>1710</v>
      </c>
      <c r="B997" s="119" t="s">
        <v>1711</v>
      </c>
      <c r="C997" s="116">
        <v>36.04</v>
      </c>
      <c r="D997" s="117">
        <v>0.88</v>
      </c>
    </row>
    <row r="998" spans="1:4" x14ac:dyDescent="0.25">
      <c r="A998" s="120" t="s">
        <v>1712</v>
      </c>
      <c r="B998" s="119" t="s">
        <v>1675</v>
      </c>
      <c r="C998" s="116">
        <v>35.99</v>
      </c>
      <c r="D998" s="117">
        <v>1.23</v>
      </c>
    </row>
    <row r="999" spans="1:4" x14ac:dyDescent="0.25">
      <c r="A999" s="120" t="s">
        <v>1713</v>
      </c>
      <c r="B999" s="119" t="s">
        <v>1714</v>
      </c>
      <c r="C999" s="116">
        <v>38.44</v>
      </c>
      <c r="D999" s="117">
        <v>0.93</v>
      </c>
    </row>
    <row r="1000" spans="1:4" x14ac:dyDescent="0.25">
      <c r="A1000" s="120" t="s">
        <v>1715</v>
      </c>
      <c r="B1000" s="119" t="s">
        <v>1679</v>
      </c>
      <c r="C1000" s="116">
        <v>31.19</v>
      </c>
      <c r="D1000" s="117">
        <v>1.72</v>
      </c>
    </row>
    <row r="1001" spans="1:4" x14ac:dyDescent="0.25">
      <c r="A1001" s="120" t="s">
        <v>1716</v>
      </c>
      <c r="B1001" s="119" t="s">
        <v>1677</v>
      </c>
      <c r="C1001" s="116">
        <v>75.69</v>
      </c>
      <c r="D1001" s="117">
        <v>0.86</v>
      </c>
    </row>
    <row r="1002" spans="1:4" x14ac:dyDescent="0.25">
      <c r="A1002" s="120" t="s">
        <v>1717</v>
      </c>
      <c r="B1002" s="119" t="s">
        <v>1439</v>
      </c>
      <c r="C1002" s="116">
        <v>31.24</v>
      </c>
      <c r="D1002" s="117">
        <v>27</v>
      </c>
    </row>
    <row r="1003" spans="1:4" x14ac:dyDescent="0.25">
      <c r="A1003" s="120" t="s">
        <v>1718</v>
      </c>
      <c r="B1003" s="119" t="s">
        <v>1719</v>
      </c>
      <c r="C1003" s="116">
        <v>485.09</v>
      </c>
      <c r="D1003" s="117">
        <v>9</v>
      </c>
    </row>
    <row r="1004" spans="1:4" x14ac:dyDescent="0.25">
      <c r="A1004" s="120" t="s">
        <v>1720</v>
      </c>
      <c r="B1004" s="119" t="s">
        <v>1721</v>
      </c>
      <c r="C1004" s="116">
        <v>235.67</v>
      </c>
      <c r="D1004" s="117">
        <v>17</v>
      </c>
    </row>
    <row r="1005" spans="1:4" x14ac:dyDescent="0.25">
      <c r="A1005" s="120" t="s">
        <v>1722</v>
      </c>
      <c r="B1005" s="119" t="s">
        <v>1723</v>
      </c>
      <c r="C1005" s="116">
        <v>352.79</v>
      </c>
      <c r="D1005" s="117">
        <v>34</v>
      </c>
    </row>
    <row r="1006" spans="1:4" x14ac:dyDescent="0.25">
      <c r="A1006" s="120" t="s">
        <v>1724</v>
      </c>
      <c r="B1006" s="119" t="s">
        <v>1725</v>
      </c>
      <c r="C1006" s="116">
        <v>716.61</v>
      </c>
      <c r="D1006" s="117">
        <v>11.6</v>
      </c>
    </row>
    <row r="1007" spans="1:4" x14ac:dyDescent="0.25">
      <c r="A1007" s="120" t="s">
        <v>1726</v>
      </c>
      <c r="B1007" s="119" t="s">
        <v>1727</v>
      </c>
      <c r="C1007" s="116">
        <v>346.23</v>
      </c>
      <c r="D1007" s="117">
        <v>22</v>
      </c>
    </row>
    <row r="1008" spans="1:4" x14ac:dyDescent="0.25">
      <c r="A1008" s="120" t="s">
        <v>1728</v>
      </c>
      <c r="B1008" s="119" t="s">
        <v>1729</v>
      </c>
      <c r="C1008" s="116">
        <v>463.04</v>
      </c>
      <c r="D1008" s="117">
        <v>66</v>
      </c>
    </row>
    <row r="1009" spans="1:4" x14ac:dyDescent="0.25">
      <c r="A1009" s="120" t="s">
        <v>1730</v>
      </c>
      <c r="B1009" s="119" t="s">
        <v>1731</v>
      </c>
      <c r="C1009" s="116">
        <v>992.24</v>
      </c>
      <c r="D1009" s="117">
        <v>12</v>
      </c>
    </row>
    <row r="1010" spans="1:4" x14ac:dyDescent="0.25">
      <c r="A1010" s="120" t="s">
        <v>1732</v>
      </c>
      <c r="B1010" s="119" t="s">
        <v>1733</v>
      </c>
      <c r="C1010" s="116">
        <v>443.21</v>
      </c>
      <c r="D1010" s="117">
        <v>81</v>
      </c>
    </row>
    <row r="1011" spans="1:4" x14ac:dyDescent="0.25">
      <c r="A1011" s="120" t="s">
        <v>1734</v>
      </c>
      <c r="B1011" s="119" t="s">
        <v>1735</v>
      </c>
      <c r="C1011" s="116">
        <v>1212.74</v>
      </c>
      <c r="D1011" s="117">
        <v>15</v>
      </c>
    </row>
    <row r="1012" spans="1:4" x14ac:dyDescent="0.25">
      <c r="A1012" s="120" t="s">
        <v>1736</v>
      </c>
      <c r="B1012" s="119" t="s">
        <v>1737</v>
      </c>
      <c r="C1012" s="116">
        <v>509.66</v>
      </c>
      <c r="D1012" s="117">
        <v>26</v>
      </c>
    </row>
    <row r="1013" spans="1:4" x14ac:dyDescent="0.25">
      <c r="A1013" s="120" t="s">
        <v>1738</v>
      </c>
      <c r="B1013" s="119" t="s">
        <v>1739</v>
      </c>
      <c r="C1013" s="116">
        <v>346.49</v>
      </c>
      <c r="D1013" s="117">
        <v>1.6</v>
      </c>
    </row>
    <row r="1014" spans="1:4" x14ac:dyDescent="0.25">
      <c r="A1014" s="120" t="s">
        <v>1740</v>
      </c>
      <c r="B1014" s="119" t="s">
        <v>1741</v>
      </c>
      <c r="C1014" s="116">
        <v>29.22</v>
      </c>
      <c r="D1014" s="117">
        <v>1.5</v>
      </c>
    </row>
    <row r="1015" spans="1:4" x14ac:dyDescent="0.25">
      <c r="A1015" s="120" t="s">
        <v>1742</v>
      </c>
      <c r="B1015" s="119" t="s">
        <v>1743</v>
      </c>
      <c r="C1015" s="116">
        <v>30.86</v>
      </c>
      <c r="D1015" s="117">
        <v>2</v>
      </c>
    </row>
    <row r="1016" spans="1:4" x14ac:dyDescent="0.25">
      <c r="A1016" s="120" t="s">
        <v>1744</v>
      </c>
      <c r="B1016" s="119" t="s">
        <v>1745</v>
      </c>
      <c r="C1016" s="116">
        <v>56.47</v>
      </c>
      <c r="D1016" s="117">
        <v>2</v>
      </c>
    </row>
    <row r="1017" spans="1:4" x14ac:dyDescent="0.25">
      <c r="A1017" s="120" t="s">
        <v>1746</v>
      </c>
      <c r="B1017" s="119" t="s">
        <v>1747</v>
      </c>
      <c r="C1017" s="116">
        <v>56.43</v>
      </c>
      <c r="D1017" s="117">
        <v>1.25</v>
      </c>
    </row>
    <row r="1018" spans="1:4" x14ac:dyDescent="0.25">
      <c r="A1018" s="120" t="s">
        <v>1748</v>
      </c>
      <c r="B1018" s="119" t="s">
        <v>1749</v>
      </c>
      <c r="C1018" s="116">
        <v>43.16</v>
      </c>
      <c r="D1018" s="117">
        <v>1.1599999999999999</v>
      </c>
    </row>
    <row r="1019" spans="1:4" x14ac:dyDescent="0.25">
      <c r="A1019" s="120" t="s">
        <v>1750</v>
      </c>
      <c r="B1019" s="119" t="s">
        <v>1751</v>
      </c>
      <c r="C1019" s="116">
        <v>43.21</v>
      </c>
      <c r="D1019" s="117">
        <v>0.02</v>
      </c>
    </row>
    <row r="1020" spans="1:4" x14ac:dyDescent="0.25">
      <c r="A1020" s="120" t="s">
        <v>1752</v>
      </c>
      <c r="B1020" s="119" t="s">
        <v>1435</v>
      </c>
      <c r="C1020" s="116">
        <v>4.8</v>
      </c>
      <c r="D1020" s="117">
        <v>0</v>
      </c>
    </row>
    <row r="1021" spans="1:4" x14ac:dyDescent="0.25">
      <c r="A1021" s="120" t="s">
        <v>1753</v>
      </c>
      <c r="B1021" s="119" t="s">
        <v>1754</v>
      </c>
      <c r="C1021" s="116">
        <v>22.04</v>
      </c>
      <c r="D1021" s="117">
        <v>1.1599999999999999</v>
      </c>
    </row>
    <row r="1022" spans="1:4" x14ac:dyDescent="0.25">
      <c r="A1022" s="120" t="s">
        <v>1755</v>
      </c>
      <c r="B1022" s="119" t="s">
        <v>1756</v>
      </c>
      <c r="C1022" s="116">
        <v>43.25</v>
      </c>
      <c r="D1022" s="117">
        <v>1.2</v>
      </c>
    </row>
    <row r="1023" spans="1:4" x14ac:dyDescent="0.25">
      <c r="A1023" s="120" t="s">
        <v>1757</v>
      </c>
      <c r="B1023" s="119" t="s">
        <v>1758</v>
      </c>
      <c r="C1023" s="116">
        <v>33.64</v>
      </c>
      <c r="D1023" s="117">
        <v>1.2</v>
      </c>
    </row>
    <row r="1024" spans="1:4" x14ac:dyDescent="0.25">
      <c r="A1024" s="120" t="s">
        <v>1759</v>
      </c>
      <c r="B1024" s="119" t="s">
        <v>1760</v>
      </c>
      <c r="C1024" s="116">
        <v>35.28</v>
      </c>
      <c r="D1024" s="117">
        <v>4.54</v>
      </c>
    </row>
    <row r="1025" spans="1:4" x14ac:dyDescent="0.25">
      <c r="A1025" s="120" t="s">
        <v>1761</v>
      </c>
      <c r="B1025" s="119" t="s">
        <v>1677</v>
      </c>
      <c r="C1025" s="116">
        <v>162.22999999999999</v>
      </c>
      <c r="D1025" s="117">
        <v>4</v>
      </c>
    </row>
    <row r="1026" spans="1:4" x14ac:dyDescent="0.25">
      <c r="A1026" s="120" t="s">
        <v>18</v>
      </c>
      <c r="B1026" s="119" t="s">
        <v>1762</v>
      </c>
      <c r="C1026" s="116">
        <v>48.06</v>
      </c>
      <c r="D1026" s="117">
        <v>4</v>
      </c>
    </row>
    <row r="1027" spans="1:4" x14ac:dyDescent="0.25">
      <c r="A1027" s="120" t="s">
        <v>1763</v>
      </c>
      <c r="B1027" s="119" t="s">
        <v>1764</v>
      </c>
      <c r="C1027" s="116">
        <v>44.09</v>
      </c>
      <c r="D1027" s="117">
        <v>3</v>
      </c>
    </row>
    <row r="1028" spans="1:4" x14ac:dyDescent="0.25">
      <c r="A1028" s="120" t="s">
        <v>1765</v>
      </c>
      <c r="B1028" s="119" t="s">
        <v>1766</v>
      </c>
      <c r="C1028" s="116">
        <v>64.88</v>
      </c>
      <c r="D1028" s="117">
        <v>3</v>
      </c>
    </row>
    <row r="1029" spans="1:4" x14ac:dyDescent="0.25">
      <c r="A1029" s="120" t="s">
        <v>1767</v>
      </c>
      <c r="B1029" s="119" t="s">
        <v>1768</v>
      </c>
      <c r="C1029" s="116">
        <v>64.84</v>
      </c>
      <c r="D1029" s="117">
        <v>2</v>
      </c>
    </row>
    <row r="1030" spans="1:4" x14ac:dyDescent="0.25">
      <c r="A1030" s="120" t="s">
        <v>1769</v>
      </c>
      <c r="B1030" s="119" t="s">
        <v>1770</v>
      </c>
      <c r="C1030" s="116">
        <v>45.56</v>
      </c>
      <c r="D1030" s="117">
        <v>1.57</v>
      </c>
    </row>
    <row r="1031" spans="1:4" x14ac:dyDescent="0.25">
      <c r="A1031" s="120" t="s">
        <v>1771</v>
      </c>
      <c r="B1031" s="119" t="s">
        <v>1772</v>
      </c>
      <c r="C1031" s="116">
        <v>45.61</v>
      </c>
      <c r="D1031" s="117">
        <v>0.3</v>
      </c>
    </row>
    <row r="1032" spans="1:4" x14ac:dyDescent="0.25">
      <c r="A1032" s="120" t="s">
        <v>1773</v>
      </c>
      <c r="B1032" s="119" t="s">
        <v>1467</v>
      </c>
      <c r="C1032" s="116">
        <v>6</v>
      </c>
      <c r="D1032" s="117">
        <v>0</v>
      </c>
    </row>
    <row r="1033" spans="1:4" x14ac:dyDescent="0.25">
      <c r="A1033" s="120" t="s">
        <v>1774</v>
      </c>
      <c r="B1033" s="119" t="s">
        <v>1775</v>
      </c>
      <c r="C1033" s="116">
        <v>27.55</v>
      </c>
      <c r="D1033" s="117">
        <v>1.57</v>
      </c>
    </row>
    <row r="1034" spans="1:4" x14ac:dyDescent="0.25">
      <c r="A1034" s="120" t="s">
        <v>1776</v>
      </c>
      <c r="B1034" s="119" t="s">
        <v>1777</v>
      </c>
      <c r="C1034" s="116">
        <v>45.65</v>
      </c>
      <c r="D1034" s="117">
        <v>1.6</v>
      </c>
    </row>
    <row r="1035" spans="1:4" x14ac:dyDescent="0.25">
      <c r="A1035" s="120" t="s">
        <v>1778</v>
      </c>
      <c r="B1035" s="119" t="s">
        <v>1758</v>
      </c>
      <c r="C1035" s="116">
        <v>55.44</v>
      </c>
      <c r="D1035" s="117">
        <v>1.6</v>
      </c>
    </row>
    <row r="1036" spans="1:4" x14ac:dyDescent="0.25">
      <c r="A1036" s="120" t="s">
        <v>1779</v>
      </c>
      <c r="B1036" s="119" t="s">
        <v>1780</v>
      </c>
      <c r="C1036" s="116">
        <v>55.66</v>
      </c>
      <c r="D1036" s="117">
        <v>7</v>
      </c>
    </row>
    <row r="1037" spans="1:4" x14ac:dyDescent="0.25">
      <c r="A1037" s="120" t="s">
        <v>1781</v>
      </c>
      <c r="B1037" s="119" t="s">
        <v>1677</v>
      </c>
      <c r="C1037" s="116">
        <v>240.33</v>
      </c>
      <c r="D1037" s="117">
        <v>4.0999999999999996</v>
      </c>
    </row>
    <row r="1038" spans="1:4" x14ac:dyDescent="0.25">
      <c r="A1038" s="120" t="s">
        <v>80</v>
      </c>
      <c r="B1038" s="119" t="s">
        <v>1782</v>
      </c>
      <c r="C1038" s="116">
        <v>58.42</v>
      </c>
      <c r="D1038" s="117">
        <v>4.0999999999999996</v>
      </c>
    </row>
    <row r="1039" spans="1:4" x14ac:dyDescent="0.25">
      <c r="A1039" s="120" t="s">
        <v>1783</v>
      </c>
      <c r="B1039" s="119" t="s">
        <v>1784</v>
      </c>
      <c r="C1039" s="116">
        <v>58.42</v>
      </c>
      <c r="D1039" s="117">
        <v>7</v>
      </c>
    </row>
    <row r="1040" spans="1:4" x14ac:dyDescent="0.25">
      <c r="A1040" s="120" t="s">
        <v>60</v>
      </c>
      <c r="B1040" s="119" t="s">
        <v>1655</v>
      </c>
      <c r="C1040" s="116">
        <v>649.63</v>
      </c>
      <c r="D1040" s="117">
        <v>0.05</v>
      </c>
    </row>
    <row r="1041" spans="1:4" x14ac:dyDescent="0.25">
      <c r="A1041" s="120" t="s">
        <v>1785</v>
      </c>
      <c r="B1041" s="119" t="s">
        <v>1467</v>
      </c>
      <c r="C1041" s="116">
        <v>9.61</v>
      </c>
      <c r="D1041" s="117">
        <v>0</v>
      </c>
    </row>
    <row r="1042" spans="1:4" x14ac:dyDescent="0.25">
      <c r="A1042" s="120" t="s">
        <v>1786</v>
      </c>
      <c r="B1042" s="119" t="s">
        <v>1787</v>
      </c>
      <c r="C1042" s="116">
        <v>33.06</v>
      </c>
      <c r="D1042" s="117">
        <v>17</v>
      </c>
    </row>
    <row r="1043" spans="1:4" x14ac:dyDescent="0.25">
      <c r="A1043" s="120" t="s">
        <v>1788</v>
      </c>
      <c r="B1043" s="119" t="s">
        <v>1677</v>
      </c>
      <c r="C1043" s="116">
        <v>396.55</v>
      </c>
      <c r="D1043" s="117">
        <v>8.6999999999999993</v>
      </c>
    </row>
    <row r="1044" spans="1:4" ht="15.75" thickBot="1" x14ac:dyDescent="0.3">
      <c r="A1044" s="121" t="s">
        <v>81</v>
      </c>
      <c r="B1044" s="122" t="s">
        <v>1789</v>
      </c>
      <c r="C1044" s="116">
        <v>99.21</v>
      </c>
      <c r="D1044" s="117"/>
    </row>
    <row r="1045" spans="1:4" x14ac:dyDescent="0.25">
      <c r="A1045" s="123"/>
      <c r="B1045" s="119"/>
      <c r="C1045" s="124"/>
      <c r="D1045" s="117"/>
    </row>
    <row r="1046" spans="1:4" x14ac:dyDescent="0.25">
      <c r="A1046" s="123"/>
      <c r="B1046" s="119"/>
      <c r="C1046" s="124"/>
      <c r="D1046" s="117"/>
    </row>
    <row r="1047" spans="1:4" ht="15.75" thickBot="1" x14ac:dyDescent="0.3">
      <c r="A1047" s="127" t="s">
        <v>1790</v>
      </c>
      <c r="B1047" s="119"/>
      <c r="C1047" s="124"/>
      <c r="D1047" s="117">
        <v>1.02</v>
      </c>
    </row>
    <row r="1048" spans="1:4" x14ac:dyDescent="0.25">
      <c r="A1048" s="128" t="s">
        <v>518</v>
      </c>
      <c r="B1048" s="115" t="s">
        <v>1791</v>
      </c>
      <c r="C1048" s="116">
        <v>37.47</v>
      </c>
      <c r="D1048" s="117">
        <v>0.56999999999999995</v>
      </c>
    </row>
    <row r="1049" spans="1:4" x14ac:dyDescent="0.25">
      <c r="A1049" s="120" t="s">
        <v>519</v>
      </c>
      <c r="B1049" s="119" t="s">
        <v>1792</v>
      </c>
      <c r="C1049" s="116">
        <v>12</v>
      </c>
      <c r="D1049" s="117">
        <v>10</v>
      </c>
    </row>
    <row r="1050" spans="1:4" x14ac:dyDescent="0.25">
      <c r="A1050" s="120" t="s">
        <v>501</v>
      </c>
      <c r="B1050" s="119" t="s">
        <v>773</v>
      </c>
      <c r="C1050" s="116">
        <v>93.7</v>
      </c>
      <c r="D1050" s="117">
        <v>10</v>
      </c>
    </row>
    <row r="1051" spans="1:4" x14ac:dyDescent="0.25">
      <c r="A1051" s="120" t="s">
        <v>495</v>
      </c>
      <c r="B1051" s="119" t="s">
        <v>1793</v>
      </c>
      <c r="C1051" s="116">
        <v>98.53</v>
      </c>
      <c r="D1051" s="117">
        <v>27</v>
      </c>
    </row>
    <row r="1052" spans="1:4" x14ac:dyDescent="0.25">
      <c r="A1052" s="120" t="s">
        <v>502</v>
      </c>
      <c r="B1052" s="119" t="s">
        <v>762</v>
      </c>
      <c r="C1052" s="116">
        <v>264.58999999999997</v>
      </c>
      <c r="D1052" s="117">
        <v>27</v>
      </c>
    </row>
    <row r="1053" spans="1:4" x14ac:dyDescent="0.25">
      <c r="A1053" s="120" t="s">
        <v>496</v>
      </c>
      <c r="B1053" s="119" t="s">
        <v>1794</v>
      </c>
      <c r="C1053" s="116">
        <v>276.38</v>
      </c>
      <c r="D1053" s="117">
        <v>18</v>
      </c>
    </row>
    <row r="1054" spans="1:4" x14ac:dyDescent="0.25">
      <c r="A1054" s="120" t="s">
        <v>503</v>
      </c>
      <c r="B1054" s="119" t="s">
        <v>1795</v>
      </c>
      <c r="C1054" s="116">
        <v>192.93</v>
      </c>
      <c r="D1054" s="117">
        <v>18</v>
      </c>
    </row>
    <row r="1055" spans="1:4" x14ac:dyDescent="0.25">
      <c r="A1055" s="120" t="s">
        <v>497</v>
      </c>
      <c r="B1055" s="119" t="s">
        <v>1796</v>
      </c>
      <c r="C1055" s="116">
        <v>197.07</v>
      </c>
      <c r="D1055" s="117">
        <v>50</v>
      </c>
    </row>
    <row r="1056" spans="1:4" x14ac:dyDescent="0.25">
      <c r="A1056" s="120" t="s">
        <v>504</v>
      </c>
      <c r="B1056" s="119" t="s">
        <v>1797</v>
      </c>
      <c r="C1056" s="116">
        <v>485.09</v>
      </c>
      <c r="D1056" s="117">
        <v>50</v>
      </c>
    </row>
    <row r="1057" spans="1:4" x14ac:dyDescent="0.25">
      <c r="A1057" s="120" t="s">
        <v>498</v>
      </c>
      <c r="B1057" s="119" t="s">
        <v>1798</v>
      </c>
      <c r="C1057" s="116">
        <v>516.73</v>
      </c>
      <c r="D1057" s="117">
        <v>26</v>
      </c>
    </row>
    <row r="1058" spans="1:4" x14ac:dyDescent="0.25">
      <c r="A1058" s="120" t="s">
        <v>505</v>
      </c>
      <c r="B1058" s="119" t="s">
        <v>1799</v>
      </c>
      <c r="C1058" s="116">
        <v>253.56</v>
      </c>
      <c r="D1058" s="117">
        <v>26</v>
      </c>
    </row>
    <row r="1059" spans="1:4" x14ac:dyDescent="0.25">
      <c r="A1059" s="120" t="s">
        <v>499</v>
      </c>
      <c r="B1059" s="119" t="s">
        <v>1800</v>
      </c>
      <c r="C1059" s="116">
        <v>264.37</v>
      </c>
      <c r="D1059" s="117">
        <v>71</v>
      </c>
    </row>
    <row r="1060" spans="1:4" x14ac:dyDescent="0.25">
      <c r="A1060" s="120" t="s">
        <v>506</v>
      </c>
      <c r="B1060" s="119" t="s">
        <v>1801</v>
      </c>
      <c r="C1060" s="116">
        <v>661.49</v>
      </c>
      <c r="D1060" s="117">
        <v>71</v>
      </c>
    </row>
    <row r="1061" spans="1:4" x14ac:dyDescent="0.25">
      <c r="A1061" s="120" t="s">
        <v>500</v>
      </c>
      <c r="B1061" s="119" t="s">
        <v>1802</v>
      </c>
      <c r="C1061" s="116">
        <v>684.97</v>
      </c>
      <c r="D1061" s="117">
        <v>166</v>
      </c>
    </row>
    <row r="1062" spans="1:4" x14ac:dyDescent="0.25">
      <c r="A1062" s="120" t="s">
        <v>508</v>
      </c>
      <c r="B1062" s="119" t="s">
        <v>1803</v>
      </c>
      <c r="C1062" s="116">
        <v>1080.44</v>
      </c>
      <c r="D1062" s="117">
        <v>1.1200000000000001</v>
      </c>
    </row>
    <row r="1063" spans="1:4" x14ac:dyDescent="0.25">
      <c r="A1063" s="120" t="s">
        <v>520</v>
      </c>
      <c r="B1063" s="119" t="s">
        <v>1804</v>
      </c>
      <c r="C1063" s="116">
        <v>44.09</v>
      </c>
      <c r="D1063" s="117">
        <v>0.15</v>
      </c>
    </row>
    <row r="1064" spans="1:4" x14ac:dyDescent="0.25">
      <c r="A1064" s="120" t="s">
        <v>521</v>
      </c>
      <c r="B1064" s="119" t="s">
        <v>522</v>
      </c>
      <c r="C1064" s="116">
        <v>12</v>
      </c>
      <c r="D1064" s="117">
        <v>0.16</v>
      </c>
    </row>
    <row r="1065" spans="1:4" x14ac:dyDescent="0.25">
      <c r="A1065" s="120" t="s">
        <v>523</v>
      </c>
      <c r="B1065" s="119" t="s">
        <v>1805</v>
      </c>
      <c r="C1065" s="116">
        <v>7.93</v>
      </c>
      <c r="D1065" s="117">
        <v>0.18</v>
      </c>
    </row>
    <row r="1066" spans="1:4" x14ac:dyDescent="0.25">
      <c r="A1066" s="120" t="s">
        <v>524</v>
      </c>
      <c r="B1066" s="119" t="s">
        <v>1806</v>
      </c>
      <c r="C1066" s="116">
        <v>8.4</v>
      </c>
      <c r="D1066" s="117">
        <v>0.35</v>
      </c>
    </row>
    <row r="1067" spans="1:4" x14ac:dyDescent="0.25">
      <c r="A1067" s="120" t="s">
        <v>525</v>
      </c>
      <c r="B1067" s="119" t="s">
        <v>1807</v>
      </c>
      <c r="C1067" s="116">
        <v>18.5</v>
      </c>
      <c r="D1067" s="117">
        <v>0.54</v>
      </c>
    </row>
    <row r="1068" spans="1:4" x14ac:dyDescent="0.25">
      <c r="A1068" s="120" t="s">
        <v>526</v>
      </c>
      <c r="B1068" s="119" t="s">
        <v>1808</v>
      </c>
      <c r="C1068" s="116">
        <v>22.23</v>
      </c>
      <c r="D1068" s="117">
        <v>0.35</v>
      </c>
    </row>
    <row r="1069" spans="1:4" x14ac:dyDescent="0.25">
      <c r="A1069" s="120" t="s">
        <v>527</v>
      </c>
      <c r="B1069" s="119" t="s">
        <v>1809</v>
      </c>
      <c r="C1069" s="116">
        <v>17.18</v>
      </c>
      <c r="D1069" s="117">
        <v>0.18</v>
      </c>
    </row>
    <row r="1070" spans="1:4" x14ac:dyDescent="0.25">
      <c r="A1070" s="120" t="s">
        <v>528</v>
      </c>
      <c r="B1070" s="119" t="s">
        <v>1810</v>
      </c>
      <c r="C1070" s="116">
        <v>9.61</v>
      </c>
      <c r="D1070" s="117">
        <v>0.33</v>
      </c>
    </row>
    <row r="1071" spans="1:4" x14ac:dyDescent="0.25">
      <c r="A1071" s="120" t="s">
        <v>529</v>
      </c>
      <c r="B1071" s="119" t="s">
        <v>1811</v>
      </c>
      <c r="C1071" s="116">
        <v>20.420000000000002</v>
      </c>
      <c r="D1071" s="117">
        <v>0.28000000000000003</v>
      </c>
    </row>
    <row r="1072" spans="1:4" x14ac:dyDescent="0.25">
      <c r="A1072" s="120" t="s">
        <v>530</v>
      </c>
      <c r="B1072" s="119" t="s">
        <v>1812</v>
      </c>
      <c r="C1072" s="116">
        <v>14.41</v>
      </c>
      <c r="D1072" s="117">
        <v>0.38</v>
      </c>
    </row>
    <row r="1073" spans="1:4" x14ac:dyDescent="0.25">
      <c r="A1073" s="120" t="s">
        <v>531</v>
      </c>
      <c r="B1073" s="119" t="s">
        <v>532</v>
      </c>
      <c r="C1073" s="116">
        <v>14.41</v>
      </c>
      <c r="D1073" s="117">
        <v>0.83</v>
      </c>
    </row>
    <row r="1074" spans="1:4" x14ac:dyDescent="0.25">
      <c r="A1074" s="120" t="s">
        <v>533</v>
      </c>
      <c r="B1074" s="119" t="s">
        <v>534</v>
      </c>
      <c r="C1074" s="116">
        <v>26.43</v>
      </c>
      <c r="D1074" s="117">
        <v>1.38</v>
      </c>
    </row>
    <row r="1075" spans="1:4" x14ac:dyDescent="0.25">
      <c r="A1075" s="120" t="s">
        <v>535</v>
      </c>
      <c r="B1075" s="119" t="s">
        <v>84</v>
      </c>
      <c r="C1075" s="116">
        <v>33.64</v>
      </c>
      <c r="D1075" s="117">
        <v>0.65</v>
      </c>
    </row>
    <row r="1076" spans="1:4" x14ac:dyDescent="0.25">
      <c r="A1076" s="120" t="s">
        <v>537</v>
      </c>
      <c r="B1076" s="119" t="s">
        <v>1813</v>
      </c>
      <c r="C1076" s="116">
        <v>26.43</v>
      </c>
      <c r="D1076" s="117">
        <v>0.61</v>
      </c>
    </row>
    <row r="1077" spans="1:4" x14ac:dyDescent="0.25">
      <c r="A1077" s="120" t="s">
        <v>538</v>
      </c>
      <c r="B1077" s="119" t="s">
        <v>1814</v>
      </c>
      <c r="C1077" s="116">
        <v>21.62</v>
      </c>
      <c r="D1077" s="117">
        <v>1.1100000000000001</v>
      </c>
    </row>
    <row r="1078" spans="1:4" x14ac:dyDescent="0.25">
      <c r="A1078" s="120" t="s">
        <v>539</v>
      </c>
      <c r="B1078" s="119" t="s">
        <v>1813</v>
      </c>
      <c r="C1078" s="116">
        <v>33.64</v>
      </c>
      <c r="D1078" s="117">
        <v>1.18</v>
      </c>
    </row>
    <row r="1079" spans="1:4" x14ac:dyDescent="0.25">
      <c r="A1079" s="120" t="s">
        <v>540</v>
      </c>
      <c r="B1079" s="119" t="s">
        <v>1815</v>
      </c>
      <c r="C1079" s="116">
        <v>34.840000000000003</v>
      </c>
      <c r="D1079" s="117">
        <v>0.34</v>
      </c>
    </row>
    <row r="1080" spans="1:4" x14ac:dyDescent="0.25">
      <c r="A1080" s="120" t="s">
        <v>541</v>
      </c>
      <c r="B1080" s="119" t="s">
        <v>542</v>
      </c>
      <c r="C1080" s="116">
        <v>14.41</v>
      </c>
      <c r="D1080" s="117">
        <v>0.26</v>
      </c>
    </row>
    <row r="1081" spans="1:4" x14ac:dyDescent="0.25">
      <c r="A1081" s="120" t="s">
        <v>543</v>
      </c>
      <c r="B1081" s="119" t="s">
        <v>1816</v>
      </c>
      <c r="C1081" s="116">
        <v>26.43</v>
      </c>
      <c r="D1081" s="117">
        <v>0.26</v>
      </c>
    </row>
    <row r="1082" spans="1:4" x14ac:dyDescent="0.25">
      <c r="A1082" s="120" t="s">
        <v>544</v>
      </c>
      <c r="B1082" s="119" t="s">
        <v>1817</v>
      </c>
      <c r="C1082" s="116">
        <v>10.8</v>
      </c>
      <c r="D1082" s="117">
        <v>0.57999999999999996</v>
      </c>
    </row>
    <row r="1083" spans="1:4" x14ac:dyDescent="0.25">
      <c r="A1083" s="120" t="s">
        <v>545</v>
      </c>
      <c r="B1083" s="119" t="s">
        <v>1818</v>
      </c>
      <c r="C1083" s="116">
        <v>21.02</v>
      </c>
      <c r="D1083" s="117">
        <v>0.81</v>
      </c>
    </row>
    <row r="1084" spans="1:4" x14ac:dyDescent="0.25">
      <c r="A1084" s="120" t="s">
        <v>546</v>
      </c>
      <c r="B1084" s="119" t="s">
        <v>1819</v>
      </c>
      <c r="C1084" s="116">
        <v>27.63</v>
      </c>
      <c r="D1084" s="117">
        <v>0.48</v>
      </c>
    </row>
    <row r="1085" spans="1:4" x14ac:dyDescent="0.25">
      <c r="A1085" s="120" t="s">
        <v>547</v>
      </c>
      <c r="B1085" s="119" t="s">
        <v>1820</v>
      </c>
      <c r="C1085" s="116">
        <v>20.420000000000002</v>
      </c>
      <c r="D1085" s="117">
        <v>0.83</v>
      </c>
    </row>
    <row r="1086" spans="1:4" x14ac:dyDescent="0.25">
      <c r="A1086" s="120" t="s">
        <v>548</v>
      </c>
      <c r="B1086" s="119" t="s">
        <v>1821</v>
      </c>
      <c r="C1086" s="116">
        <v>27.63</v>
      </c>
      <c r="D1086" s="117">
        <v>0.13</v>
      </c>
    </row>
    <row r="1087" spans="1:4" x14ac:dyDescent="0.25">
      <c r="A1087" s="120" t="s">
        <v>549</v>
      </c>
      <c r="B1087" s="119" t="s">
        <v>85</v>
      </c>
      <c r="C1087" s="116">
        <v>14.41</v>
      </c>
      <c r="D1087" s="117">
        <v>0.28999999999999998</v>
      </c>
    </row>
    <row r="1088" spans="1:4" x14ac:dyDescent="0.25">
      <c r="A1088" s="120" t="s">
        <v>550</v>
      </c>
      <c r="B1088" s="119" t="s">
        <v>85</v>
      </c>
      <c r="C1088" s="116">
        <v>16.22</v>
      </c>
      <c r="D1088" s="117">
        <v>0.5</v>
      </c>
    </row>
    <row r="1089" spans="1:4" x14ac:dyDescent="0.25">
      <c r="A1089" s="120" t="s">
        <v>551</v>
      </c>
      <c r="B1089" s="119" t="s">
        <v>85</v>
      </c>
      <c r="C1089" s="116">
        <v>19.82</v>
      </c>
      <c r="D1089" s="117">
        <v>0.156</v>
      </c>
    </row>
    <row r="1090" spans="1:4" x14ac:dyDescent="0.25">
      <c r="A1090" s="120" t="s">
        <v>552</v>
      </c>
      <c r="B1090" s="119" t="s">
        <v>1822</v>
      </c>
      <c r="C1090" s="116">
        <v>18.02</v>
      </c>
      <c r="D1090" s="117">
        <v>0.313</v>
      </c>
    </row>
    <row r="1091" spans="1:4" x14ac:dyDescent="0.25">
      <c r="A1091" s="120" t="s">
        <v>553</v>
      </c>
      <c r="B1091" s="119" t="s">
        <v>1823</v>
      </c>
      <c r="C1091" s="116">
        <v>33.64</v>
      </c>
      <c r="D1091" s="117">
        <v>0.59399999999999997</v>
      </c>
    </row>
    <row r="1092" spans="1:4" x14ac:dyDescent="0.25">
      <c r="A1092" s="120" t="s">
        <v>554</v>
      </c>
      <c r="B1092" s="119" t="s">
        <v>1824</v>
      </c>
      <c r="C1092" s="116">
        <v>46.86</v>
      </c>
      <c r="D1092" s="117">
        <v>0.35</v>
      </c>
    </row>
    <row r="1093" spans="1:4" x14ac:dyDescent="0.25">
      <c r="A1093" s="120" t="s">
        <v>555</v>
      </c>
      <c r="B1093" s="119" t="s">
        <v>1825</v>
      </c>
      <c r="C1093" s="116">
        <v>20.420000000000002</v>
      </c>
      <c r="D1093" s="117">
        <v>0.79400000000000004</v>
      </c>
    </row>
    <row r="1094" spans="1:4" x14ac:dyDescent="0.25">
      <c r="A1094" s="120" t="s">
        <v>557</v>
      </c>
      <c r="B1094" s="119" t="s">
        <v>1825</v>
      </c>
      <c r="C1094" s="116">
        <v>40.85</v>
      </c>
      <c r="D1094" s="117">
        <v>1.288</v>
      </c>
    </row>
    <row r="1095" spans="1:4" x14ac:dyDescent="0.25">
      <c r="A1095" s="120" t="s">
        <v>559</v>
      </c>
      <c r="B1095" s="119" t="s">
        <v>1825</v>
      </c>
      <c r="C1095" s="116">
        <v>54.06</v>
      </c>
      <c r="D1095" s="117">
        <v>0.45</v>
      </c>
    </row>
    <row r="1096" spans="1:4" x14ac:dyDescent="0.25">
      <c r="A1096" s="120" t="s">
        <v>561</v>
      </c>
      <c r="B1096" s="119" t="s">
        <v>1826</v>
      </c>
      <c r="C1096" s="116">
        <v>20.420000000000002</v>
      </c>
      <c r="D1096" s="117">
        <v>0.5</v>
      </c>
    </row>
    <row r="1097" spans="1:4" x14ac:dyDescent="0.25">
      <c r="A1097" s="120" t="s">
        <v>563</v>
      </c>
      <c r="B1097" s="119" t="s">
        <v>564</v>
      </c>
      <c r="C1097" s="116">
        <v>19.22</v>
      </c>
      <c r="D1097" s="117">
        <v>0.81</v>
      </c>
    </row>
    <row r="1098" spans="1:4" x14ac:dyDescent="0.25">
      <c r="A1098" s="120" t="s">
        <v>565</v>
      </c>
      <c r="B1098" s="119" t="s">
        <v>1826</v>
      </c>
      <c r="C1098" s="116">
        <v>39.65</v>
      </c>
      <c r="D1098" s="117">
        <v>1.63</v>
      </c>
    </row>
    <row r="1099" spans="1:4" x14ac:dyDescent="0.25">
      <c r="A1099" s="120" t="s">
        <v>567</v>
      </c>
      <c r="B1099" s="119" t="s">
        <v>1826</v>
      </c>
      <c r="C1099" s="116">
        <v>48.06</v>
      </c>
      <c r="D1099" s="117">
        <v>0.47</v>
      </c>
    </row>
    <row r="1100" spans="1:4" x14ac:dyDescent="0.25">
      <c r="A1100" s="120" t="s">
        <v>569</v>
      </c>
      <c r="B1100" s="119" t="s">
        <v>1827</v>
      </c>
      <c r="C1100" s="116">
        <v>18.62</v>
      </c>
      <c r="D1100" s="117">
        <v>1</v>
      </c>
    </row>
    <row r="1101" spans="1:4" x14ac:dyDescent="0.25">
      <c r="A1101" s="120" t="s">
        <v>570</v>
      </c>
      <c r="B1101" s="119" t="s">
        <v>1827</v>
      </c>
      <c r="C1101" s="116">
        <v>30.03</v>
      </c>
      <c r="D1101" s="117">
        <v>1.5</v>
      </c>
    </row>
    <row r="1102" spans="1:4" x14ac:dyDescent="0.25">
      <c r="A1102" s="120" t="s">
        <v>571</v>
      </c>
      <c r="B1102" s="119" t="s">
        <v>1827</v>
      </c>
      <c r="C1102" s="116">
        <v>40.85</v>
      </c>
      <c r="D1102" s="117">
        <v>0.02</v>
      </c>
    </row>
    <row r="1103" spans="1:4" x14ac:dyDescent="0.25">
      <c r="A1103" s="120" t="s">
        <v>572</v>
      </c>
      <c r="B1103" s="119" t="s">
        <v>1828</v>
      </c>
      <c r="C1103" s="116">
        <v>1.31</v>
      </c>
      <c r="D1103" s="117">
        <v>0.03</v>
      </c>
    </row>
    <row r="1104" spans="1:4" x14ac:dyDescent="0.25">
      <c r="A1104" s="120" t="s">
        <v>574</v>
      </c>
      <c r="B1104" s="119" t="s">
        <v>1828</v>
      </c>
      <c r="C1104" s="116">
        <v>1.8</v>
      </c>
      <c r="D1104" s="117">
        <v>0</v>
      </c>
    </row>
    <row r="1105" spans="1:4" x14ac:dyDescent="0.25">
      <c r="A1105" s="120" t="s">
        <v>576</v>
      </c>
      <c r="B1105" s="119" t="s">
        <v>1828</v>
      </c>
      <c r="C1105" s="116">
        <v>2.04</v>
      </c>
      <c r="D1105" s="117">
        <v>0.375</v>
      </c>
    </row>
    <row r="1106" spans="1:4" x14ac:dyDescent="0.25">
      <c r="A1106" s="120" t="s">
        <v>578</v>
      </c>
      <c r="B1106" s="119" t="s">
        <v>1829</v>
      </c>
      <c r="C1106" s="116">
        <v>27.04</v>
      </c>
      <c r="D1106" s="117">
        <v>0</v>
      </c>
    </row>
    <row r="1107" spans="1:4" x14ac:dyDescent="0.25">
      <c r="A1107" s="120" t="s">
        <v>579</v>
      </c>
      <c r="B1107" s="119" t="s">
        <v>1830</v>
      </c>
      <c r="C1107" s="116">
        <v>1.19</v>
      </c>
      <c r="D1107" s="117">
        <v>0</v>
      </c>
    </row>
    <row r="1108" spans="1:4" x14ac:dyDescent="0.25">
      <c r="A1108" s="120" t="s">
        <v>581</v>
      </c>
      <c r="B1108" s="119" t="s">
        <v>1830</v>
      </c>
      <c r="C1108" s="116">
        <v>1.55</v>
      </c>
      <c r="D1108" s="117">
        <v>0.04</v>
      </c>
    </row>
    <row r="1109" spans="1:4" x14ac:dyDescent="0.25">
      <c r="A1109" s="120" t="s">
        <v>583</v>
      </c>
      <c r="B1109" s="119" t="s">
        <v>1830</v>
      </c>
      <c r="C1109" s="116">
        <v>1.68</v>
      </c>
      <c r="D1109" s="117">
        <v>0</v>
      </c>
    </row>
    <row r="1110" spans="1:4" x14ac:dyDescent="0.25">
      <c r="A1110" s="120" t="s">
        <v>585</v>
      </c>
      <c r="B1110" s="119" t="s">
        <v>1831</v>
      </c>
      <c r="C1110" s="116">
        <v>2.42</v>
      </c>
      <c r="D1110" s="117">
        <v>0</v>
      </c>
    </row>
    <row r="1111" spans="1:4" x14ac:dyDescent="0.25">
      <c r="A1111" s="120" t="s">
        <v>586</v>
      </c>
      <c r="B1111" s="119" t="s">
        <v>1832</v>
      </c>
      <c r="C1111" s="116">
        <v>4.3099999999999996</v>
      </c>
      <c r="D1111" s="117">
        <v>0</v>
      </c>
    </row>
    <row r="1112" spans="1:4" x14ac:dyDescent="0.25">
      <c r="A1112" s="120" t="s">
        <v>587</v>
      </c>
      <c r="B1112" s="119" t="s">
        <v>1833</v>
      </c>
      <c r="C1112" s="116">
        <v>6.1</v>
      </c>
      <c r="D1112" s="117">
        <v>0.12</v>
      </c>
    </row>
    <row r="1113" spans="1:4" x14ac:dyDescent="0.25">
      <c r="A1113" s="120" t="s">
        <v>588</v>
      </c>
      <c r="B1113" s="119" t="s">
        <v>589</v>
      </c>
      <c r="C1113" s="116">
        <v>12</v>
      </c>
      <c r="D1113" s="117">
        <v>0.18</v>
      </c>
    </row>
    <row r="1114" spans="1:4" x14ac:dyDescent="0.25">
      <c r="A1114" s="120" t="s">
        <v>590</v>
      </c>
      <c r="B1114" s="119" t="s">
        <v>591</v>
      </c>
      <c r="C1114" s="116">
        <v>19.22</v>
      </c>
      <c r="D1114" s="117">
        <v>0.38</v>
      </c>
    </row>
    <row r="1115" spans="1:4" x14ac:dyDescent="0.25">
      <c r="A1115" s="120" t="s">
        <v>592</v>
      </c>
      <c r="B1115" s="119" t="s">
        <v>1834</v>
      </c>
      <c r="C1115" s="116">
        <v>20.420000000000002</v>
      </c>
      <c r="D1115" s="117">
        <v>0.57999999999999996</v>
      </c>
    </row>
    <row r="1116" spans="1:4" x14ac:dyDescent="0.25">
      <c r="A1116" s="120" t="s">
        <v>594</v>
      </c>
      <c r="B1116" s="119" t="s">
        <v>1835</v>
      </c>
      <c r="C1116" s="116">
        <v>24.02</v>
      </c>
      <c r="D1116" s="117">
        <v>0.96</v>
      </c>
    </row>
    <row r="1117" spans="1:4" x14ac:dyDescent="0.25">
      <c r="A1117" s="120" t="s">
        <v>596</v>
      </c>
      <c r="B1117" s="119" t="s">
        <v>1835</v>
      </c>
      <c r="C1117" s="116">
        <v>31.24</v>
      </c>
      <c r="D1117" s="117">
        <v>0.61</v>
      </c>
    </row>
    <row r="1118" spans="1:4" x14ac:dyDescent="0.25">
      <c r="A1118" s="120" t="s">
        <v>598</v>
      </c>
      <c r="B1118" s="119" t="s">
        <v>599</v>
      </c>
      <c r="C1118" s="116">
        <v>22.83</v>
      </c>
      <c r="D1118" s="117">
        <v>0.25</v>
      </c>
    </row>
    <row r="1119" spans="1:4" x14ac:dyDescent="0.25">
      <c r="A1119" s="120" t="s">
        <v>600</v>
      </c>
      <c r="B1119" s="119" t="s">
        <v>1835</v>
      </c>
      <c r="C1119" s="116">
        <v>10.8</v>
      </c>
      <c r="D1119" s="117">
        <v>0.3</v>
      </c>
    </row>
    <row r="1120" spans="1:4" x14ac:dyDescent="0.25">
      <c r="A1120" s="120" t="s">
        <v>601</v>
      </c>
      <c r="B1120" s="119" t="s">
        <v>1836</v>
      </c>
      <c r="C1120" s="116">
        <v>7.52</v>
      </c>
      <c r="D1120" s="117">
        <v>0.33100000000000002</v>
      </c>
    </row>
    <row r="1121" spans="1:4" x14ac:dyDescent="0.25">
      <c r="A1121" s="120" t="s">
        <v>602</v>
      </c>
      <c r="B1121" s="119" t="s">
        <v>1837</v>
      </c>
      <c r="C1121" s="116">
        <v>19.82</v>
      </c>
      <c r="D1121" s="117">
        <v>0.8</v>
      </c>
    </row>
    <row r="1122" spans="1:4" x14ac:dyDescent="0.25">
      <c r="A1122" s="120" t="s">
        <v>603</v>
      </c>
      <c r="B1122" s="119" t="s">
        <v>1838</v>
      </c>
      <c r="C1122" s="116">
        <v>20.420000000000002</v>
      </c>
      <c r="D1122" s="117">
        <v>1.0249999999999999</v>
      </c>
    </row>
    <row r="1123" spans="1:4" x14ac:dyDescent="0.25">
      <c r="A1123" s="120" t="s">
        <v>604</v>
      </c>
      <c r="B1123" s="119" t="s">
        <v>1839</v>
      </c>
      <c r="C1123" s="116">
        <v>31.24</v>
      </c>
      <c r="D1123" s="117">
        <v>0.65</v>
      </c>
    </row>
    <row r="1124" spans="1:4" x14ac:dyDescent="0.25">
      <c r="A1124" s="120" t="s">
        <v>606</v>
      </c>
      <c r="B1124" s="119" t="s">
        <v>1840</v>
      </c>
      <c r="C1124" s="116">
        <v>22.83</v>
      </c>
      <c r="D1124" s="117">
        <v>0.32</v>
      </c>
    </row>
    <row r="1125" spans="1:4" x14ac:dyDescent="0.25">
      <c r="A1125" s="120" t="s">
        <v>607</v>
      </c>
      <c r="B1125" s="119" t="s">
        <v>1841</v>
      </c>
      <c r="C1125" s="116">
        <v>13.21</v>
      </c>
      <c r="D1125" s="117">
        <v>0.19</v>
      </c>
    </row>
    <row r="1126" spans="1:4" x14ac:dyDescent="0.25">
      <c r="A1126" s="120" t="s">
        <v>608</v>
      </c>
      <c r="B1126" s="119" t="s">
        <v>1842</v>
      </c>
      <c r="C1126" s="116">
        <v>9.61</v>
      </c>
      <c r="D1126" s="117">
        <v>6.6</v>
      </c>
    </row>
    <row r="1127" spans="1:4" x14ac:dyDescent="0.25">
      <c r="A1127" s="120" t="s">
        <v>609</v>
      </c>
      <c r="B1127" s="119" t="s">
        <v>1843</v>
      </c>
      <c r="C1127" s="116">
        <v>174.24</v>
      </c>
      <c r="D1127" s="117">
        <v>8</v>
      </c>
    </row>
    <row r="1128" spans="1:4" x14ac:dyDescent="0.25">
      <c r="A1128" s="120" t="s">
        <v>610</v>
      </c>
      <c r="B1128" s="119" t="s">
        <v>1844</v>
      </c>
      <c r="C1128" s="116">
        <v>168.23</v>
      </c>
      <c r="D1128" s="117">
        <v>1</v>
      </c>
    </row>
    <row r="1129" spans="1:4" x14ac:dyDescent="0.25">
      <c r="A1129" s="120" t="s">
        <v>611</v>
      </c>
      <c r="B1129" s="119" t="s">
        <v>1845</v>
      </c>
      <c r="C1129" s="116">
        <v>19.22</v>
      </c>
      <c r="D1129" s="117">
        <v>0.43</v>
      </c>
    </row>
    <row r="1130" spans="1:4" x14ac:dyDescent="0.25">
      <c r="A1130" s="120" t="s">
        <v>612</v>
      </c>
      <c r="B1130" s="119" t="s">
        <v>1846</v>
      </c>
      <c r="C1130" s="116">
        <v>18.02</v>
      </c>
      <c r="D1130" s="117">
        <v>1.9379999999999999</v>
      </c>
    </row>
    <row r="1131" spans="1:4" x14ac:dyDescent="0.25">
      <c r="A1131" s="120" t="s">
        <v>613</v>
      </c>
      <c r="B1131" s="119" t="s">
        <v>1847</v>
      </c>
      <c r="C1131" s="116">
        <v>72.09</v>
      </c>
      <c r="D1131" s="117">
        <v>3.3130000000000002</v>
      </c>
    </row>
    <row r="1132" spans="1:4" x14ac:dyDescent="0.25">
      <c r="A1132" s="120" t="s">
        <v>614</v>
      </c>
      <c r="B1132" s="119" t="s">
        <v>1848</v>
      </c>
      <c r="C1132" s="116">
        <v>84.11</v>
      </c>
      <c r="D1132" s="117">
        <v>2.2000000000000002</v>
      </c>
    </row>
    <row r="1133" spans="1:4" x14ac:dyDescent="0.25">
      <c r="A1133" s="120" t="s">
        <v>615</v>
      </c>
      <c r="B1133" s="119" t="s">
        <v>1849</v>
      </c>
      <c r="C1133" s="116">
        <v>84.11</v>
      </c>
      <c r="D1133" s="117">
        <v>2.5</v>
      </c>
    </row>
    <row r="1134" spans="1:4" x14ac:dyDescent="0.25">
      <c r="A1134" s="120" t="s">
        <v>616</v>
      </c>
      <c r="B1134" s="119" t="s">
        <v>1850</v>
      </c>
      <c r="C1134" s="116">
        <v>72.09</v>
      </c>
      <c r="D1134" s="117">
        <v>1.3129999999999999</v>
      </c>
    </row>
    <row r="1135" spans="1:4" x14ac:dyDescent="0.25">
      <c r="A1135" s="120" t="s">
        <v>617</v>
      </c>
      <c r="B1135" s="119" t="s">
        <v>1851</v>
      </c>
      <c r="C1135" s="116">
        <v>67.28</v>
      </c>
      <c r="D1135" s="117">
        <v>1.75</v>
      </c>
    </row>
    <row r="1136" spans="1:4" x14ac:dyDescent="0.25">
      <c r="A1136" s="120" t="s">
        <v>618</v>
      </c>
      <c r="B1136" s="119" t="s">
        <v>1852</v>
      </c>
      <c r="C1136" s="116">
        <v>72.09</v>
      </c>
      <c r="D1136" s="117">
        <v>0.188</v>
      </c>
    </row>
    <row r="1137" spans="1:4" x14ac:dyDescent="0.25">
      <c r="A1137" s="120" t="s">
        <v>619</v>
      </c>
      <c r="B1137" s="119" t="s">
        <v>1853</v>
      </c>
      <c r="C1137" s="116">
        <v>13.21</v>
      </c>
      <c r="D1137" s="117">
        <v>4</v>
      </c>
    </row>
    <row r="1138" spans="1:4" x14ac:dyDescent="0.25">
      <c r="A1138" s="120" t="s">
        <v>621</v>
      </c>
      <c r="B1138" s="119" t="s">
        <v>1854</v>
      </c>
      <c r="C1138" s="116">
        <v>48.06</v>
      </c>
      <c r="D1138" s="117">
        <v>6.3E-2</v>
      </c>
    </row>
    <row r="1139" spans="1:4" x14ac:dyDescent="0.25">
      <c r="A1139" s="120" t="s">
        <v>622</v>
      </c>
      <c r="B1139" s="119" t="s">
        <v>1830</v>
      </c>
      <c r="C1139" s="116">
        <v>6</v>
      </c>
      <c r="D1139" s="117">
        <v>60</v>
      </c>
    </row>
    <row r="1140" spans="1:4" x14ac:dyDescent="0.25">
      <c r="A1140" s="120" t="s">
        <v>624</v>
      </c>
      <c r="B1140" s="119" t="s">
        <v>1855</v>
      </c>
      <c r="C1140" s="116">
        <v>746.89</v>
      </c>
      <c r="D1140" s="117">
        <v>0</v>
      </c>
    </row>
    <row r="1141" spans="1:4" x14ac:dyDescent="0.25">
      <c r="A1141" s="120" t="s">
        <v>625</v>
      </c>
      <c r="B1141" s="119" t="s">
        <v>1856</v>
      </c>
      <c r="C1141" s="116">
        <v>418.94</v>
      </c>
      <c r="D1141" s="117">
        <v>1.0629999999999999</v>
      </c>
    </row>
    <row r="1142" spans="1:4" x14ac:dyDescent="0.25">
      <c r="A1142" s="120" t="s">
        <v>626</v>
      </c>
      <c r="B1142" s="119" t="s">
        <v>1857</v>
      </c>
      <c r="C1142" s="116">
        <v>46.86</v>
      </c>
      <c r="D1142" s="117">
        <v>16</v>
      </c>
    </row>
    <row r="1143" spans="1:4" x14ac:dyDescent="0.25">
      <c r="A1143" s="120" t="s">
        <v>627</v>
      </c>
      <c r="B1143" s="119" t="s">
        <v>1858</v>
      </c>
      <c r="C1143" s="116">
        <v>242.54</v>
      </c>
      <c r="D1143" s="117">
        <v>1.21</v>
      </c>
    </row>
    <row r="1144" spans="1:4" x14ac:dyDescent="0.25">
      <c r="A1144" s="120" t="s">
        <v>629</v>
      </c>
      <c r="B1144" s="119" t="s">
        <v>1859</v>
      </c>
      <c r="C1144" s="116">
        <v>45.65</v>
      </c>
      <c r="D1144" s="117">
        <v>1.18</v>
      </c>
    </row>
    <row r="1145" spans="1:4" x14ac:dyDescent="0.25">
      <c r="A1145" s="120" t="s">
        <v>630</v>
      </c>
      <c r="B1145" s="119" t="s">
        <v>1860</v>
      </c>
      <c r="C1145" s="116">
        <v>43.25</v>
      </c>
      <c r="D1145" s="117">
        <v>0</v>
      </c>
    </row>
    <row r="1146" spans="1:4" x14ac:dyDescent="0.25">
      <c r="A1146" s="120" t="s">
        <v>631</v>
      </c>
      <c r="B1146" s="119" t="s">
        <v>1861</v>
      </c>
      <c r="C1146" s="116">
        <v>44.46</v>
      </c>
      <c r="D1146" s="117">
        <v>3</v>
      </c>
    </row>
    <row r="1147" spans="1:4" x14ac:dyDescent="0.25">
      <c r="A1147" s="120" t="s">
        <v>509</v>
      </c>
      <c r="B1147" s="119" t="s">
        <v>1862</v>
      </c>
      <c r="C1147" s="116">
        <v>23.43</v>
      </c>
      <c r="D1147" s="117">
        <v>5</v>
      </c>
    </row>
    <row r="1148" spans="1:4" x14ac:dyDescent="0.25">
      <c r="A1148" s="120" t="s">
        <v>510</v>
      </c>
      <c r="B1148" s="119" t="s">
        <v>1863</v>
      </c>
      <c r="C1148" s="116">
        <v>46.86</v>
      </c>
      <c r="D1148" s="117">
        <v>7</v>
      </c>
    </row>
    <row r="1149" spans="1:4" x14ac:dyDescent="0.25">
      <c r="A1149" s="120" t="s">
        <v>511</v>
      </c>
      <c r="B1149" s="119" t="s">
        <v>1864</v>
      </c>
      <c r="C1149" s="116">
        <v>48.24</v>
      </c>
      <c r="D1149" s="117">
        <v>10</v>
      </c>
    </row>
    <row r="1150" spans="1:4" x14ac:dyDescent="0.25">
      <c r="A1150" s="120" t="s">
        <v>512</v>
      </c>
      <c r="B1150" s="119" t="s">
        <v>1865</v>
      </c>
      <c r="C1150" s="116">
        <v>96.47</v>
      </c>
      <c r="D1150" s="117">
        <v>7</v>
      </c>
    </row>
    <row r="1151" spans="1:4" x14ac:dyDescent="0.25">
      <c r="A1151" s="120" t="s">
        <v>513</v>
      </c>
      <c r="B1151" s="119" t="s">
        <v>1866</v>
      </c>
      <c r="C1151" s="116">
        <v>63.4</v>
      </c>
      <c r="D1151" s="117">
        <v>15</v>
      </c>
    </row>
    <row r="1152" spans="1:4" x14ac:dyDescent="0.25">
      <c r="A1152" s="120" t="s">
        <v>514</v>
      </c>
      <c r="B1152" s="119" t="s">
        <v>1867</v>
      </c>
      <c r="C1152" s="116">
        <v>126.79</v>
      </c>
      <c r="D1152" s="117">
        <v>100</v>
      </c>
    </row>
    <row r="1153" spans="1:4" x14ac:dyDescent="0.25">
      <c r="A1153" s="120" t="s">
        <v>507</v>
      </c>
      <c r="B1153" s="119" t="s">
        <v>1868</v>
      </c>
      <c r="C1153" s="116">
        <v>551.24</v>
      </c>
      <c r="D1153" s="117">
        <v>0</v>
      </c>
    </row>
    <row r="1154" spans="1:4" x14ac:dyDescent="0.25">
      <c r="A1154" s="120" t="s">
        <v>632</v>
      </c>
      <c r="B1154" s="119" t="s">
        <v>1869</v>
      </c>
      <c r="C1154" s="116">
        <v>992.24</v>
      </c>
      <c r="D1154" s="117">
        <v>23</v>
      </c>
    </row>
    <row r="1155" spans="1:4" x14ac:dyDescent="0.25">
      <c r="A1155" s="120" t="s">
        <v>633</v>
      </c>
      <c r="B1155" s="119" t="s">
        <v>634</v>
      </c>
      <c r="C1155" s="116">
        <v>297.66000000000003</v>
      </c>
      <c r="D1155" s="117">
        <v>7</v>
      </c>
    </row>
    <row r="1156" spans="1:4" x14ac:dyDescent="0.25">
      <c r="A1156" s="120" t="s">
        <v>635</v>
      </c>
      <c r="B1156" s="119" t="s">
        <v>1870</v>
      </c>
      <c r="C1156" s="116">
        <v>124.81</v>
      </c>
      <c r="D1156" s="117">
        <v>1.1000000000000001</v>
      </c>
    </row>
    <row r="1157" spans="1:4" x14ac:dyDescent="0.25">
      <c r="A1157" s="120" t="s">
        <v>636</v>
      </c>
      <c r="B1157" s="119" t="s">
        <v>1871</v>
      </c>
      <c r="C1157" s="116">
        <v>48.06</v>
      </c>
      <c r="D1157" s="117">
        <v>2</v>
      </c>
    </row>
    <row r="1158" spans="1:4" x14ac:dyDescent="0.25">
      <c r="A1158" s="120" t="s">
        <v>637</v>
      </c>
      <c r="B1158" s="119" t="s">
        <v>1872</v>
      </c>
      <c r="C1158" s="116">
        <v>55.27</v>
      </c>
      <c r="D1158" s="117">
        <v>1.58</v>
      </c>
    </row>
    <row r="1159" spans="1:4" x14ac:dyDescent="0.25">
      <c r="A1159" s="120" t="s">
        <v>638</v>
      </c>
      <c r="B1159" s="119" t="s">
        <v>1873</v>
      </c>
      <c r="C1159" s="116">
        <v>51.66</v>
      </c>
      <c r="D1159" s="117">
        <v>1.96</v>
      </c>
    </row>
    <row r="1160" spans="1:4" x14ac:dyDescent="0.25">
      <c r="A1160" s="120" t="s">
        <v>639</v>
      </c>
      <c r="B1160" s="119" t="s">
        <v>1874</v>
      </c>
      <c r="C1160" s="116">
        <v>54.06</v>
      </c>
      <c r="D1160" s="117">
        <v>57</v>
      </c>
    </row>
    <row r="1161" spans="1:4" x14ac:dyDescent="0.25">
      <c r="A1161" s="120" t="s">
        <v>640</v>
      </c>
      <c r="B1161" s="119" t="s">
        <v>641</v>
      </c>
      <c r="C1161" s="116">
        <v>661.49</v>
      </c>
      <c r="D1161" s="117">
        <v>0</v>
      </c>
    </row>
    <row r="1162" spans="1:4" x14ac:dyDescent="0.25">
      <c r="A1162" s="120" t="s">
        <v>642</v>
      </c>
      <c r="B1162" s="119" t="s">
        <v>643</v>
      </c>
      <c r="C1162" s="116">
        <v>5.5</v>
      </c>
      <c r="D1162" s="117">
        <v>0.25</v>
      </c>
    </row>
    <row r="1163" spans="1:4" x14ac:dyDescent="0.25">
      <c r="A1163" s="120" t="s">
        <v>644</v>
      </c>
      <c r="B1163" s="119" t="s">
        <v>645</v>
      </c>
      <c r="C1163" s="116">
        <v>6.6</v>
      </c>
      <c r="D1163" s="117">
        <v>0</v>
      </c>
    </row>
    <row r="1164" spans="1:4" x14ac:dyDescent="0.25">
      <c r="A1164" s="120" t="s">
        <v>646</v>
      </c>
      <c r="B1164" s="119" t="s">
        <v>647</v>
      </c>
      <c r="C1164" s="116">
        <v>7.71</v>
      </c>
      <c r="D1164" s="117">
        <v>1.55</v>
      </c>
    </row>
    <row r="1165" spans="1:4" x14ac:dyDescent="0.25">
      <c r="A1165" s="120" t="s">
        <v>648</v>
      </c>
      <c r="B1165" s="119" t="s">
        <v>1804</v>
      </c>
      <c r="C1165" s="116">
        <v>39.65</v>
      </c>
      <c r="D1165" s="117">
        <v>0.43</v>
      </c>
    </row>
    <row r="1166" spans="1:4" x14ac:dyDescent="0.25">
      <c r="A1166" s="120" t="s">
        <v>649</v>
      </c>
      <c r="B1166" s="119" t="s">
        <v>1875</v>
      </c>
      <c r="C1166" s="116">
        <v>20.420000000000002</v>
      </c>
      <c r="D1166" s="117">
        <v>2</v>
      </c>
    </row>
    <row r="1167" spans="1:4" x14ac:dyDescent="0.25">
      <c r="A1167" s="120" t="s">
        <v>650</v>
      </c>
      <c r="B1167" s="119" t="s">
        <v>1873</v>
      </c>
      <c r="C1167" s="116">
        <v>49.26</v>
      </c>
      <c r="D1167" s="117">
        <v>1.89</v>
      </c>
    </row>
    <row r="1168" spans="1:4" x14ac:dyDescent="0.25">
      <c r="A1168" s="120" t="s">
        <v>651</v>
      </c>
      <c r="B1168" s="119" t="s">
        <v>1876</v>
      </c>
      <c r="C1168" s="116">
        <v>46.68</v>
      </c>
      <c r="D1168" s="117">
        <v>2.36</v>
      </c>
    </row>
    <row r="1169" spans="1:4" x14ac:dyDescent="0.25">
      <c r="A1169" s="120" t="s">
        <v>652</v>
      </c>
      <c r="B1169" s="119" t="s">
        <v>1877</v>
      </c>
      <c r="C1169" s="116">
        <v>56.02</v>
      </c>
      <c r="D1169" s="117">
        <v>1.99</v>
      </c>
    </row>
    <row r="1170" spans="1:4" x14ac:dyDescent="0.25">
      <c r="A1170" s="120" t="s">
        <v>653</v>
      </c>
      <c r="B1170" s="119" t="s">
        <v>1876</v>
      </c>
      <c r="C1170" s="116">
        <v>53.35</v>
      </c>
      <c r="D1170" s="117">
        <v>2.72</v>
      </c>
    </row>
    <row r="1171" spans="1:4" x14ac:dyDescent="0.25">
      <c r="A1171" s="120" t="s">
        <v>654</v>
      </c>
      <c r="B1171" s="119" t="s">
        <v>1878</v>
      </c>
      <c r="C1171" s="116">
        <v>63.68</v>
      </c>
      <c r="D1171" s="117">
        <v>2.25</v>
      </c>
    </row>
    <row r="1172" spans="1:4" x14ac:dyDescent="0.25">
      <c r="A1172" s="120" t="s">
        <v>655</v>
      </c>
      <c r="B1172" s="119" t="s">
        <v>1876</v>
      </c>
      <c r="C1172" s="116">
        <v>62.48</v>
      </c>
      <c r="D1172" s="117">
        <v>1.74</v>
      </c>
    </row>
    <row r="1173" spans="1:4" x14ac:dyDescent="0.25">
      <c r="A1173" s="120" t="s">
        <v>656</v>
      </c>
      <c r="B1173" s="119" t="s">
        <v>1879</v>
      </c>
      <c r="C1173" s="116">
        <v>69.69</v>
      </c>
      <c r="D1173" s="117">
        <v>10</v>
      </c>
    </row>
    <row r="1174" spans="1:4" ht="15.75" thickBot="1" x14ac:dyDescent="0.3">
      <c r="A1174" s="121" t="s">
        <v>657</v>
      </c>
      <c r="B1174" s="122" t="s">
        <v>658</v>
      </c>
      <c r="C1174" s="116">
        <v>220.49</v>
      </c>
      <c r="D1174" s="117"/>
    </row>
  </sheetData>
  <sortState xmlns:xlrd2="http://schemas.microsoft.com/office/spreadsheetml/2017/richdata2" ref="A3:D276">
    <sortCondition ref="A3:A276"/>
  </sortState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6" ma:contentTypeDescription="Create a new document." ma:contentTypeScope="" ma:versionID="066c878fb8679a7cf192f0f8d041527d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d55ee5b078a42329faf6ba433c5c63a8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A6EEBB0D-45F3-4C08-96CC-1A60D0226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D6789-84E8-4468-BDB3-7693A66BD1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4403f5c9-7e89-41c3-89cb-e0593acc037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Tubing System</vt:lpstr>
      <vt:lpstr>1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Andy Remus</cp:lastModifiedBy>
  <cp:revision/>
  <cp:lastPrinted>2022-09-29T14:55:43Z</cp:lastPrinted>
  <dcterms:created xsi:type="dcterms:W3CDTF">2007-12-23T15:42:30Z</dcterms:created>
  <dcterms:modified xsi:type="dcterms:W3CDTF">2022-09-29T14:55:45Z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