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"/>
    </mc:Choice>
  </mc:AlternateContent>
  <xr:revisionPtr revIDLastSave="51" documentId="8_{5F7E648E-FEE0-4E9A-AA61-FF19FDB34DC0}" xr6:coauthVersionLast="47" xr6:coauthVersionMax="47" xr10:uidLastSave="{4418B405-2510-416A-B91B-1DD6F8BE4CEF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Sheet2!$A$2:$D$830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2" i="2"/>
  <c r="E20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6" i="1"/>
  <c r="C110" i="1" l="1"/>
  <c r="E110" i="1" s="1"/>
  <c r="C165" i="1"/>
  <c r="E165" i="1" s="1"/>
  <c r="C28" i="1"/>
  <c r="E28" i="1" s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3" i="1"/>
  <c r="G182" i="1"/>
  <c r="G181" i="1"/>
  <c r="G180" i="1"/>
  <c r="G179" i="1"/>
  <c r="G178" i="1"/>
  <c r="G177" i="1"/>
  <c r="G176" i="1"/>
  <c r="G175" i="1"/>
  <c r="G174" i="1"/>
  <c r="G173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9" i="1"/>
  <c r="G128" i="1"/>
  <c r="G127" i="1"/>
  <c r="G126" i="1"/>
  <c r="G122" i="1"/>
  <c r="G121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4" i="1"/>
  <c r="G103" i="1"/>
  <c r="G102" i="1"/>
  <c r="G98" i="1"/>
  <c r="G97" i="1"/>
  <c r="G96" i="1"/>
  <c r="G95" i="1"/>
  <c r="G94" i="1"/>
  <c r="G93" i="1"/>
  <c r="G92" i="1"/>
  <c r="G90" i="1"/>
  <c r="G89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59" i="1"/>
  <c r="G58" i="1"/>
  <c r="G57" i="1"/>
  <c r="G55" i="1"/>
  <c r="G54" i="1"/>
  <c r="G53" i="1"/>
  <c r="G52" i="1"/>
  <c r="G51" i="1"/>
  <c r="G50" i="1"/>
  <c r="G49" i="1"/>
  <c r="G47" i="1"/>
  <c r="G46" i="1"/>
  <c r="G45" i="1"/>
  <c r="G44" i="1"/>
  <c r="G40" i="1"/>
  <c r="G39" i="1"/>
  <c r="G38" i="1"/>
  <c r="G36" i="1"/>
  <c r="G35" i="1"/>
  <c r="G34" i="1"/>
  <c r="G33" i="1"/>
  <c r="G31" i="1"/>
  <c r="G30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C204" i="1"/>
  <c r="E204" i="1" s="1"/>
  <c r="C203" i="1"/>
  <c r="E203" i="1" s="1"/>
  <c r="C202" i="1"/>
  <c r="E202" i="1" s="1"/>
  <c r="C201" i="1"/>
  <c r="E201" i="1" s="1"/>
  <c r="C200" i="1"/>
  <c r="E200" i="1" s="1"/>
  <c r="C199" i="1"/>
  <c r="E199" i="1" s="1"/>
  <c r="C198" i="1"/>
  <c r="E198" i="1" s="1"/>
  <c r="C197" i="1"/>
  <c r="E197" i="1" s="1"/>
  <c r="C196" i="1"/>
  <c r="E196" i="1" s="1"/>
  <c r="C195" i="1"/>
  <c r="E195" i="1" s="1"/>
  <c r="I200" i="1"/>
  <c r="I199" i="1"/>
  <c r="I198" i="1"/>
  <c r="I197" i="1"/>
  <c r="I196" i="1"/>
  <c r="I195" i="1"/>
  <c r="I153" i="1"/>
  <c r="I152" i="1"/>
  <c r="I151" i="1"/>
  <c r="C205" i="1"/>
  <c r="E20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3" i="1"/>
  <c r="E173" i="1" s="1"/>
  <c r="C171" i="1"/>
  <c r="E171" i="1" s="1"/>
  <c r="C170" i="1"/>
  <c r="E170" i="1" s="1"/>
  <c r="C169" i="1"/>
  <c r="E169" i="1" s="1"/>
  <c r="C168" i="1"/>
  <c r="E168" i="1" s="1"/>
  <c r="C167" i="1"/>
  <c r="E167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6" i="1"/>
  <c r="E156" i="1" s="1"/>
  <c r="C155" i="1"/>
  <c r="E155" i="1" s="1"/>
  <c r="C154" i="1"/>
  <c r="E154" i="1" s="1"/>
  <c r="C153" i="1"/>
  <c r="E153" i="1" s="1"/>
  <c r="C152" i="1"/>
  <c r="E152" i="1" s="1"/>
  <c r="C151" i="1"/>
  <c r="E151" i="1" s="1"/>
  <c r="C150" i="1"/>
  <c r="E150" i="1" s="1"/>
  <c r="C149" i="1"/>
  <c r="E149" i="1" s="1"/>
  <c r="C148" i="1"/>
  <c r="E148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3" i="1"/>
  <c r="E133" i="1" s="1"/>
  <c r="C132" i="1"/>
  <c r="E132" i="1" s="1"/>
  <c r="C129" i="1"/>
  <c r="E129" i="1" s="1"/>
  <c r="C128" i="1"/>
  <c r="E128" i="1" s="1"/>
  <c r="C127" i="1"/>
  <c r="E127" i="1" s="1"/>
  <c r="C126" i="1"/>
  <c r="E126" i="1" s="1"/>
  <c r="C122" i="1"/>
  <c r="E122" i="1" s="1"/>
  <c r="C121" i="1"/>
  <c r="E121" i="1" s="1"/>
  <c r="C118" i="1"/>
  <c r="E118" i="1" s="1"/>
  <c r="C117" i="1"/>
  <c r="E117" i="1" s="1"/>
  <c r="C116" i="1"/>
  <c r="E116" i="1" s="1"/>
  <c r="C115" i="1"/>
  <c r="E115" i="1" s="1"/>
  <c r="C114" i="1"/>
  <c r="E114" i="1" s="1"/>
  <c r="C113" i="1"/>
  <c r="E113" i="1" s="1"/>
  <c r="C111" i="1"/>
  <c r="E111" i="1" s="1"/>
  <c r="C109" i="1"/>
  <c r="E109" i="1" s="1"/>
  <c r="C108" i="1"/>
  <c r="E108" i="1" s="1"/>
  <c r="C107" i="1"/>
  <c r="E107" i="1" s="1"/>
  <c r="C106" i="1"/>
  <c r="E106" i="1" s="1"/>
  <c r="C104" i="1"/>
  <c r="E104" i="1" s="1"/>
  <c r="C103" i="1"/>
  <c r="E103" i="1" s="1"/>
  <c r="C102" i="1"/>
  <c r="E102" i="1" s="1"/>
  <c r="C98" i="1"/>
  <c r="E98" i="1" s="1"/>
  <c r="C97" i="1"/>
  <c r="E97" i="1" s="1"/>
  <c r="C96" i="1"/>
  <c r="E96" i="1" s="1"/>
  <c r="C95" i="1"/>
  <c r="E95" i="1" s="1"/>
  <c r="C94" i="1"/>
  <c r="E94" i="1" s="1"/>
  <c r="C93" i="1"/>
  <c r="E93" i="1" s="1"/>
  <c r="C92" i="1"/>
  <c r="E92" i="1" s="1"/>
  <c r="C90" i="1"/>
  <c r="E90" i="1" s="1"/>
  <c r="C89" i="1"/>
  <c r="E89" i="1" s="1"/>
  <c r="C85" i="1"/>
  <c r="E85" i="1" s="1"/>
  <c r="C84" i="1"/>
  <c r="E84" i="1" s="1"/>
  <c r="C83" i="1"/>
  <c r="E83" i="1" s="1"/>
  <c r="C82" i="1"/>
  <c r="E82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2" i="1"/>
  <c r="E72" i="1" s="1"/>
  <c r="C71" i="1"/>
  <c r="E71" i="1" s="1"/>
  <c r="C70" i="1"/>
  <c r="E70" i="1" s="1"/>
  <c r="C69" i="1"/>
  <c r="E69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C61" i="1"/>
  <c r="E61" i="1" s="1"/>
  <c r="C59" i="1"/>
  <c r="E59" i="1" s="1"/>
  <c r="C58" i="1"/>
  <c r="E58" i="1" s="1"/>
  <c r="C57" i="1"/>
  <c r="E57" i="1" s="1"/>
  <c r="C55" i="1"/>
  <c r="E55" i="1" s="1"/>
  <c r="C54" i="1"/>
  <c r="E54" i="1" s="1"/>
  <c r="C53" i="1"/>
  <c r="E53" i="1" s="1"/>
  <c r="C52" i="1"/>
  <c r="E52" i="1" s="1"/>
  <c r="C51" i="1"/>
  <c r="E51" i="1" s="1"/>
  <c r="C50" i="1"/>
  <c r="E50" i="1" s="1"/>
  <c r="C49" i="1"/>
  <c r="E49" i="1" s="1"/>
  <c r="C47" i="1"/>
  <c r="E47" i="1" s="1"/>
  <c r="C46" i="1"/>
  <c r="E46" i="1" s="1"/>
  <c r="C45" i="1"/>
  <c r="E45" i="1" s="1"/>
  <c r="C44" i="1"/>
  <c r="E44" i="1" s="1"/>
  <c r="C40" i="1"/>
  <c r="E40" i="1" s="1"/>
  <c r="C39" i="1"/>
  <c r="E39" i="1" s="1"/>
  <c r="C38" i="1"/>
  <c r="E38" i="1" s="1"/>
  <c r="C36" i="1"/>
  <c r="E36" i="1" s="1"/>
  <c r="C35" i="1"/>
  <c r="E35" i="1" s="1"/>
  <c r="C34" i="1"/>
  <c r="E34" i="1" s="1"/>
  <c r="C33" i="1"/>
  <c r="E33" i="1" s="1"/>
  <c r="C31" i="1"/>
  <c r="E31" i="1" s="1"/>
  <c r="C30" i="1"/>
  <c r="E30" i="1" s="1"/>
  <c r="C29" i="1"/>
  <c r="E29" i="1" s="1"/>
  <c r="C27" i="1"/>
  <c r="E27" i="1" s="1"/>
  <c r="C26" i="1"/>
  <c r="E26" i="1" s="1"/>
  <c r="C25" i="1"/>
  <c r="E25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I205" i="1" l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08" i="1" l="1"/>
  <c r="E209" i="1" s="1"/>
  <c r="E210" i="1" l="1"/>
</calcChain>
</file>

<file path=xl/sharedStrings.xml><?xml version="1.0" encoding="utf-8"?>
<sst xmlns="http://schemas.openxmlformats.org/spreadsheetml/2006/main" count="1905" uniqueCount="1525">
  <si>
    <t>MAXLINE TUBING SYSTEM</t>
  </si>
  <si>
    <t xml:space="preserve"> PRICE SHEET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</si>
  <si>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</si>
  <si>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</si>
  <si>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</si>
  <si>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</si>
  <si>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</si>
  <si>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</si>
  <si>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</si>
  <si>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QTY</t>
  </si>
  <si>
    <t>WGHT</t>
  </si>
  <si>
    <t>PRICE LIST 1-2023</t>
  </si>
  <si>
    <t>PART #</t>
  </si>
  <si>
    <t>Price</t>
  </si>
  <si>
    <t>HERE</t>
  </si>
  <si>
    <t>TOTAL</t>
  </si>
  <si>
    <t>SIZE</t>
  </si>
  <si>
    <t>Description</t>
  </si>
  <si>
    <t>EACH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</si>
  <si>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</si>
  <si>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</si>
  <si>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</si>
  <si>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</si>
  <si>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</si>
  <si>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</si>
  <si>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</si>
  <si>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</si>
  <si>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</si>
  <si>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</si>
  <si>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</si>
  <si>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</si>
  <si>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</si>
  <si>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</si>
  <si>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</si>
  <si>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</si>
  <si>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</si>
  <si>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</si>
  <si>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</si>
  <si>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</si>
  <si>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</si>
  <si>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</si>
  <si>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</si>
  <si>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</si>
  <si>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</si>
  <si>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</si>
  <si>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</si>
  <si>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</si>
  <si>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</si>
  <si>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</si>
  <si>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</si>
  <si>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</si>
  <si>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</si>
  <si>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</si>
  <si>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</si>
  <si>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</si>
  <si>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</si>
  <si>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</si>
  <si>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</si>
  <si>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</si>
  <si>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</si>
  <si>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</si>
  <si>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</si>
  <si>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</si>
  <si>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</si>
  <si>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</si>
  <si>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</si>
  <si>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</si>
  <si>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</si>
  <si>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</si>
  <si>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</si>
  <si>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</si>
  <si>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</si>
  <si>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</si>
  <si>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</si>
  <si>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</si>
  <si>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</si>
  <si>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</si>
  <si>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</si>
  <si>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</si>
  <si>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</si>
  <si>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</si>
  <si>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</si>
  <si>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</si>
  <si>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</si>
  <si>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</si>
  <si>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</si>
  <si>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</si>
  <si>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</si>
  <si>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</si>
  <si>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</si>
  <si>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</si>
  <si>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</si>
  <si>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</si>
  <si>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</si>
  <si>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</si>
  <si>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</si>
  <si>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</si>
  <si>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</si>
  <si>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</si>
  <si>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</si>
  <si>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</si>
  <si>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</si>
  <si>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</si>
  <si>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</si>
  <si>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</si>
  <si>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</si>
  <si>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</si>
  <si>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</si>
  <si>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</si>
  <si>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</si>
  <si>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</si>
  <si>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</si>
  <si>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</si>
  <si>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</si>
  <si>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</si>
  <si>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</si>
  <si>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</si>
  <si>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</si>
  <si>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</si>
  <si>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</si>
  <si>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</si>
  <si>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</si>
  <si>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</si>
  <si>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</si>
  <si>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</si>
  <si>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</si>
  <si>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</si>
  <si>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</si>
  <si>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</si>
  <si>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</si>
  <si>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</si>
  <si>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</si>
  <si>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</si>
  <si>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</si>
  <si>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</si>
  <si>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</si>
  <si>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</si>
  <si>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</si>
  <si>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</si>
  <si>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</si>
  <si>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</si>
  <si>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</si>
  <si>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</si>
  <si>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</si>
  <si>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</si>
  <si>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</si>
  <si>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</si>
  <si>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</si>
  <si>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</si>
  <si>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</si>
  <si>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M8591</t>
  </si>
  <si>
    <t>FC0190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</si>
  <si>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</si>
  <si>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</si>
  <si>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</si>
  <si>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</si>
  <si>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</si>
  <si>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</si>
  <si>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</si>
  <si>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</si>
  <si>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</si>
  <si>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</si>
  <si>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</si>
  <si>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</si>
  <si>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</si>
  <si>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</si>
  <si>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</si>
  <si>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</si>
  <si>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</si>
  <si>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</si>
  <si>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</si>
  <si>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</si>
  <si>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</si>
  <si>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</si>
  <si>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</si>
  <si>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</si>
  <si>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</si>
  <si>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</si>
  <si>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</si>
  <si>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</si>
  <si>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</si>
  <si>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</si>
  <si>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</si>
  <si>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</si>
  <si>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</si>
  <si>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</si>
  <si>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</si>
  <si>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</si>
  <si>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</si>
  <si>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</t>
  </si>
  <si>
    <t>SHIPPING - ship rate based on fully commercial delivery/semi access, no added services, unless noted- LTL Freight Subject to Change</t>
  </si>
  <si>
    <t>WEIGHT</t>
  </si>
  <si>
    <t>Total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</si>
  <si>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</si>
  <si>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</si>
  <si>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</si>
  <si>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</si>
  <si>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</si>
  <si>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</si>
  <si>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</si>
  <si>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</si>
  <si>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</si>
  <si>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</si>
  <si>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</si>
  <si>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</si>
  <si>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</si>
  <si>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</si>
  <si>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</si>
  <si>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</si>
  <si>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</si>
  <si>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</si>
  <si>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</si>
  <si>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</si>
  <si>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</si>
  <si>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</si>
  <si>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</si>
  <si>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</si>
  <si>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</si>
  <si>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</si>
  <si>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</si>
  <si>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</si>
  <si>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</si>
  <si>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</si>
  <si>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</si>
  <si>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</si>
  <si>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</si>
  <si>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</si>
  <si>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</si>
  <si>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</si>
  <si>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</si>
  <si>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</si>
  <si>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</si>
  <si>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</si>
  <si>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</si>
  <si>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</si>
  <si>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</si>
  <si>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</si>
  <si>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</si>
  <si>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</si>
  <si>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</si>
  <si>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</si>
  <si>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</si>
  <si>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</si>
  <si>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</si>
  <si>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</si>
  <si>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</si>
  <si>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</si>
  <si>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</si>
  <si>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</si>
  <si>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</si>
  <si>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</si>
  <si>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</si>
  <si>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</si>
  <si>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</si>
  <si>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</si>
  <si>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</si>
  <si>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</si>
  <si>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</si>
  <si>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</si>
  <si>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</si>
  <si>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</si>
  <si>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</si>
  <si>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</si>
  <si>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</si>
  <si>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</si>
  <si>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</si>
  <si>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</si>
  <si>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</si>
  <si>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</si>
  <si>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</si>
  <si>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</si>
  <si>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</si>
  <si>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</si>
  <si>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</si>
  <si>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</si>
  <si>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</si>
  <si>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</si>
  <si>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</si>
  <si>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</si>
  <si>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</si>
  <si>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</si>
  <si>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</si>
  <si>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</si>
  <si>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</si>
  <si>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</si>
  <si>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</si>
  <si>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</si>
  <si>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</si>
  <si>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</si>
  <si>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</si>
  <si>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</si>
  <si>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</si>
  <si>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</si>
  <si>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</si>
  <si>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</si>
  <si>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</si>
  <si>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</si>
  <si>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</si>
  <si>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</si>
  <si>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</si>
  <si>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</si>
  <si>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</si>
  <si>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</si>
  <si>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</si>
  <si>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</si>
  <si>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</si>
  <si>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</si>
  <si>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</si>
  <si>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</si>
  <si>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</si>
  <si>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</si>
  <si>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</si>
  <si>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</si>
  <si>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</si>
  <si>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</si>
  <si>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</si>
  <si>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</si>
  <si>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</si>
  <si>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</si>
  <si>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</si>
  <si>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</si>
  <si>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</si>
  <si>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</si>
  <si>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</si>
  <si>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</si>
  <si>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</si>
  <si>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</si>
  <si>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</si>
  <si>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</si>
  <si>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</si>
  <si>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</si>
  <si>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</si>
  <si>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</si>
  <si>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</si>
  <si>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</si>
  <si>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</si>
  <si>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</si>
  <si>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</si>
  <si>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</si>
  <si>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</si>
  <si>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</si>
  <si>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</si>
  <si>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</si>
  <si>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</si>
  <si>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</si>
  <si>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</si>
  <si>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</si>
  <si>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F0136</t>
  </si>
  <si>
    <t>TOOL KIT: SPANNERS,DEBURR, CUTTER, SPRAY BOTTLE</t>
  </si>
  <si>
    <t>F0137</t>
  </si>
  <si>
    <t>F0138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</si>
  <si>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</si>
  <si>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</si>
  <si>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</si>
  <si>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</si>
  <si>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</si>
  <si>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</si>
  <si>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</si>
  <si>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</si>
  <si>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</si>
  <si>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</si>
  <si>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F0145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</si>
  <si>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</si>
  <si>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</si>
  <si>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</si>
  <si>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</si>
  <si>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</si>
  <si>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</si>
  <si>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</si>
  <si>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</si>
  <si>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</si>
  <si>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</si>
  <si>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</si>
  <si>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</si>
  <si>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</si>
  <si>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</si>
  <si>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</si>
  <si>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</si>
  <si>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</si>
  <si>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</si>
  <si>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</si>
  <si>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</si>
  <si>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3/8" PUSH ON HOSE, SOLD BY THE FOOT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</si>
  <si>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</si>
  <si>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</si>
  <si>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</si>
  <si>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</si>
  <si>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</si>
  <si>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</si>
  <si>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</si>
  <si>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</si>
  <si>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</si>
  <si>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</si>
  <si>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</si>
  <si>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</si>
  <si>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</si>
  <si>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</si>
  <si>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</si>
  <si>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</si>
  <si>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</si>
  <si>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</si>
  <si>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</si>
  <si>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</si>
  <si>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</si>
  <si>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</si>
  <si>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</si>
  <si>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</si>
  <si>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</si>
  <si>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</si>
  <si>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</si>
  <si>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</si>
  <si>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</si>
  <si>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</si>
  <si>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</si>
  <si>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</si>
  <si>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</si>
  <si>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</si>
  <si>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</si>
  <si>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</si>
  <si>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</si>
  <si>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</si>
  <si>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</si>
  <si>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</si>
  <si>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</si>
  <si>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</si>
  <si>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</si>
  <si>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</si>
  <si>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</si>
  <si>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</si>
  <si>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</si>
  <si>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</si>
  <si>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</si>
  <si>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</si>
  <si>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 xml:space="preserve">3/4" FASTPIPE SINGLE PORT OUTLET KIT  </t>
  </si>
  <si>
    <t>F1018</t>
  </si>
  <si>
    <t>THREADED MALE ADAPTER   1/2" MALE NPT</t>
  </si>
  <si>
    <t>F1020</t>
  </si>
  <si>
    <t>SPANNER WRENCH, 2 REQUIRED</t>
  </si>
  <si>
    <t>F1021</t>
  </si>
  <si>
    <t>3/4" TOOLSET FASTPIPE,  (2) F2020 SPANNER, DEBURR TOOL</t>
  </si>
  <si>
    <t>F1022-10</t>
  </si>
  <si>
    <t>PIPE CLIP  10 PACK     THRU HOLE, OR USE 5/16 THREADED ROD</t>
  </si>
  <si>
    <t>F1024</t>
  </si>
  <si>
    <t>WALL OUTLET, ¾” INLET, (4) ½” FEM NPT OUTLETS</t>
  </si>
  <si>
    <t>F1024 TOP KIT</t>
  </si>
  <si>
    <t xml:space="preserve">FASTPIPE 3/4 OUTLET KIT CONVERSION TO SHUTOFF  </t>
  </si>
  <si>
    <t>F1024V</t>
  </si>
  <si>
    <t>WALL OUTLET W/SHUTOFF, ¾” INLET, (4) ½” FEM NPT OUTLETS</t>
  </si>
  <si>
    <t>F1024W</t>
  </si>
  <si>
    <t>OUTSIDE OR THRU WALL OUTLET, (1) 1/2" FEM NPT OUTLET</t>
  </si>
  <si>
    <t>F1051</t>
  </si>
  <si>
    <t>CROSS</t>
  </si>
  <si>
    <t>F1071</t>
  </si>
  <si>
    <t>3/4" FASTPIPE TENSION ORING BLUE</t>
  </si>
  <si>
    <t>F1073</t>
  </si>
  <si>
    <t>90° ELBOW X 1/4" FEMALE NPT</t>
  </si>
  <si>
    <t>F1076</t>
  </si>
  <si>
    <t xml:space="preserve">INNER PARTS SET ORING AND SS BITE RING 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</si>
  <si>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</si>
  <si>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</si>
  <si>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</si>
  <si>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</si>
  <si>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</si>
  <si>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</si>
  <si>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F1118</t>
  </si>
  <si>
    <t>THREADED MALE ADAPTER   3/4" MALE NPT</t>
  </si>
  <si>
    <t>F1120</t>
  </si>
  <si>
    <t>THREADED FEMALE ADAPTER   3/4"  FEMALE NPT</t>
  </si>
  <si>
    <t>F1221</t>
  </si>
  <si>
    <t>THREADED FEMALE ADAPTER   1/2"  FEMALE NPT</t>
  </si>
  <si>
    <t>F1863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</si>
  <si>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</si>
  <si>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</si>
  <si>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</si>
  <si>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</si>
  <si>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</si>
  <si>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F2000</t>
  </si>
  <si>
    <t>BLUE ALUMINUM PIPE (19FT 2 INCH) EACH   25MM OD</t>
  </si>
  <si>
    <t>F2000-12</t>
  </si>
  <si>
    <t>1" ALUMINUM TUBING 19 FT 8 INCHES LONG FASTPIPE  12 PACK</t>
  </si>
  <si>
    <t>F2000GREEN</t>
  </si>
  <si>
    <t>GREEN ALUMINUM PIPE (19FT 2 INCH) EACH   25MM OD</t>
  </si>
  <si>
    <t>F2000SS</t>
  </si>
  <si>
    <t>1" STAINLESS STEEL 304 GRADE PIPE 19 FT LONG</t>
  </si>
  <si>
    <t>F2002</t>
  </si>
  <si>
    <t>F2003</t>
  </si>
  <si>
    <t>F2004</t>
  </si>
  <si>
    <t>45° ELBOW</t>
  </si>
  <si>
    <t>F2005</t>
  </si>
  <si>
    <t>F2006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</si>
  <si>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</si>
  <si>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</si>
  <si>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</si>
  <si>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</si>
  <si>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</si>
  <si>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</si>
  <si>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</si>
  <si>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</si>
  <si>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</si>
  <si>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</si>
  <si>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</si>
  <si>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 xml:space="preserve">1"  FASTPIPE SINGLE PORT OUTLET KIT  </t>
  </si>
  <si>
    <t>F2018</t>
  </si>
  <si>
    <t>F2020</t>
  </si>
  <si>
    <t>F2021</t>
  </si>
  <si>
    <t>1" TOOLSET FASTPIPE,  (2) F2020 SPANNER, DEBURR TOOL</t>
  </si>
  <si>
    <t>F2022-10</t>
  </si>
  <si>
    <t>F2024</t>
  </si>
  <si>
    <t>WALL OUTLET, 1” INLET, (4) ½” FEM NPT OUTLETS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</si>
  <si>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</si>
  <si>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</si>
  <si>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</si>
  <si>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</si>
  <si>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</si>
  <si>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</si>
  <si>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</si>
  <si>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</si>
  <si>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</si>
  <si>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</si>
  <si>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</si>
  <si>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</si>
  <si>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</si>
  <si>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</si>
  <si>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</si>
  <si>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</si>
  <si>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</si>
  <si>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</si>
  <si>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</si>
  <si>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</si>
  <si>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INNER PARTS SET ORING AND SS BITE RING</t>
  </si>
  <si>
    <t>F2076-10</t>
  </si>
  <si>
    <t>1" FASTPIPE ORING/BITE RING 10 PACK</t>
  </si>
  <si>
    <t>F2083</t>
  </si>
  <si>
    <t>90° ELBOW X 3/4" FEMALE NPT</t>
  </si>
  <si>
    <t>F2093</t>
  </si>
  <si>
    <t>F2107</t>
  </si>
  <si>
    <t>REDUCTION TEE          1                     3/4"</t>
  </si>
  <si>
    <t>F2112</t>
  </si>
  <si>
    <t>SADDLE DROP            1"                  3/4" NPT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</si>
  <si>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</si>
  <si>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</si>
  <si>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</si>
  <si>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</si>
  <si>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</si>
  <si>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</si>
  <si>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</si>
  <si>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</si>
  <si>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</si>
  <si>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</si>
  <si>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</si>
  <si>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</si>
  <si>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</si>
  <si>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</si>
  <si>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</si>
  <si>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</si>
  <si>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</si>
  <si>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</si>
  <si>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</si>
  <si>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</si>
  <si>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</si>
  <si>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</si>
  <si>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</si>
  <si>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</si>
  <si>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</si>
  <si>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</si>
  <si>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</si>
  <si>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</si>
  <si>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</si>
  <si>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</si>
  <si>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</si>
  <si>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</si>
  <si>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</si>
  <si>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</si>
  <si>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</si>
  <si>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</si>
  <si>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</si>
  <si>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</si>
  <si>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</si>
  <si>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</si>
  <si>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</si>
  <si>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</si>
  <si>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</si>
  <si>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</si>
  <si>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</si>
  <si>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</si>
  <si>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</si>
  <si>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</si>
  <si>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</si>
  <si>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</si>
  <si>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</si>
  <si>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</si>
  <si>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F4000GREEN</t>
  </si>
  <si>
    <t>GREEN ALUMINUM PIPE (19FT 2 INCH) EACH   40MM OD</t>
  </si>
  <si>
    <t>F4000Green</t>
  </si>
  <si>
    <t>F4000SS</t>
  </si>
  <si>
    <t xml:space="preserve">1-1/2" STAINLESS STEEL 304 GRADE PIPE 19 FT LONG </t>
  </si>
  <si>
    <t>F4002</t>
  </si>
  <si>
    <t>F4003</t>
  </si>
  <si>
    <t>F4004</t>
  </si>
  <si>
    <t>F4005</t>
  </si>
  <si>
    <t>F4006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</si>
  <si>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</si>
  <si>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</si>
  <si>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</si>
  <si>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</si>
  <si>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</si>
  <si>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</si>
  <si>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</si>
  <si>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</si>
  <si>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</si>
  <si>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</si>
  <si>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</si>
  <si>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</si>
  <si>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</si>
  <si>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</si>
  <si>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</si>
  <si>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</si>
  <si>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</si>
  <si>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</si>
  <si>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</si>
  <si>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</si>
  <si>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</si>
  <si>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</si>
  <si>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</si>
  <si>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</si>
  <si>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</si>
  <si>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</si>
  <si>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</si>
  <si>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SADDLE DROP        1-1/2"             3/4"</t>
  </si>
  <si>
    <t>F4112</t>
  </si>
  <si>
    <t>SADDLE DROP            1-1/2"            3/4" NPT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</si>
  <si>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</si>
  <si>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</si>
  <si>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</si>
  <si>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</si>
  <si>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</si>
  <si>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</si>
  <si>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</si>
  <si>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</si>
  <si>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</si>
  <si>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</si>
  <si>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</si>
  <si>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</si>
  <si>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</si>
  <si>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</si>
  <si>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F4231</t>
  </si>
  <si>
    <t>THREADED FEMALE ADAPTER   3/4" FEMALE NPT</t>
  </si>
  <si>
    <t>F4241</t>
  </si>
  <si>
    <t>1-1/2" REDUCING UNION X 1/2" FEMALE NPT  (F4221-1/2")  FASTPIPE</t>
  </si>
  <si>
    <t>F4418</t>
  </si>
  <si>
    <t>THREADED MALE ADAPTER   1-1/2" MALE NPT</t>
  </si>
  <si>
    <t>F4420</t>
  </si>
  <si>
    <t>THREADED FEMALE ADAPTER   1-1/2" FEMALE NPT</t>
  </si>
  <si>
    <t>F4444</t>
  </si>
  <si>
    <t>F4863</t>
  </si>
  <si>
    <t>BLUE ALUMINUM PIPE (7FT 6INCH)  EACH    40MM OD</t>
  </si>
  <si>
    <t>F4863Green</t>
  </si>
  <si>
    <t xml:space="preserve">GREEN 1-1/2" ALUMINUM PIPE (7" 6") FASTPIPE EACH, GREEN, </t>
  </si>
  <si>
    <t>F5000</t>
  </si>
  <si>
    <t>BLUE ALUMINUM PIPE (19FT 2 INCH) EACH   50MM OD</t>
  </si>
  <si>
    <t>F5000GREEN</t>
  </si>
  <si>
    <t>GREEN ALUMINUM PIPE (19FT 2 INCH) EACH   50MM OD</t>
  </si>
  <si>
    <t>F5000Green</t>
  </si>
  <si>
    <t>F5000SS</t>
  </si>
  <si>
    <t xml:space="preserve">2" STAINLESS STEEL 304 GRADE PIPE 19 FT LONG </t>
  </si>
  <si>
    <t>F5002</t>
  </si>
  <si>
    <t>F5003</t>
  </si>
  <si>
    <t>F5004</t>
  </si>
  <si>
    <t>F5005</t>
  </si>
  <si>
    <t>F5006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</si>
  <si>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</si>
  <si>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</si>
  <si>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</si>
  <si>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</si>
  <si>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</si>
  <si>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</si>
  <si>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</si>
  <si>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</si>
  <si>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</si>
  <si>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</si>
  <si>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</si>
  <si>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</si>
  <si>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</si>
  <si>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</si>
  <si>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</si>
  <si>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</si>
  <si>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</si>
  <si>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</si>
  <si>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</si>
  <si>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SADDLE DROP            2"               3/4"</t>
  </si>
  <si>
    <t>F5112</t>
  </si>
  <si>
    <t>SADDLE DROP               2"            3/4" NPT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</si>
  <si>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</si>
  <si>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</si>
  <si>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</si>
  <si>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</si>
  <si>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</si>
  <si>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</si>
  <si>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</si>
  <si>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</si>
  <si>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</si>
  <si>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</si>
  <si>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</si>
  <si>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F5231</t>
  </si>
  <si>
    <t>F5241</t>
  </si>
  <si>
    <t>THREADED FEMALE ADAPTER   1/2" FEMALE NPT</t>
  </si>
  <si>
    <t>F5418</t>
  </si>
  <si>
    <t>F5421</t>
  </si>
  <si>
    <t>REDUCTION UNION 2" X 1-1/2"</t>
  </si>
  <si>
    <t>F5518</t>
  </si>
  <si>
    <t>THREADED MALE ADAPTER     2" MALE NPT</t>
  </si>
  <si>
    <t>F5555</t>
  </si>
  <si>
    <t>F5863</t>
  </si>
  <si>
    <t>BLUE ALUMINUM PIPE (7FT 6INCH)  EACH    50MM OD</t>
  </si>
  <si>
    <t>F5863Green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</si>
  <si>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</si>
  <si>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</si>
  <si>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</si>
  <si>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</si>
  <si>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</si>
  <si>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</si>
  <si>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</si>
  <si>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</si>
  <si>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</si>
  <si>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</si>
  <si>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</si>
  <si>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</si>
  <si>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</si>
  <si>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</si>
  <si>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</si>
  <si>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</si>
  <si>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</si>
  <si>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</si>
  <si>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</si>
  <si>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</si>
  <si>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</si>
  <si>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</si>
  <si>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</si>
  <si>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</si>
  <si>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</si>
  <si>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</si>
  <si>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</si>
  <si>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</si>
  <si>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</si>
  <si>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</si>
  <si>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</si>
  <si>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</si>
  <si>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</si>
  <si>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</si>
  <si>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</si>
  <si>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</si>
  <si>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</si>
  <si>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</si>
  <si>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</si>
  <si>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</si>
  <si>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</si>
  <si>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</si>
  <si>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</si>
  <si>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</si>
  <si>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</si>
  <si>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</si>
  <si>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</si>
  <si>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</si>
  <si>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</si>
  <si>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</si>
  <si>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</si>
  <si>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</si>
  <si>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</si>
  <si>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</si>
  <si>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</si>
  <si>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</si>
  <si>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</si>
  <si>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</si>
  <si>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</si>
  <si>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</si>
  <si>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</si>
  <si>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</si>
  <si>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</si>
  <si>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</si>
  <si>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</si>
  <si>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</si>
  <si>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</si>
  <si>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</si>
  <si>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</si>
  <si>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</si>
  <si>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</si>
  <si>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</si>
  <si>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</si>
  <si>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</si>
  <si>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</si>
  <si>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</si>
  <si>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</si>
  <si>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</si>
  <si>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</si>
  <si>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</si>
  <si>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</si>
  <si>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</si>
  <si>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</si>
  <si>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</si>
  <si>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</si>
  <si>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</si>
  <si>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</si>
  <si>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</si>
  <si>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</si>
  <si>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</si>
  <si>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</si>
  <si>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</si>
  <si>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</si>
  <si>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</si>
  <si>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</si>
  <si>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</si>
  <si>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</si>
  <si>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</si>
  <si>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</si>
  <si>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</si>
  <si>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</si>
  <si>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</si>
  <si>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</si>
  <si>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</si>
  <si>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</si>
  <si>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</si>
  <si>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</si>
  <si>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</si>
  <si>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</si>
  <si>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</si>
  <si>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</si>
  <si>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</si>
  <si>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</si>
  <si>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</si>
  <si>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</si>
  <si>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</si>
  <si>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</si>
  <si>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</si>
  <si>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</si>
  <si>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</si>
  <si>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</si>
  <si>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</si>
  <si>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</si>
  <si>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</si>
  <si>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</si>
  <si>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</si>
  <si>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</si>
  <si>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</si>
  <si>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</si>
  <si>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</si>
  <si>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</si>
  <si>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</si>
  <si>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</si>
  <si>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</si>
  <si>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</si>
  <si>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</si>
  <si>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</si>
  <si>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</si>
  <si>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</si>
  <si>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</si>
  <si>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</si>
  <si>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</si>
  <si>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</si>
  <si>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</si>
  <si>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</si>
  <si>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</si>
  <si>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</si>
  <si>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</si>
  <si>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</si>
  <si>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</si>
  <si>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</si>
  <si>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</si>
  <si>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</si>
  <si>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</si>
  <si>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</si>
  <si>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</si>
  <si>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</si>
  <si>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</si>
  <si>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</si>
  <si>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</si>
  <si>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</si>
  <si>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</si>
  <si>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</si>
  <si>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</si>
  <si>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</si>
  <si>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</si>
  <si>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</si>
  <si>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</si>
  <si>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</si>
  <si>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</si>
  <si>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</si>
  <si>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</si>
  <si>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</si>
  <si>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</si>
  <si>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</si>
  <si>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</si>
  <si>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</si>
  <si>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</si>
  <si>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</si>
  <si>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</si>
  <si>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</si>
  <si>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</si>
  <si>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</si>
  <si>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</si>
  <si>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</si>
  <si>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</si>
  <si>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</si>
  <si>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</si>
  <si>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</si>
  <si>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</si>
  <si>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</si>
  <si>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</si>
  <si>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</si>
  <si>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</si>
  <si>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</si>
  <si>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</si>
  <si>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</si>
  <si>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</si>
  <si>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</si>
  <si>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</si>
  <si>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</si>
  <si>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</si>
  <si>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</si>
  <si>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</si>
  <si>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</si>
  <si>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</si>
  <si>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</si>
  <si>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</si>
  <si>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</si>
  <si>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</si>
  <si>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</si>
  <si>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</si>
  <si>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</si>
  <si>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</si>
  <si>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</si>
  <si>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</si>
  <si>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</si>
  <si>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</si>
  <si>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</si>
  <si>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</si>
  <si>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</si>
  <si>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</si>
  <si>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</si>
  <si>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</si>
  <si>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</si>
  <si>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</si>
  <si>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</si>
  <si>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</si>
  <si>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</si>
  <si>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</si>
  <si>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</si>
  <si>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</si>
  <si>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</si>
  <si>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</si>
  <si>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</si>
  <si>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</si>
  <si>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</si>
  <si>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</si>
  <si>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</si>
  <si>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</si>
  <si>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</si>
  <si>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</si>
  <si>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</si>
  <si>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</si>
  <si>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</si>
  <si>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</si>
  <si>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</si>
  <si>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</si>
  <si>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</si>
  <si>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</si>
  <si>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</si>
  <si>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</si>
  <si>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</si>
  <si>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</si>
  <si>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</si>
  <si>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</si>
  <si>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</si>
  <si>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</si>
  <si>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</si>
  <si>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</si>
  <si>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</si>
  <si>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</si>
  <si>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</si>
  <si>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</si>
  <si>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</si>
  <si>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</si>
  <si>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</si>
  <si>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</si>
  <si>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FI0028</t>
  </si>
  <si>
    <t>FI0030</t>
  </si>
  <si>
    <t>FI0031</t>
  </si>
  <si>
    <t>FI0032</t>
  </si>
  <si>
    <t>FI0035</t>
  </si>
  <si>
    <t>FI0040</t>
  </si>
  <si>
    <t>FI0146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</si>
  <si>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</si>
  <si>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</si>
  <si>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</si>
  <si>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</si>
  <si>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</si>
  <si>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</si>
  <si>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</si>
  <si>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</si>
  <si>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</si>
  <si>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</si>
  <si>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</si>
  <si>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</si>
  <si>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</si>
  <si>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</si>
  <si>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</si>
  <si>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</si>
  <si>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</si>
  <si>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</si>
  <si>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</si>
  <si>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</si>
  <si>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</si>
  <si>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</si>
  <si>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</si>
  <si>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</si>
  <si>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</si>
  <si>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</si>
  <si>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</si>
  <si>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</si>
  <si>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</si>
  <si>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</si>
  <si>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</si>
  <si>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</si>
  <si>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</si>
  <si>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</si>
  <si>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</si>
  <si>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</si>
  <si>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</si>
  <si>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</si>
  <si>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</si>
  <si>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</si>
  <si>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</si>
  <si>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FI7777</t>
  </si>
  <si>
    <t>FI7863</t>
  </si>
  <si>
    <t>BLUE ALUMINUM PIPE (7FT 6INCH)  EACH    80MM OD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</si>
  <si>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</si>
  <si>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</si>
  <si>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</si>
  <si>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</si>
  <si>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</si>
  <si>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</si>
  <si>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</si>
  <si>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</si>
  <si>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</si>
  <si>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</si>
  <si>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</si>
  <si>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</si>
  <si>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</si>
  <si>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</si>
  <si>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</si>
  <si>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</si>
  <si>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</si>
  <si>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FI8210C</t>
  </si>
  <si>
    <t xml:space="preserve">4" SADDLE DROP REPLACEMENT GASKET  </t>
  </si>
  <si>
    <t>FI8221</t>
  </si>
  <si>
    <t xml:space="preserve">UNION PLUG X 2" FEMALE NPT           </t>
  </si>
  <si>
    <t>FI8312</t>
  </si>
  <si>
    <t>SADDLE DROP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</si>
  <si>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</si>
  <si>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</si>
  <si>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</si>
  <si>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</si>
  <si>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</si>
  <si>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</si>
  <si>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</si>
  <si>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</si>
  <si>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</si>
  <si>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</si>
  <si>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</si>
  <si>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</si>
  <si>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</si>
  <si>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</si>
  <si>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</si>
  <si>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</si>
  <si>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</si>
  <si>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</si>
  <si>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</si>
  <si>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  3/4"-2" FITTINGS</t>
  </si>
  <si>
    <t>REMS AKKU PRESS CORDLESS LUGGING TOOL</t>
  </si>
  <si>
    <t>FI9021</t>
  </si>
  <si>
    <t>LUGTOOL JAW SET ,  4" AND 6" JAW SET</t>
  </si>
  <si>
    <t>FI9050</t>
  </si>
  <si>
    <t>RAPIDAIR PRESS CORDLESS LUGGING TOOL  3"-4"  FITTINGS</t>
  </si>
  <si>
    <t>FI9076</t>
  </si>
  <si>
    <t>FI9210C</t>
  </si>
  <si>
    <t xml:space="preserve">6" SADDLE DROP REPLACEMENT GASKET  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</si>
  <si>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</si>
  <si>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</si>
  <si>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</si>
  <si>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</si>
  <si>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</si>
  <si>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</si>
  <si>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</si>
  <si>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</si>
  <si>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</si>
  <si>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</si>
  <si>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</si>
  <si>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</si>
  <si>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</si>
  <si>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</si>
  <si>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</si>
  <si>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</si>
  <si>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</si>
  <si>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</si>
  <si>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</si>
  <si>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</si>
  <si>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</si>
  <si>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</si>
  <si>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</si>
  <si>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</si>
  <si>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</si>
  <si>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</si>
  <si>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</si>
  <si>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</si>
  <si>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</si>
  <si>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</si>
  <si>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</si>
  <si>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</si>
  <si>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</si>
  <si>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</si>
  <si>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</si>
  <si>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</si>
  <si>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</si>
  <si>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</si>
  <si>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</si>
  <si>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</si>
  <si>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</si>
  <si>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</si>
  <si>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</si>
  <si>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</si>
  <si>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</si>
  <si>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</si>
  <si>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</si>
  <si>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</si>
  <si>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</si>
  <si>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</si>
  <si>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</si>
  <si>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</si>
  <si>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</si>
  <si>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</si>
  <si>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</si>
  <si>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</si>
  <si>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</si>
  <si>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</si>
  <si>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</si>
  <si>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</si>
  <si>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</si>
  <si>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</si>
  <si>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</si>
  <si>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</si>
  <si>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</si>
  <si>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</si>
  <si>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</si>
  <si>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</si>
  <si>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</si>
  <si>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</si>
  <si>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</si>
  <si>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</si>
  <si>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</si>
  <si>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</si>
  <si>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</si>
  <si>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</si>
  <si>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</si>
  <si>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</si>
  <si>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</si>
  <si>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</si>
  <si>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</si>
  <si>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</si>
  <si>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</si>
  <si>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</si>
  <si>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</si>
  <si>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</si>
  <si>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</si>
  <si>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</si>
  <si>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</si>
  <si>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</si>
  <si>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</si>
  <si>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</si>
  <si>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 xml:space="preserve">QUICK COUPLER PLUG PACK,, 1/4 NPT 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</si>
  <si>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</si>
  <si>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</si>
  <si>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</si>
  <si>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</si>
  <si>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</si>
  <si>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</si>
  <si>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</si>
  <si>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</si>
  <si>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</si>
  <si>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</si>
  <si>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</si>
  <si>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</si>
  <si>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</si>
  <si>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</si>
  <si>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</si>
  <si>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</si>
  <si>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</si>
  <si>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</si>
  <si>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</si>
  <si>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</si>
  <si>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</si>
  <si>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</si>
  <si>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</si>
  <si>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</si>
  <si>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</si>
  <si>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</si>
  <si>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</si>
  <si>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</si>
  <si>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</si>
  <si>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</si>
  <si>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</si>
  <si>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</si>
  <si>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</si>
  <si>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</si>
  <si>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</si>
  <si>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</si>
  <si>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</si>
  <si>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</si>
  <si>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</si>
  <si>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</si>
  <si>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</si>
  <si>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</si>
  <si>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</si>
  <si>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</si>
  <si>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</si>
  <si>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</si>
  <si>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</si>
  <si>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</si>
  <si>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</si>
  <si>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</si>
  <si>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</si>
  <si>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</si>
  <si>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</si>
  <si>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</si>
  <si>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</si>
  <si>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</si>
  <si>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</si>
  <si>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</si>
  <si>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</si>
  <si>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</si>
  <si>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1/2" MAXLINE MASTER KIT 100 FT,  3 OUTLETS</t>
  </si>
  <si>
    <t>SINGLE PORT OUTLET(1/4 NPT OUT )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</si>
  <si>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</si>
  <si>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</si>
  <si>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</si>
  <si>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</si>
  <si>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</si>
  <si>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</si>
  <si>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</si>
  <si>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</si>
  <si>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</si>
  <si>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</si>
  <si>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</si>
  <si>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100 FT .63 OD X .50 ID  TUBING GREEN      INCLUDES CUTTER AND DEBURR TOOL</t>
  </si>
  <si>
    <t>1/2" MAXLINE TUBING 300FT ROLL</t>
  </si>
  <si>
    <t>300 FT .63 OD X .50 ID  TUBING GREEN      INCLUDES CUTTER AND DEBURR TOOL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</si>
  <si>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</si>
  <si>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</si>
  <si>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</si>
  <si>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</si>
  <si>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</si>
  <si>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</si>
  <si>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</si>
  <si>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</si>
  <si>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</si>
  <si>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</si>
  <si>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</si>
  <si>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</si>
  <si>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</si>
  <si>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</si>
  <si>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</si>
  <si>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</si>
  <si>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</si>
  <si>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</si>
  <si>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M6580</t>
  </si>
  <si>
    <t>1" MAXLINE MASTER KIT  300 FT.</t>
  </si>
  <si>
    <t>3/4" MAXLINE MASTER KIT COMPLETE 100FT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</si>
  <si>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</si>
  <si>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</si>
  <si>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</si>
  <si>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</si>
  <si>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</si>
  <si>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</si>
  <si>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</si>
  <si>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SINGLE PORT OUTLET(1/2" NPT OUT)  WITH SHUTOFF</t>
  </si>
  <si>
    <t>SINGLE PORT OUTLET THRU WALL KIT (1/2 NPT OUT )</t>
  </si>
  <si>
    <t>3/4" MAXLINE MASTER KIT 300 FT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</si>
  <si>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</si>
  <si>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</si>
  <si>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</si>
  <si>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</si>
  <si>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</si>
  <si>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</si>
  <si>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</si>
  <si>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</si>
  <si>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</si>
  <si>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</si>
  <si>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</si>
  <si>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</si>
  <si>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</si>
  <si>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</si>
  <si>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</si>
  <si>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</si>
  <si>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</si>
  <si>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</si>
  <si>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</si>
  <si>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</si>
  <si>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</si>
  <si>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</si>
  <si>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</si>
  <si>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</si>
  <si>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</si>
  <si>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</si>
  <si>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</si>
  <si>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SPLIT RING</t>
  </si>
  <si>
    <t>1"  - 3/4" - 1/2" PIPE CUTTER</t>
  </si>
  <si>
    <t>ORING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</si>
  <si>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</si>
  <si>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</si>
  <si>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</si>
  <si>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</si>
  <si>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</si>
  <si>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</si>
  <si>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</si>
  <si>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</si>
  <si>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</si>
  <si>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</si>
  <si>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</si>
  <si>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</si>
  <si>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</si>
  <si>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</si>
  <si>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</si>
  <si>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</si>
  <si>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</si>
  <si>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</si>
  <si>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</si>
  <si>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</si>
  <si>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</si>
  <si>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</si>
  <si>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</si>
  <si>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</si>
  <si>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</si>
  <si>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</si>
  <si>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</si>
  <si>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</si>
  <si>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</si>
  <si>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</si>
  <si>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</si>
  <si>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</si>
  <si>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</si>
  <si>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</si>
  <si>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</si>
  <si>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</si>
  <si>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</si>
  <si>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</si>
  <si>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</si>
  <si>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</si>
  <si>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</si>
  <si>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</si>
  <si>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</si>
  <si>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M8590</t>
  </si>
  <si>
    <t>2"  HYDAULIC CRIMP TOOL</t>
  </si>
  <si>
    <t>2" MAXLINE CRIMP TOOL*** HEAD ONLY***,  REQUIRES FC0190 HAND PUMP</t>
  </si>
  <si>
    <t>M8591-RENTAL</t>
  </si>
  <si>
    <t>2" MAXLINE CRIMP TOOL **HEAD ONLY**  RENTAL.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</si>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</sst>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0.000"/>
    <numFmt numFmtId="166" formatCode="####\ ####\ ##"/>
    <numFmt numFmtId="167" formatCode="0.0"/>
  </numFmts>
  <fonts count="24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19" fillId="0" borderId="0"/>
  </cellStyleXfs>
  <cellXfs count="221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8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0" fillId="0" borderId="0" xfId="0" applyNumberFormat="1" applyFont="1"/>
    <xf numFmtId="164" fontId="20" fillId="0" borderId="0" xfId="0" applyNumberFormat="1" applyFont="1"/>
    <xf numFmtId="2" fontId="20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0" fillId="0" borderId="0" xfId="0" applyFont="1"/>
    <xf numFmtId="49" fontId="21" fillId="0" borderId="0" xfId="0" applyNumberFormat="1" applyFont="1"/>
    <xf numFmtId="49" fontId="20" fillId="0" borderId="0" xfId="0" applyNumberFormat="1" applyFont="1" applyAlignment="1">
      <alignment vertical="center"/>
    </xf>
    <xf numFmtId="49" fontId="19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1" fillId="0" borderId="0" xfId="0" applyNumberFormat="1" applyFont="1" applyAlignment="1">
      <alignment horizontal="left"/>
    </xf>
    <xf numFmtId="1" fontId="20" fillId="3" borderId="0" xfId="0" applyNumberFormat="1" applyFont="1" applyFill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/>
    </xf>
    <xf numFmtId="0" fontId="23" fillId="0" borderId="0" xfId="0" applyFont="1"/>
    <xf numFmtId="0" fontId="18" fillId="3" borderId="22" xfId="0" applyFont="1" applyFill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1" defaultTableStyle="TableStyleMedium2" defaultPivotStyle="PivotStyleLight16">
    <tableStyle name="Invisible" pivot="0" table="0" count="0" xr9:uid="{5A06289A-5C3C-420C-9C35-A4C6C0928E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123395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36512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142908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150812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94</xdr:row>
      <xdr:rowOff>1586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27858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752158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761999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1531620</xdr:colOff>
      <xdr:row>15</xdr:row>
      <xdr:rowOff>9841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54</xdr:row>
      <xdr:rowOff>9841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150813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47942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1114842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982383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1352690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122799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37569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112440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56262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141922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79</xdr:row>
      <xdr:rowOff>1587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142914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142</xdr:row>
      <xdr:rowOff>38100</xdr:rowOff>
    </xdr:from>
    <xdr:to>
      <xdr:col>0</xdr:col>
      <xdr:colOff>1476375</xdr:colOff>
      <xdr:row>148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7CF85A9-8E4D-59CC-A67D-8AB42482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326600"/>
          <a:ext cx="6667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ch2.RAPIDAIR\AppData\Local\Microsoft\Windows\INetCache\Content.Outlook\NSXJHTKH\2025%20Price%20List_10.23.2024_Customer%20Version%20-%20List%20Price%20Tier%20I.xlsx" TargetMode="External"/><Relationship Id="rId1" Type="http://schemas.openxmlformats.org/officeDocument/2006/relationships/externalLinkPath" Target="file:///C:\Users\Tech2.RAPIDAIR\AppData\Local\Microsoft\Windows\INetCache\Content.Outlook\NSXJHTKH\2025%20Price%20List_10.23.2024_Customer%20Version%20-%20List%20Price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Tier 1"/>
    </sheetNames>
    <sheetDataSet>
      <sheetData sheetId="0">
        <row r="1">
          <cell r="A1" t="str">
            <v>PART NUMBER</v>
          </cell>
          <cell r="B1" t="str">
            <v>LINE DESCRIPTION</v>
          </cell>
          <cell r="C1" t="str">
            <v>2025 List Price</v>
          </cell>
        </row>
        <row r="2">
          <cell r="A2">
            <v>20100</v>
          </cell>
          <cell r="B2" t="str">
            <v>RAPIDAIR TUBING, 1/2" NYLON, 100 FT ROLL, non returnable</v>
          </cell>
          <cell r="C2">
            <v>81.95</v>
          </cell>
        </row>
        <row r="3">
          <cell r="A3">
            <v>20200</v>
          </cell>
          <cell r="B3" t="str">
            <v>RAPIDAIR TUBING CLAMP, 12 PCS PER PACK</v>
          </cell>
          <cell r="C3">
            <v>6.12</v>
          </cell>
        </row>
        <row r="4">
          <cell r="A4">
            <v>50100</v>
          </cell>
          <cell r="B4" t="str">
            <v>3/8" NPT STRAIGHT FITTING RAPIDAIR</v>
          </cell>
          <cell r="C4">
            <v>6.5</v>
          </cell>
        </row>
        <row r="5">
          <cell r="A5">
            <v>50110</v>
          </cell>
          <cell r="B5" t="str">
            <v>1/2" TUBING X 1/2 MALE NPT STRAIGHT FITTING RAPIDAIR</v>
          </cell>
          <cell r="C5">
            <v>7.77</v>
          </cell>
        </row>
        <row r="6">
          <cell r="A6">
            <v>50120</v>
          </cell>
          <cell r="B6" t="str">
            <v>DRAIN VALVE 3/8" MNPT X 3/8" FNPT</v>
          </cell>
          <cell r="C6">
            <v>7.99</v>
          </cell>
        </row>
        <row r="7">
          <cell r="A7">
            <v>50125</v>
          </cell>
          <cell r="B7" t="str">
            <v>CLOSE NIPPLE BRASS 1/4" NPT</v>
          </cell>
          <cell r="C7">
            <v>3.29</v>
          </cell>
        </row>
        <row r="8">
          <cell r="A8">
            <v>50130</v>
          </cell>
          <cell r="B8" t="str">
            <v>STREET ELBOW 45 DEG  1/4" NPT BRASS</v>
          </cell>
          <cell r="C8">
            <v>3.77</v>
          </cell>
        </row>
        <row r="9">
          <cell r="A9">
            <v>50131</v>
          </cell>
          <cell r="B9" t="str">
            <v>STREET ELBOW 45 DEG  1/2" NPT BRASS</v>
          </cell>
          <cell r="C9">
            <v>8.24</v>
          </cell>
        </row>
        <row r="10">
          <cell r="A10">
            <v>50132</v>
          </cell>
          <cell r="B10" t="str">
            <v>STREET ELBOW 45 DEG  3/4" NPT BRASS(28-234)</v>
          </cell>
          <cell r="C10">
            <v>58.92</v>
          </cell>
        </row>
        <row r="11">
          <cell r="A11">
            <v>50134</v>
          </cell>
          <cell r="B11" t="str">
            <v xml:space="preserve">1/4" NPT ALLEN HEAD PLUG BRASS </v>
          </cell>
          <cell r="C11">
            <v>2.73</v>
          </cell>
        </row>
        <row r="12">
          <cell r="A12">
            <v>50135</v>
          </cell>
          <cell r="B12" t="str">
            <v>3/8" NPT ALLEN HEAD PLUG BRASS</v>
          </cell>
          <cell r="C12">
            <v>2.99</v>
          </cell>
        </row>
        <row r="13">
          <cell r="A13">
            <v>50136</v>
          </cell>
          <cell r="B13" t="str">
            <v>1/2" NPT COUNTERSUNK HEAD PLUG BRASS</v>
          </cell>
          <cell r="C13">
            <v>8.65</v>
          </cell>
        </row>
        <row r="14">
          <cell r="A14">
            <v>50137</v>
          </cell>
          <cell r="B14" t="str">
            <v>3/4" NPT HEX HEAD PLUG BRASS (28-205S)</v>
          </cell>
          <cell r="C14">
            <v>22.99</v>
          </cell>
        </row>
        <row r="15">
          <cell r="A15">
            <v>50138</v>
          </cell>
          <cell r="B15" t="str">
            <v>1" NPT HEX HEAD PLUG BRASS (28-206S)</v>
          </cell>
          <cell r="C15">
            <v>33.29</v>
          </cell>
        </row>
        <row r="16">
          <cell r="A16">
            <v>50200</v>
          </cell>
          <cell r="B16" t="str">
            <v>TEE FITTING 1/2" RAPIDAIR</v>
          </cell>
          <cell r="C16">
            <v>7.54</v>
          </cell>
        </row>
        <row r="17">
          <cell r="A17">
            <v>50300</v>
          </cell>
          <cell r="B17" t="str">
            <v>ELBOW FITTING 1/2" RAPIDAIR</v>
          </cell>
          <cell r="C17">
            <v>5.77</v>
          </cell>
        </row>
        <row r="18">
          <cell r="A18">
            <v>50400</v>
          </cell>
          <cell r="B18" t="str">
            <v>3/8" NPT ELBOW FITTING 1/2" RAPIDAIR</v>
          </cell>
          <cell r="C18">
            <v>8.77</v>
          </cell>
        </row>
        <row r="19">
          <cell r="A19">
            <v>50500</v>
          </cell>
          <cell r="B19" t="str">
            <v>UNION FITTING 1/2" RAPIDAIR</v>
          </cell>
          <cell r="C19">
            <v>5.77</v>
          </cell>
        </row>
        <row r="20">
          <cell r="A20">
            <v>50604</v>
          </cell>
          <cell r="B20" t="str">
            <v>3/8" FEM NPT  X 3/8"  FEM NPT BRASS  ELBOW (28003)</v>
          </cell>
          <cell r="C20">
            <v>11.46</v>
          </cell>
        </row>
        <row r="21">
          <cell r="A21">
            <v>50605</v>
          </cell>
          <cell r="B21" t="str">
            <v>1/2" FEM NPT  X 3/4"  FEM NPT BRASS REDUCING ELBOW (44127)</v>
          </cell>
          <cell r="C21">
            <v>39.28</v>
          </cell>
        </row>
        <row r="22">
          <cell r="A22">
            <v>50606</v>
          </cell>
          <cell r="B22" t="str">
            <v>3/4" FEM NPT  X 3/4"  FEM NPT BRASS  ELBOW (44104)</v>
          </cell>
          <cell r="C22">
            <v>35.840000000000003</v>
          </cell>
        </row>
        <row r="23">
          <cell r="A23">
            <v>50607</v>
          </cell>
          <cell r="B23" t="str">
            <v>1/2" FEM NPT  X 1/2"  FEM NPT BRASS  ELBOW (G1324267)</v>
          </cell>
          <cell r="C23">
            <v>25.16</v>
          </cell>
        </row>
        <row r="24">
          <cell r="A24">
            <v>50609</v>
          </cell>
          <cell r="B24" t="str">
            <v>3/8" NPT X 1/4" NPT HEX REDUCING NIPPLE (28-222L)</v>
          </cell>
          <cell r="C24">
            <v>4.17</v>
          </cell>
        </row>
        <row r="25">
          <cell r="A25">
            <v>50610</v>
          </cell>
          <cell r="B25" t="str">
            <v>1/4" NPT Hex Nipple Brass (28-212L)</v>
          </cell>
          <cell r="C25">
            <v>3.49</v>
          </cell>
        </row>
        <row r="26">
          <cell r="A26">
            <v>50611</v>
          </cell>
          <cell r="B26" t="str">
            <v>1/2" NPT X 1/4" NPT HEX REDUCING NIPPLE</v>
          </cell>
          <cell r="C26">
            <v>6.3</v>
          </cell>
        </row>
        <row r="27">
          <cell r="A27">
            <v>50612</v>
          </cell>
          <cell r="B27" t="str">
            <v>1/4" STREET ELBOW, 90 DEGREE (28-157)</v>
          </cell>
          <cell r="C27">
            <v>7.99</v>
          </cell>
        </row>
        <row r="28">
          <cell r="A28">
            <v>50613</v>
          </cell>
          <cell r="B28" t="str">
            <v>3/8" NPT Brass Street Elbow (28-158)</v>
          </cell>
          <cell r="C28">
            <v>10.43</v>
          </cell>
        </row>
        <row r="29">
          <cell r="A29">
            <v>50614</v>
          </cell>
          <cell r="B29" t="str">
            <v>1/2" NPT STREET ELBOW 90 DEGREE (28-168)</v>
          </cell>
          <cell r="C29">
            <v>15.14</v>
          </cell>
        </row>
        <row r="30">
          <cell r="A30">
            <v>50615</v>
          </cell>
          <cell r="B30" t="str">
            <v>3/8" NPT Hex Nipple (28-213L)</v>
          </cell>
          <cell r="C30">
            <v>4.49</v>
          </cell>
        </row>
        <row r="31">
          <cell r="A31">
            <v>50616</v>
          </cell>
          <cell r="B31" t="str">
            <v xml:space="preserve">1/2" NPT Hex Nipple </v>
          </cell>
          <cell r="C31">
            <v>6.95</v>
          </cell>
        </row>
        <row r="32">
          <cell r="A32">
            <v>50617</v>
          </cell>
          <cell r="B32" t="str">
            <v xml:space="preserve">3/4" NPT Hex Nipple </v>
          </cell>
          <cell r="C32">
            <v>15.45</v>
          </cell>
        </row>
        <row r="33">
          <cell r="A33">
            <v>50618</v>
          </cell>
          <cell r="B33" t="str">
            <v xml:space="preserve">3/8" x 1/2" NPT Hex Nipple </v>
          </cell>
          <cell r="C33">
            <v>7.95</v>
          </cell>
        </row>
        <row r="34">
          <cell r="A34">
            <v>50619</v>
          </cell>
          <cell r="B34" t="str">
            <v>3/4" x 1" NPT Hex Nipple</v>
          </cell>
          <cell r="C34">
            <v>21.08</v>
          </cell>
        </row>
        <row r="35">
          <cell r="A35">
            <v>50620</v>
          </cell>
          <cell r="B35" t="str">
            <v>1/2" x 3/4" NPT Hex Nipple</v>
          </cell>
          <cell r="C35">
            <v>11.47</v>
          </cell>
        </row>
        <row r="36">
          <cell r="A36">
            <v>50621</v>
          </cell>
          <cell r="B36" t="str">
            <v xml:space="preserve">1" NPT Hex Nipple </v>
          </cell>
          <cell r="C36">
            <v>25.38</v>
          </cell>
        </row>
        <row r="37">
          <cell r="A37">
            <v>50622</v>
          </cell>
          <cell r="B37" t="str">
            <v>3/4" NPT STREET ELBOW 90 DEGREE (28-169)</v>
          </cell>
          <cell r="C37">
            <v>23.99</v>
          </cell>
        </row>
        <row r="38">
          <cell r="A38">
            <v>50700</v>
          </cell>
          <cell r="B38" t="str">
            <v>(1) Bottle Pipe Sealant, (1) roll of Teflon Tape, thread instruction sheet, non returnable</v>
          </cell>
          <cell r="C38">
            <v>19.989999999999998</v>
          </cell>
        </row>
        <row r="39">
          <cell r="A39">
            <v>50702</v>
          </cell>
          <cell r="B39" t="str">
            <v>HARVEY SEAL 4 OZ, 025020</v>
          </cell>
          <cell r="C39">
            <v>12.95</v>
          </cell>
        </row>
        <row r="40">
          <cell r="A40">
            <v>50703</v>
          </cell>
          <cell r="B40" t="str">
            <v>SEALANT  TAPE - 1/2" WIDE X 520 INCHES</v>
          </cell>
          <cell r="C40">
            <v>9.99</v>
          </cell>
        </row>
        <row r="41">
          <cell r="A41">
            <v>50704</v>
          </cell>
          <cell r="B41" t="str">
            <v>REDUCING BUSHING 2" MALE X 1-1/2" FEM NPT GALV (64531)</v>
          </cell>
          <cell r="C41">
            <v>28.88</v>
          </cell>
        </row>
        <row r="42">
          <cell r="A42">
            <v>50705</v>
          </cell>
          <cell r="B42" t="str">
            <v>REDUCING BUSHING 2" MALE X 1" FEM NPT BRONZE (44529LF)</v>
          </cell>
          <cell r="C42">
            <v>80.37</v>
          </cell>
        </row>
        <row r="43">
          <cell r="A43">
            <v>50706</v>
          </cell>
          <cell r="B43" t="str">
            <v>REDUCING BUSHING 2" MALE X 3/4" FEM NPT BRONZE (44528)</v>
          </cell>
          <cell r="C43">
            <v>112.99</v>
          </cell>
        </row>
        <row r="44">
          <cell r="A44">
            <v>50707</v>
          </cell>
          <cell r="B44" t="str">
            <v>REDUCING BUSHING 1-1/2" MALE X 1" FEM NPT BRONZE (44523LF)</v>
          </cell>
          <cell r="C44">
            <v>44.99</v>
          </cell>
        </row>
        <row r="45">
          <cell r="A45">
            <v>50708</v>
          </cell>
          <cell r="B45" t="str">
            <v>REDUCING BUSHING 1-1/2" MALE X 3/4" FEM NPT BRONZE (44522LF)</v>
          </cell>
          <cell r="C45">
            <v>55.25</v>
          </cell>
        </row>
        <row r="46">
          <cell r="A46">
            <v>50709</v>
          </cell>
          <cell r="B46" t="str">
            <v>REDUCING BUSHING 1" MNPT X 3/4" FNPT (28-115)</v>
          </cell>
          <cell r="C46">
            <v>14.62</v>
          </cell>
        </row>
        <row r="47">
          <cell r="A47">
            <v>50710</v>
          </cell>
          <cell r="B47" t="str">
            <v>REDUCING BUSHING 1" MNPT X 1/2" FNPT (28-114)</v>
          </cell>
          <cell r="C47">
            <v>18.79</v>
          </cell>
        </row>
        <row r="48">
          <cell r="A48">
            <v>50711</v>
          </cell>
          <cell r="B48" t="str">
            <v>REDUCING BUSHING 1"MNPT X 3/8" FNPT (28-113)</v>
          </cell>
          <cell r="C48">
            <v>18.97</v>
          </cell>
        </row>
        <row r="49">
          <cell r="A49">
            <v>50712</v>
          </cell>
          <cell r="B49" t="str">
            <v xml:space="preserve">REDUCING BUSHING 3/4" MNPT X 1/2" FNPT </v>
          </cell>
          <cell r="C49">
            <v>7.29</v>
          </cell>
        </row>
        <row r="50">
          <cell r="A50">
            <v>50713</v>
          </cell>
          <cell r="B50" t="str">
            <v>REDUCING BUSHING 3/4" MNPT X 3/8" FNPT (28-110L)</v>
          </cell>
          <cell r="C50">
            <v>9.99</v>
          </cell>
        </row>
        <row r="51">
          <cell r="A51">
            <v>50714</v>
          </cell>
          <cell r="B51" t="str">
            <v>REDUCING BUSHING 3/4" MNPT X 1/4" FNPT (28-109L)</v>
          </cell>
          <cell r="C51">
            <v>8.5399999999999991</v>
          </cell>
        </row>
        <row r="52">
          <cell r="A52">
            <v>50715</v>
          </cell>
          <cell r="B52" t="str">
            <v>REDUCING BUSHING 1/2" MNPT X 3/8" FNPT (28-107L)</v>
          </cell>
          <cell r="C52">
            <v>3.99</v>
          </cell>
        </row>
        <row r="53">
          <cell r="A53">
            <v>50716</v>
          </cell>
          <cell r="B53" t="str">
            <v xml:space="preserve">REDUCING BUSHING 1/2" MALE X 1/4" FEMALE NPT </v>
          </cell>
          <cell r="C53">
            <v>4.95</v>
          </cell>
        </row>
        <row r="54">
          <cell r="A54">
            <v>50717</v>
          </cell>
          <cell r="B54" t="str">
            <v>REDUCING BUSHING 3/8" MNPT x 1/4" FNPT (Manifold reducer)</v>
          </cell>
          <cell r="C54">
            <v>3.49</v>
          </cell>
        </row>
        <row r="55">
          <cell r="A55">
            <v>50718</v>
          </cell>
          <cell r="B55" t="str">
            <v xml:space="preserve">REDUCING BUSHING 3" MALE X 2" FEM NPT GALV </v>
          </cell>
          <cell r="C55">
            <v>69.400000000000006</v>
          </cell>
        </row>
        <row r="56">
          <cell r="A56">
            <v>50750</v>
          </cell>
          <cell r="B56" t="str">
            <v>MEGABUBBLE LEAK DETECTOR 8 OZ</v>
          </cell>
          <cell r="C56">
            <v>19.989999999999998</v>
          </cell>
        </row>
        <row r="57">
          <cell r="A57">
            <v>50810</v>
          </cell>
          <cell r="B57" t="str">
            <v>1/4" MNPT X 3/8" FNPT BUSHING (28-193L)</v>
          </cell>
          <cell r="C57">
            <v>5.25</v>
          </cell>
        </row>
        <row r="58">
          <cell r="A58">
            <v>50811</v>
          </cell>
          <cell r="B58" t="str">
            <v xml:space="preserve">1/4" MNPT X 1/2" FNPT BUSHING </v>
          </cell>
          <cell r="C58">
            <v>10.47</v>
          </cell>
        </row>
        <row r="59">
          <cell r="A59">
            <v>50812</v>
          </cell>
          <cell r="B59" t="str">
            <v xml:space="preserve">3/8" MNPT X 1/2" FNPT BUSHING </v>
          </cell>
          <cell r="C59">
            <v>13.45</v>
          </cell>
        </row>
        <row r="60">
          <cell r="A60">
            <v>50813</v>
          </cell>
          <cell r="B60" t="str">
            <v>1/2" MNPT X 3/4" FNPT BUSHING (28-208)</v>
          </cell>
          <cell r="C60">
            <v>29.47</v>
          </cell>
        </row>
        <row r="61">
          <cell r="A61">
            <v>50860</v>
          </cell>
          <cell r="B61" t="str">
            <v xml:space="preserve">1/4" NPT FEM X FEM COUPLING BRASS </v>
          </cell>
          <cell r="C61">
            <v>6.47</v>
          </cell>
        </row>
        <row r="62">
          <cell r="A62">
            <v>50861</v>
          </cell>
          <cell r="B62" t="str">
            <v>3/8" NPT FEM X FEM COUPLING BRASS (28-060L)</v>
          </cell>
          <cell r="C62">
            <v>7.99</v>
          </cell>
        </row>
        <row r="63">
          <cell r="A63">
            <v>50862</v>
          </cell>
          <cell r="B63" t="str">
            <v>1/2" NPT FEM X FEM COUPLING BRASS (28-061L)</v>
          </cell>
          <cell r="C63">
            <v>8.67</v>
          </cell>
        </row>
        <row r="64">
          <cell r="A64">
            <v>50863</v>
          </cell>
          <cell r="B64" t="str">
            <v>3/4" NPT FEM X FEM COUPLING BRASS (28-062L)</v>
          </cell>
          <cell r="C64">
            <v>12.4</v>
          </cell>
        </row>
        <row r="65">
          <cell r="A65">
            <v>50864</v>
          </cell>
          <cell r="B65" t="str">
            <v>1" NPT FEM X FEM COUPLING GALV (64-415)</v>
          </cell>
          <cell r="C65">
            <v>19.57</v>
          </cell>
        </row>
        <row r="66">
          <cell r="A66">
            <v>50865</v>
          </cell>
          <cell r="B66" t="str">
            <v>3/8" NPT FEM X 1/8" MALE NPT</v>
          </cell>
          <cell r="C66">
            <v>9.4700000000000006</v>
          </cell>
        </row>
        <row r="67">
          <cell r="A67">
            <v>50866</v>
          </cell>
          <cell r="B67" t="str">
            <v>3/8" NPT X 10" SS NIPPLE</v>
          </cell>
          <cell r="C67">
            <v>54.74</v>
          </cell>
        </row>
        <row r="68">
          <cell r="A68">
            <v>50867</v>
          </cell>
          <cell r="B68" t="str">
            <v>1/2" NPT X 4" SS NIPPLE</v>
          </cell>
          <cell r="C68">
            <v>28.76</v>
          </cell>
        </row>
        <row r="69">
          <cell r="A69">
            <v>50868</v>
          </cell>
          <cell r="B69" t="str">
            <v xml:space="preserve">1" MNPT 90° STAINLESS STEEL PIPE ELBOW </v>
          </cell>
          <cell r="C69">
            <v>35.47</v>
          </cell>
        </row>
        <row r="70">
          <cell r="A70">
            <v>50869</v>
          </cell>
          <cell r="B70" t="str">
            <v>1" MNPT STAINLESS STEEL PIPE TEE</v>
          </cell>
          <cell r="C70">
            <v>39.950000000000003</v>
          </cell>
        </row>
        <row r="71">
          <cell r="A71">
            <v>50870</v>
          </cell>
          <cell r="B71" t="str">
            <v>3/8" NPT FEM X 1/4" FEM COUPLING BRASS (28-183L)</v>
          </cell>
          <cell r="C71">
            <v>5.99</v>
          </cell>
        </row>
        <row r="72">
          <cell r="A72">
            <v>50871</v>
          </cell>
          <cell r="B72" t="str">
            <v>1/2" NPT FEM X 1/4" FEM COUPLING BRASS (28-184L)</v>
          </cell>
          <cell r="C72">
            <v>15.59</v>
          </cell>
        </row>
        <row r="73">
          <cell r="A73">
            <v>50872</v>
          </cell>
          <cell r="B73" t="str">
            <v>1/2" NPT FEM X 3/8" FEM COUPLING BRASS</v>
          </cell>
          <cell r="C73">
            <v>9.7899999999999991</v>
          </cell>
        </row>
        <row r="74">
          <cell r="A74">
            <v>50873</v>
          </cell>
          <cell r="B74" t="str">
            <v>3/4" NPT FEM X 1/2" FEM COUPLING BRASS (28-189)</v>
          </cell>
          <cell r="C74">
            <v>19.87</v>
          </cell>
        </row>
        <row r="75">
          <cell r="A75">
            <v>50874</v>
          </cell>
          <cell r="B75" t="str">
            <v>1/2" MNPT X 12" STAINELESS STEEL PIPE NIPPLE</v>
          </cell>
          <cell r="C75">
            <v>0</v>
          </cell>
        </row>
        <row r="76">
          <cell r="A76">
            <v>50875</v>
          </cell>
          <cell r="B76" t="str">
            <v>3/8-16 X 8"  HEX CAP BOLT GRADE 5 FULLY THREADED ZINC</v>
          </cell>
          <cell r="C76">
            <v>0</v>
          </cell>
        </row>
        <row r="77">
          <cell r="A77">
            <v>50876</v>
          </cell>
          <cell r="B77" t="str">
            <v>FLAT WASHER, 3/8" X 1.000" OD LOW CARBON ZINC FINISH STEEL GENERAL PURPOSE</v>
          </cell>
          <cell r="C77">
            <v>0</v>
          </cell>
        </row>
        <row r="78">
          <cell r="A78">
            <v>50877</v>
          </cell>
          <cell r="B78" t="str">
            <v>1" NPT FEM X 3/4" FEM COUPLING GALV (64-442)</v>
          </cell>
          <cell r="C78">
            <v>18.989999999999998</v>
          </cell>
        </row>
        <row r="79">
          <cell r="A79">
            <v>50878</v>
          </cell>
          <cell r="B79" t="str">
            <v>1-1/2" NPT FEM X 3/4" FEM COUPLING GALV (64-448)</v>
          </cell>
          <cell r="C79">
            <v>37.25</v>
          </cell>
        </row>
        <row r="80">
          <cell r="A80">
            <v>50879</v>
          </cell>
          <cell r="B80" t="str">
            <v>1-1/2" NPT FEM X 1" FEM COUPLING GALV (64-449)</v>
          </cell>
          <cell r="C80">
            <v>32.79</v>
          </cell>
        </row>
        <row r="81">
          <cell r="A81">
            <v>50880</v>
          </cell>
          <cell r="B81" t="str">
            <v>2" NPT FEM X 1-1/2" FEM COUPLING GALV (64-454)</v>
          </cell>
          <cell r="C81">
            <v>44.69</v>
          </cell>
        </row>
        <row r="82">
          <cell r="A82">
            <v>50883</v>
          </cell>
          <cell r="B82" t="str">
            <v>2-1/2" NPT FEM X 2" FEM COUPLING GALV (64-462)</v>
          </cell>
          <cell r="C82">
            <v>138.32</v>
          </cell>
        </row>
        <row r="83">
          <cell r="A83">
            <v>50885</v>
          </cell>
          <cell r="B83" t="str">
            <v>3" NPT FEM X 2" FEM COUPLING GALV (64-456)</v>
          </cell>
          <cell r="C83">
            <v>178.79</v>
          </cell>
        </row>
        <row r="84">
          <cell r="A84">
            <v>50910</v>
          </cell>
          <cell r="B84" t="str">
            <v>1/4" NPT Brass Tee (28-025)</v>
          </cell>
          <cell r="C84">
            <v>9.7899999999999991</v>
          </cell>
        </row>
        <row r="85">
          <cell r="A85">
            <v>50911</v>
          </cell>
          <cell r="B85" t="str">
            <v>3/8" NPT Brass Tee (28-026)</v>
          </cell>
          <cell r="C85">
            <v>15.64</v>
          </cell>
        </row>
        <row r="86">
          <cell r="A86">
            <v>50912</v>
          </cell>
          <cell r="B86" t="str">
            <v>1/2" NPT BRONZE/BRASS TEE (44253LF)</v>
          </cell>
          <cell r="C86">
            <v>21.85</v>
          </cell>
        </row>
        <row r="87">
          <cell r="A87">
            <v>50913</v>
          </cell>
          <cell r="B87" t="str">
            <v>3/4" NPT Tee BRONZE  (44254LF)</v>
          </cell>
          <cell r="C87">
            <v>31.44</v>
          </cell>
        </row>
        <row r="88">
          <cell r="A88">
            <v>50914</v>
          </cell>
          <cell r="B88" t="str">
            <v>1" NPT Tee BRONZE  (44255LF)</v>
          </cell>
          <cell r="C88">
            <v>55.83</v>
          </cell>
        </row>
        <row r="89">
          <cell r="A89">
            <v>50915</v>
          </cell>
          <cell r="B89" t="str">
            <v>1 1/2" MNPT X 3" SS PIPE NIPPLE :CHECK STOCK VAIR-300</v>
          </cell>
          <cell r="C89">
            <v>0</v>
          </cell>
        </row>
        <row r="90">
          <cell r="A90">
            <v>50916</v>
          </cell>
          <cell r="B90" t="str">
            <v>1 1/2" MNPT X 4" SS PIPE NIPPLE :CHECK VAIR-300</v>
          </cell>
          <cell r="C90">
            <v>0</v>
          </cell>
        </row>
        <row r="91">
          <cell r="A91">
            <v>50917</v>
          </cell>
          <cell r="B91" t="str">
            <v>REDUCING BUSHING 304 SS  1-1/2 MALE NPT x ½ FEMALE NPT :CHECK VAIR-300</v>
          </cell>
          <cell r="C91">
            <v>0</v>
          </cell>
        </row>
        <row r="92">
          <cell r="A92">
            <v>50918</v>
          </cell>
          <cell r="B92" t="str">
            <v>1-1/2" MNPT STAINLESS STEEL PIPE TEE :CHECK STOCK VAIR-300</v>
          </cell>
          <cell r="C92">
            <v>0</v>
          </cell>
        </row>
        <row r="93">
          <cell r="A93">
            <v>50919</v>
          </cell>
          <cell r="B93" t="str">
            <v>1 1/2" MNPT 90° STAINLESS STEEL PIPE ELBOW :CHECK STOCK VAIR-300</v>
          </cell>
          <cell r="C93">
            <v>0</v>
          </cell>
        </row>
        <row r="94">
          <cell r="A94">
            <v>90100</v>
          </cell>
          <cell r="B94" t="str">
            <v>COMPRESSED AIR OUTLET KIT RAPIDAIR</v>
          </cell>
          <cell r="C94">
            <v>38.94</v>
          </cell>
        </row>
        <row r="95">
          <cell r="A95">
            <v>90120</v>
          </cell>
          <cell r="B95" t="str">
            <v>COMPRESSED AIR OUTLET BLOCK ONLY RAPIDAIR</v>
          </cell>
          <cell r="C95">
            <v>21.95</v>
          </cell>
        </row>
        <row r="96">
          <cell r="A96">
            <v>90200</v>
          </cell>
          <cell r="B96" t="str">
            <v>COMPRESSOR MANIFOLD KIT RAPIDAIR</v>
          </cell>
          <cell r="C96">
            <v>44.97</v>
          </cell>
        </row>
        <row r="97">
          <cell r="A97">
            <v>90220</v>
          </cell>
          <cell r="B97" t="str">
            <v>COMPRESSOR MANIFOLD BLOCK ONLY RAPIDAIR</v>
          </cell>
          <cell r="C97">
            <v>20.95</v>
          </cell>
        </row>
        <row r="98">
          <cell r="A98">
            <v>90500</v>
          </cell>
          <cell r="B98" t="str">
            <v>RAPIDAIR MASTER KIT ( 1 MANIFOLD, 2 OUTLETS, 100 FT TUBING)</v>
          </cell>
          <cell r="C98">
            <v>172.99</v>
          </cell>
        </row>
        <row r="99">
          <cell r="A99" t="str">
            <v>50120-HANDLE</v>
          </cell>
          <cell r="B99" t="str">
            <v>BLACK HANDLE FOR 50120 DRAIN VALVE</v>
          </cell>
          <cell r="C99">
            <v>3.29</v>
          </cell>
        </row>
        <row r="100">
          <cell r="A100" t="str">
            <v>BG2025</v>
          </cell>
          <cell r="B100" t="str">
            <v>BLOW GUN WITH AL BODY 1/4" INDUSTRIAL WITH SAFETY NOZZLE ONLY</v>
          </cell>
          <cell r="C100">
            <v>16.489999999999998</v>
          </cell>
        </row>
        <row r="101">
          <cell r="A101" t="str">
            <v>BG2125</v>
          </cell>
          <cell r="B101" t="str">
            <v>BLOW GUN WITH AL BODY 1/4" INDUSTRIAL WITH 5"  RUBBER TIP NOZZLE</v>
          </cell>
          <cell r="C101">
            <v>16.79</v>
          </cell>
        </row>
        <row r="102">
          <cell r="A102" t="str">
            <v>BG2225</v>
          </cell>
          <cell r="B102" t="str">
            <v xml:space="preserve">BLOW GUN WITH AL BODY 1/4" INDUSTRIAL WITH NOZZLE SET </v>
          </cell>
          <cell r="C102">
            <v>29.49</v>
          </cell>
        </row>
        <row r="103">
          <cell r="A103" t="str">
            <v>BG2325</v>
          </cell>
          <cell r="B103" t="str">
            <v>BLOW GUN WITH AL BODY 1/4" INDUSTRIAL WITH HIGH FLOW NOZZLE</v>
          </cell>
          <cell r="C103">
            <v>19.489999999999998</v>
          </cell>
        </row>
        <row r="104">
          <cell r="A104" t="str">
            <v>BG2425</v>
          </cell>
          <cell r="B104" t="str">
            <v xml:space="preserve">BLOW GUN, POCKET-SIZE ADJUSTABLE  1/4" </v>
          </cell>
          <cell r="C104">
            <v>9.99</v>
          </cell>
        </row>
        <row r="105">
          <cell r="A105" t="str">
            <v>CAL-1050</v>
          </cell>
          <cell r="B105" t="str">
            <v>CALIBRATION KIT FOR CO MONITOR, REGULATOR AND 2 GASES (CANNOT BE SHIPPED BY AIR)</v>
          </cell>
          <cell r="C105">
            <v>586</v>
          </cell>
        </row>
        <row r="106">
          <cell r="A106" t="str">
            <v>CH3825-20</v>
          </cell>
          <cell r="B106" t="str">
            <v>COIL HOSE 3/8 X 20 FT, 1/4 MALE NPT SWIVEL ENDS, REINFORCED POLYURETHANE,  200 PSI RATED</v>
          </cell>
          <cell r="C106">
            <v>27.51</v>
          </cell>
        </row>
        <row r="107">
          <cell r="A107" t="str">
            <v>CH3825-6</v>
          </cell>
          <cell r="B107" t="str">
            <v>COIL HOSE 3/8 X 6 FT, 1/4 MALE NPT SWIVEL ENDS, REINFORCED POLYURETHANE,  200 PSI RATED</v>
          </cell>
          <cell r="C107">
            <v>21.54</v>
          </cell>
        </row>
        <row r="108">
          <cell r="A108" t="str">
            <v>CP-0100</v>
          </cell>
          <cell r="B108" t="str">
            <v>COMPRESSED AIR LABEL,  BLUE, cut off unused direction arrow during installation,  1" x 7-1/2", EACH</v>
          </cell>
          <cell r="C108">
            <v>2.99</v>
          </cell>
        </row>
        <row r="109">
          <cell r="A109" t="str">
            <v>CP-0101</v>
          </cell>
          <cell r="B109" t="str">
            <v>NITROGEN LABEL, GREEN, , cut off unused direction arrow during installation,  1" x 7-1/2",   EACH</v>
          </cell>
          <cell r="C109">
            <v>2.99</v>
          </cell>
        </row>
        <row r="110">
          <cell r="A110" t="str">
            <v>CP-0102</v>
          </cell>
          <cell r="B110" t="str">
            <v>INERT GAS PIPE LABEL, GREEN, cut off unused direction arrow during installation,  1" x 7-1/2, EACH</v>
          </cell>
          <cell r="C110">
            <v>2.99</v>
          </cell>
        </row>
        <row r="111">
          <cell r="A111" t="str">
            <v>CP-0103</v>
          </cell>
          <cell r="B111" t="str">
            <v>ARGON PIPE LABEL, GREEN, cut off unused direction arrow during installation,  1" x 7-1/2",   EACH</v>
          </cell>
          <cell r="C111">
            <v>2.99</v>
          </cell>
        </row>
        <row r="112">
          <cell r="A112" t="str">
            <v>CP-0104</v>
          </cell>
          <cell r="B112" t="str">
            <v>CARBON DIOXIDE LABEL,GREEN, cut off unused direction arrow during installation,  1" x 7-1/2", EACH</v>
          </cell>
          <cell r="C112">
            <v>2.99</v>
          </cell>
        </row>
        <row r="113">
          <cell r="A113" t="str">
            <v>CP-441-4X</v>
          </cell>
          <cell r="B113" t="str">
            <v>VIBRATION PAD RUBBER/CORK..  SET OF 4,        4 X 4 X 1</v>
          </cell>
          <cell r="C113">
            <v>26.47</v>
          </cell>
        </row>
        <row r="114">
          <cell r="A114" t="str">
            <v>CP-4525-L</v>
          </cell>
          <cell r="B114" t="str">
            <v>PRESSURE GAUGE, BOTTOM MOUNT, 4-1/2" FACE, DRY, 0-200 PSI,  1/4" MALE NPT, PLASTIC LENS, 101D-454G</v>
          </cell>
          <cell r="C114">
            <v>44.29</v>
          </cell>
        </row>
        <row r="115">
          <cell r="A115" t="str">
            <v>CP-4525-R</v>
          </cell>
          <cell r="B115" t="str">
            <v>PRESSURE GAUGE, REAR MOUNT, 4-1/2" DIAMETER FACE, DRY, 0-200 PSI,  1/4" MALE NPT  102D-454G</v>
          </cell>
          <cell r="C115">
            <v>44.29</v>
          </cell>
        </row>
        <row r="116">
          <cell r="A116" t="str">
            <v>CT1025</v>
          </cell>
          <cell r="B116" t="str">
            <v xml:space="preserve">CLEANING TOOL WITH SPIRAL AIR BLOWER AND LIQUID TANK 1/4" </v>
          </cell>
          <cell r="C116">
            <v>47.49</v>
          </cell>
        </row>
        <row r="117">
          <cell r="A117" t="str">
            <v>CT2025</v>
          </cell>
          <cell r="B117" t="str">
            <v>CLEANING TOOL WITH POWER FOAM BLOWER AND LIQUID TANK  1/4"</v>
          </cell>
          <cell r="C117">
            <v>47.49</v>
          </cell>
        </row>
        <row r="118">
          <cell r="A118" t="str">
            <v>CT8025</v>
          </cell>
          <cell r="B118" t="str">
            <v>CLEANING TOOL  SPIRAL AIR BLOWER 1/4" INDUSTRIAL</v>
          </cell>
          <cell r="C118">
            <v>26.49</v>
          </cell>
        </row>
        <row r="119">
          <cell r="A119" t="str">
            <v>D6026</v>
          </cell>
          <cell r="B119" t="str">
            <v>1/2" DURATEC 100 FT ROLL, non returnable</v>
          </cell>
          <cell r="C119">
            <v>199.5</v>
          </cell>
        </row>
        <row r="120">
          <cell r="A120" t="str">
            <v>D6027</v>
          </cell>
          <cell r="B120" t="str">
            <v>1/2" DURATEC 300 FT ROLL, non returnable</v>
          </cell>
          <cell r="C120">
            <v>598.51</v>
          </cell>
        </row>
        <row r="121">
          <cell r="A121" t="str">
            <v>D6030</v>
          </cell>
          <cell r="B121" t="str">
            <v>3/4" DURATEC 100 FT ROLL, non returnable</v>
          </cell>
          <cell r="C121">
            <v>306.95999999999998</v>
          </cell>
        </row>
        <row r="122">
          <cell r="A122" t="str">
            <v>D6031</v>
          </cell>
          <cell r="B122" t="str">
            <v>3/4" DURATEC 300 FT ROLL, non returnable</v>
          </cell>
          <cell r="C122">
            <v>920.91</v>
          </cell>
        </row>
        <row r="123">
          <cell r="A123" t="str">
            <v>D6032</v>
          </cell>
          <cell r="B123" t="str">
            <v>1" DURATEC 100 FT ROLL, non returnable</v>
          </cell>
          <cell r="C123">
            <v>406.7</v>
          </cell>
        </row>
        <row r="124">
          <cell r="A124" t="str">
            <v>D6033</v>
          </cell>
          <cell r="B124" t="str">
            <v>1" DURATEC 300 FT ROLL, non returnable</v>
          </cell>
          <cell r="C124">
            <v>1220.51</v>
          </cell>
        </row>
        <row r="125">
          <cell r="A125" t="str">
            <v>D8002</v>
          </cell>
          <cell r="B125" t="str">
            <v>1/2" DURATEC STRAIGHT X 1/2" MALE NPT</v>
          </cell>
          <cell r="C125">
            <v>13.65</v>
          </cell>
        </row>
        <row r="126">
          <cell r="A126" t="str">
            <v>D8003</v>
          </cell>
          <cell r="B126" t="str">
            <v>3/4" DURATEC STRAIGHT 3/4" MALE NPT</v>
          </cell>
          <cell r="C126">
            <v>28.1</v>
          </cell>
        </row>
        <row r="127">
          <cell r="A127" t="str">
            <v>D8004</v>
          </cell>
          <cell r="B127" t="str">
            <v>1" DURATEC STRAIGHT 1" MALE NPT</v>
          </cell>
          <cell r="C127">
            <v>43.38</v>
          </cell>
        </row>
        <row r="128">
          <cell r="A128" t="str">
            <v>D8006</v>
          </cell>
          <cell r="B128" t="str">
            <v>1/2" DURATEC STRAIGHT 1/2" FEMALE NPT</v>
          </cell>
          <cell r="C128">
            <v>14.59</v>
          </cell>
        </row>
        <row r="129">
          <cell r="A129" t="str">
            <v>D8007</v>
          </cell>
          <cell r="B129" t="str">
            <v>3/4" DURATEC STRAIGHT 3/4" FEMALE NPT</v>
          </cell>
          <cell r="C129">
            <v>28.27</v>
          </cell>
        </row>
        <row r="130">
          <cell r="A130" t="str">
            <v>D8008</v>
          </cell>
          <cell r="B130" t="str">
            <v>1" DURATEC STRAIGHT 1" FEMALE NPT</v>
          </cell>
          <cell r="C130">
            <v>48.24</v>
          </cell>
        </row>
        <row r="131">
          <cell r="A131" t="str">
            <v>D8009</v>
          </cell>
          <cell r="B131" t="str">
            <v>1/2" DURATEC Single Port Elbow, 1/2" Female NPT</v>
          </cell>
          <cell r="C131">
            <v>21.77</v>
          </cell>
        </row>
        <row r="132">
          <cell r="A132" t="str">
            <v>D8010</v>
          </cell>
          <cell r="B132" t="str">
            <v>1/2" DURATEC EQUAL TEE</v>
          </cell>
          <cell r="C132">
            <v>34.15</v>
          </cell>
        </row>
        <row r="133">
          <cell r="A133" t="str">
            <v>D8011</v>
          </cell>
          <cell r="B133" t="str">
            <v>3/4" DURATEC EQUAL TEE</v>
          </cell>
          <cell r="C133">
            <v>61.5</v>
          </cell>
        </row>
        <row r="134">
          <cell r="A134" t="str">
            <v>D8012</v>
          </cell>
          <cell r="B134" t="str">
            <v>1" DURATEC EQUAL TEE</v>
          </cell>
          <cell r="C134">
            <v>109.97</v>
          </cell>
        </row>
        <row r="135">
          <cell r="A135" t="str">
            <v>D8014</v>
          </cell>
          <cell r="B135" t="str">
            <v>3/4" DURATEC REDUCING TEE, 1/2" TUBING DROP LEG</v>
          </cell>
          <cell r="C135">
            <v>53.95</v>
          </cell>
        </row>
        <row r="136">
          <cell r="A136" t="str">
            <v>D8016</v>
          </cell>
          <cell r="B136" t="str">
            <v>1" DURATEC REDUCING TEE, DROP LEG 1/2" TUBING</v>
          </cell>
          <cell r="C136">
            <v>94.27</v>
          </cell>
        </row>
        <row r="137">
          <cell r="A137" t="str">
            <v>D8018</v>
          </cell>
          <cell r="B137" t="str">
            <v>1" DURATEC REDUCING TEE, DROP LEG 3/4" TUBING</v>
          </cell>
          <cell r="C137">
            <v>104.97</v>
          </cell>
        </row>
        <row r="138">
          <cell r="A138" t="str">
            <v>D8019</v>
          </cell>
          <cell r="B138" t="str">
            <v>1/2" DURATEC REDUCING TEE, DROP LEG 1/2" FEMALE NPT</v>
          </cell>
          <cell r="C138">
            <v>31.25</v>
          </cell>
        </row>
        <row r="139">
          <cell r="A139" t="str">
            <v>D8021</v>
          </cell>
          <cell r="B139" t="str">
            <v>1/2" DURATEC UNION</v>
          </cell>
          <cell r="C139">
            <v>17.100000000000001</v>
          </cell>
        </row>
        <row r="140">
          <cell r="A140" t="str">
            <v>D8022</v>
          </cell>
          <cell r="B140" t="str">
            <v>3/4" DURATEC UNION</v>
          </cell>
          <cell r="C140">
            <v>42.55</v>
          </cell>
        </row>
        <row r="141">
          <cell r="A141" t="str">
            <v>D8023</v>
          </cell>
          <cell r="B141" t="str">
            <v>1" DURATEC UNION</v>
          </cell>
          <cell r="C141">
            <v>73.95</v>
          </cell>
        </row>
        <row r="142">
          <cell r="A142" t="str">
            <v>D8024</v>
          </cell>
          <cell r="B142" t="str">
            <v>3/4" DURATEC REDUCING UNION 3/4" TUBING x 1/2" TUBING</v>
          </cell>
          <cell r="C142">
            <v>35.549999999999997</v>
          </cell>
        </row>
        <row r="143">
          <cell r="A143" t="str">
            <v>D8025</v>
          </cell>
          <cell r="B143" t="str">
            <v>1" DURATEC REDUCING UNION 1" TUBING X 3/4" TUBING</v>
          </cell>
          <cell r="C143">
            <v>51.47</v>
          </cell>
        </row>
        <row r="144">
          <cell r="A144" t="str">
            <v>D8026</v>
          </cell>
          <cell r="B144" t="str">
            <v>1/2" DURATEC END CAP</v>
          </cell>
          <cell r="C144">
            <v>14.27</v>
          </cell>
        </row>
        <row r="145">
          <cell r="A145" t="str">
            <v>D8027</v>
          </cell>
          <cell r="B145" t="str">
            <v>3/4" DURATEC END CAP</v>
          </cell>
          <cell r="C145">
            <v>25.9</v>
          </cell>
        </row>
        <row r="146">
          <cell r="A146" t="str">
            <v>D8028</v>
          </cell>
          <cell r="B146" t="str">
            <v>1" DURATEC END CAP</v>
          </cell>
          <cell r="C146">
            <v>37.97</v>
          </cell>
        </row>
        <row r="147">
          <cell r="A147" t="str">
            <v>D8038</v>
          </cell>
          <cell r="B147" t="str">
            <v>1/2" DURATEC INLINE HAND VALVE</v>
          </cell>
          <cell r="C147">
            <v>58.94</v>
          </cell>
        </row>
        <row r="148">
          <cell r="A148" t="str">
            <v>D8039</v>
          </cell>
          <cell r="B148" t="str">
            <v>3/4" DURATEC INLINE HAND VALVE</v>
          </cell>
          <cell r="C148">
            <v>76.599999999999994</v>
          </cell>
        </row>
        <row r="149">
          <cell r="A149" t="str">
            <v>D8040</v>
          </cell>
          <cell r="B149" t="str">
            <v>1" DURATEC INLINE HAND VALVE</v>
          </cell>
          <cell r="C149">
            <v>101.94</v>
          </cell>
        </row>
        <row r="150">
          <cell r="A150" t="str">
            <v>D8047</v>
          </cell>
          <cell r="B150" t="str">
            <v>1/2" DURATEC SPLIT RING</v>
          </cell>
          <cell r="C150">
            <v>4.75</v>
          </cell>
        </row>
        <row r="151">
          <cell r="A151" t="str">
            <v>D8048</v>
          </cell>
          <cell r="B151" t="str">
            <v>3/4" DURATEC SPLIT RING</v>
          </cell>
          <cell r="C151">
            <v>5.75</v>
          </cell>
        </row>
        <row r="152">
          <cell r="A152" t="str">
            <v>D8049</v>
          </cell>
          <cell r="B152" t="str">
            <v>1" DURATEC SPLIT RING</v>
          </cell>
          <cell r="C152">
            <v>9.75</v>
          </cell>
        </row>
        <row r="153">
          <cell r="A153" t="str">
            <v>D8050</v>
          </cell>
          <cell r="B153" t="str">
            <v>DURATEC TUBING DEBUR TOOL, non returnable</v>
          </cell>
          <cell r="C153">
            <v>22.97</v>
          </cell>
        </row>
        <row r="154">
          <cell r="A154" t="str">
            <v>D8054</v>
          </cell>
          <cell r="B154" t="str">
            <v>1/2" DURATEC ORING</v>
          </cell>
          <cell r="C154">
            <v>3.5</v>
          </cell>
        </row>
        <row r="155">
          <cell r="A155" t="str">
            <v>D8055</v>
          </cell>
          <cell r="B155" t="str">
            <v>3/4" DURATEC ORING</v>
          </cell>
          <cell r="C155">
            <v>3.75</v>
          </cell>
        </row>
        <row r="156">
          <cell r="A156" t="str">
            <v>D8056</v>
          </cell>
          <cell r="B156" t="str">
            <v>1" DURATEC ORING</v>
          </cell>
          <cell r="C156">
            <v>4</v>
          </cell>
        </row>
        <row r="157">
          <cell r="A157" t="str">
            <v>D8064-10</v>
          </cell>
          <cell r="B157" t="str">
            <v>1/2" PIPE CLIP  PACK OF 10 DURATEC</v>
          </cell>
          <cell r="C157">
            <v>13.49</v>
          </cell>
        </row>
        <row r="158">
          <cell r="A158" t="str">
            <v>D8065-10</v>
          </cell>
          <cell r="B158" t="str">
            <v>3/4" PIPE CLIP  PACK OF 10 DURATEC</v>
          </cell>
          <cell r="C158">
            <v>20.47</v>
          </cell>
        </row>
        <row r="159">
          <cell r="A159" t="str">
            <v>D8066-10</v>
          </cell>
          <cell r="B159" t="str">
            <v>1"  PIPE CLIP  PACK OF 10 DURATEC</v>
          </cell>
          <cell r="C159">
            <v>55.46</v>
          </cell>
        </row>
        <row r="160">
          <cell r="A160" t="str">
            <v>D8067</v>
          </cell>
          <cell r="B160" t="str">
            <v>3/4" DURATEC ELBOW</v>
          </cell>
          <cell r="C160">
            <v>48.95</v>
          </cell>
        </row>
        <row r="161">
          <cell r="A161" t="str">
            <v>D8068</v>
          </cell>
          <cell r="B161" t="str">
            <v>1" DURATEC ELBOW</v>
          </cell>
          <cell r="C161">
            <v>63.95</v>
          </cell>
        </row>
        <row r="162">
          <cell r="A162" t="str">
            <v>D8078</v>
          </cell>
          <cell r="B162" t="str">
            <v>3/4" DURATEC REDUCING TEE, DROP LEG 1/2" FEMALE NPT</v>
          </cell>
          <cell r="C162">
            <v>34.869999999999997</v>
          </cell>
        </row>
        <row r="163">
          <cell r="A163" t="str">
            <v>D8080</v>
          </cell>
          <cell r="B163" t="str">
            <v>1/2" DURATEC ELBOW</v>
          </cell>
          <cell r="C163">
            <v>19.239999999999998</v>
          </cell>
        </row>
        <row r="164">
          <cell r="A164" t="str">
            <v>D8101</v>
          </cell>
          <cell r="B164" t="str">
            <v>1/2" OUTLET KIT, 1/2" OUTLET PORT DURATEC</v>
          </cell>
          <cell r="C164">
            <v>57.5</v>
          </cell>
        </row>
        <row r="165">
          <cell r="A165" t="str">
            <v>D8101V</v>
          </cell>
          <cell r="B165" t="str">
            <v>1/2" OUTLET KIT, 1/2" OUTLET PORT  WITH SHUTOFF DURATEC</v>
          </cell>
          <cell r="C165">
            <v>68.59</v>
          </cell>
        </row>
        <row r="166">
          <cell r="A166" t="str">
            <v>D8200</v>
          </cell>
          <cell r="B166" t="str">
            <v xml:space="preserve">1/2" MULTI PORT OUTLET DURATEC  </v>
          </cell>
          <cell r="C166">
            <v>57.97</v>
          </cell>
        </row>
        <row r="167">
          <cell r="A167" t="str">
            <v>D8200V</v>
          </cell>
          <cell r="B167" t="str">
            <v>1/2" MULTI PORT OUTLET  WITH SHUTOFF DURATEC</v>
          </cell>
          <cell r="C167">
            <v>69.27</v>
          </cell>
        </row>
        <row r="168">
          <cell r="A168" t="str">
            <v>D8201</v>
          </cell>
          <cell r="B168" t="str">
            <v>3/4" MULTI PORT OUTLET  DURATEC</v>
          </cell>
          <cell r="C168">
            <v>81.97</v>
          </cell>
        </row>
        <row r="169">
          <cell r="A169" t="str">
            <v>D8201V</v>
          </cell>
          <cell r="B169" t="str">
            <v>3/4" MULTI PORT OUTLET  WITH  SHUTOFF DURATEC</v>
          </cell>
          <cell r="C169">
            <v>99.94</v>
          </cell>
        </row>
        <row r="170">
          <cell r="A170" t="str">
            <v>DX70</v>
          </cell>
          <cell r="B170" t="str">
            <v xml:space="preserve">DRYWALL BRACKET FOR R-03050 HOSE REEL </v>
          </cell>
          <cell r="C170">
            <v>186.65</v>
          </cell>
        </row>
        <row r="171">
          <cell r="A171" t="str">
            <v>DX77</v>
          </cell>
          <cell r="B171" t="str">
            <v>METAL OUTLET STAND</v>
          </cell>
          <cell r="C171">
            <v>385.94</v>
          </cell>
        </row>
        <row r="172">
          <cell r="A172" t="str">
            <v>F0017</v>
          </cell>
          <cell r="B172" t="str">
            <v>3/4" FASTPIPE, 20MM TUBING, STRUT CUSHION CLAMP  .79 O.D.</v>
          </cell>
          <cell r="C172">
            <v>3.42</v>
          </cell>
        </row>
        <row r="173">
          <cell r="A173" t="str">
            <v>F0018</v>
          </cell>
          <cell r="B173" t="str">
            <v>BEAM CLAMP  (3/8 THRU HOLE DESIGN)</v>
          </cell>
          <cell r="C173">
            <v>4.3099999999999996</v>
          </cell>
        </row>
        <row r="174">
          <cell r="A174" t="str">
            <v>F0019</v>
          </cell>
          <cell r="B174" t="str">
            <v>1" AND 3/4" LOOP PIPE HANGER - FOR 3/8-16 THREADED ROD</v>
          </cell>
          <cell r="C174">
            <v>2.4500000000000002</v>
          </cell>
        </row>
        <row r="175">
          <cell r="A175" t="str">
            <v>F0020</v>
          </cell>
          <cell r="B175" t="str">
            <v>1-1/2" LOOP HANGER FOR 3/8-16 THREADED ROD</v>
          </cell>
          <cell r="C175">
            <v>2.4500000000000002</v>
          </cell>
        </row>
        <row r="176">
          <cell r="A176" t="str">
            <v>F0021</v>
          </cell>
          <cell r="B176" t="str">
            <v>CANTILEVER ARM 12 INCH LENGTH ZINC PLATED  (1-5/8 Strut)</v>
          </cell>
          <cell r="C176">
            <v>19.489999999999998</v>
          </cell>
        </row>
        <row r="177">
          <cell r="A177" t="str">
            <v>F0022</v>
          </cell>
          <cell r="B177" t="str">
            <v>1" FASTPIPE, 1" TUBING, STRUT CUSHION CLAMP  1.00 O.D. (ALSO 3/4 MAXLINE)</v>
          </cell>
          <cell r="C177">
            <v>3.92</v>
          </cell>
        </row>
        <row r="178">
          <cell r="A178" t="str">
            <v>F0023</v>
          </cell>
          <cell r="B178" t="str">
            <v>1- 1/2" FASTPIPE, 40MM -1-5/8" TUBING, STRUT CUSHION CLAMP  1.62 O.D.  1- 1/2" FASTPIPE</v>
          </cell>
          <cell r="C178">
            <v>4.7</v>
          </cell>
        </row>
        <row r="179">
          <cell r="A179" t="str">
            <v>F0024</v>
          </cell>
          <cell r="B179" t="str">
            <v>2"  LOOP HANGER - FOR 3/8-16 THREADED ROD</v>
          </cell>
          <cell r="C179">
            <v>2.84</v>
          </cell>
        </row>
        <row r="180">
          <cell r="A180" t="str">
            <v>F0025</v>
          </cell>
          <cell r="B180" t="str">
            <v>2" FASTPIPE, 2" TUBING, STRUT CUSHION CLAMP 2.00 O.D.</v>
          </cell>
          <cell r="C180">
            <v>5.4</v>
          </cell>
        </row>
        <row r="181">
          <cell r="A181" t="str">
            <v>F0026</v>
          </cell>
          <cell r="B181" t="str">
            <v xml:space="preserve">1-1/2" VERTICAL SAMMYS FOR STEEL, 3/8" ROD </v>
          </cell>
          <cell r="C181">
            <v>9.56</v>
          </cell>
        </row>
        <row r="182">
          <cell r="A182" t="str">
            <v>F0027</v>
          </cell>
          <cell r="B182" t="str">
            <v>2" VERTICAL SAMMYS FOR WOOD, 3/8"-16 ROD</v>
          </cell>
          <cell r="C182">
            <v>5.22</v>
          </cell>
        </row>
        <row r="183">
          <cell r="A183" t="str">
            <v>F0028</v>
          </cell>
          <cell r="B183" t="str">
            <v>3/8-16 THREADED ROD,  6 FT LONG,  sold each  (25 in a tube)</v>
          </cell>
          <cell r="C183">
            <v>11.23</v>
          </cell>
        </row>
        <row r="184">
          <cell r="A184" t="str">
            <v>F0029</v>
          </cell>
          <cell r="B184" t="str">
            <v>3/8-16  HEX NUT,  BOX OF 100</v>
          </cell>
          <cell r="C184">
            <v>12.97</v>
          </cell>
        </row>
        <row r="185">
          <cell r="A185" t="str">
            <v>F0043</v>
          </cell>
          <cell r="B185" t="str">
            <v>1" SADDLE DROP DRILL BIT (9/16) FASTPIPE, non returnable</v>
          </cell>
          <cell r="C185">
            <v>36.950000000000003</v>
          </cell>
        </row>
        <row r="186">
          <cell r="A186" t="str">
            <v>F0044</v>
          </cell>
          <cell r="B186" t="str">
            <v>1-1/2" , 2" , 3" SADDLE DROP DRILL BIT (3/4) FASTPIPE, non returnable</v>
          </cell>
          <cell r="C186">
            <v>35.25</v>
          </cell>
        </row>
        <row r="187">
          <cell r="A187" t="str">
            <v>F0045</v>
          </cell>
          <cell r="B187" t="str">
            <v>4"  AND 6" SADDLE DROP DRILL BIT (15/16) FASTPIPE, non returnable</v>
          </cell>
          <cell r="C187">
            <v>37.1</v>
          </cell>
        </row>
        <row r="188">
          <cell r="A188" t="str">
            <v>F0136</v>
          </cell>
          <cell r="B188" t="str">
            <v>3/4" TOOL KIT FASTPIPE  (2) F1020 SPANNER, F0140 CUTTER, F0142 DEBURR, SPRAY BOTTLE, non returnable</v>
          </cell>
          <cell r="C188">
            <v>69.959999999999994</v>
          </cell>
        </row>
        <row r="189">
          <cell r="A189" t="str">
            <v>F0137</v>
          </cell>
          <cell r="B189" t="str">
            <v>1" TOOL KIT FASTPIPE  (2) F2020 SPANNER, F0140 CUTTER, F0142 DEBURR, SPRAY BOTTLE, non returnable</v>
          </cell>
          <cell r="C189">
            <v>72.489999999999995</v>
          </cell>
        </row>
        <row r="190">
          <cell r="A190" t="str">
            <v>F0138</v>
          </cell>
          <cell r="B190" t="str">
            <v>1-1/2" TOOL KIT FASTPIPE, (2) F4020 SPANNER, F0140 CUTTER, F0141 DEBURR, SP. BOTTLE, non returnable</v>
          </cell>
          <cell r="C190">
            <v>189.94</v>
          </cell>
        </row>
        <row r="191">
          <cell r="A191" t="str">
            <v>F0139</v>
          </cell>
          <cell r="B191" t="str">
            <v>SPRAY BOTTLE</v>
          </cell>
          <cell r="C191">
            <v>11.95</v>
          </cell>
        </row>
        <row r="192">
          <cell r="A192" t="str">
            <v>F0140</v>
          </cell>
          <cell r="B192" t="str">
            <v>PIPE CUTTER 3/4" THRU 2"  FASTPIPE, non returnable</v>
          </cell>
          <cell r="C192">
            <v>43.99</v>
          </cell>
        </row>
        <row r="193">
          <cell r="A193" t="str">
            <v>F0141</v>
          </cell>
          <cell r="B193" t="str">
            <v>3/4" thru  2" HAND DEBURRING TOOL, non returnable</v>
          </cell>
          <cell r="C193">
            <v>99.99</v>
          </cell>
        </row>
        <row r="194">
          <cell r="A194" t="str">
            <v>F0142</v>
          </cell>
          <cell r="B194" t="str">
            <v>3/4"-1" PIPE DEBURRING TOOL FASTPIPE, non returnable</v>
          </cell>
          <cell r="C194">
            <v>21.95</v>
          </cell>
        </row>
        <row r="195">
          <cell r="A195" t="str">
            <v>F0143</v>
          </cell>
          <cell r="B195" t="str">
            <v>Pipe cutter replacement wheels  for F0140,   2 pack</v>
          </cell>
          <cell r="C195">
            <v>19.25</v>
          </cell>
        </row>
        <row r="196">
          <cell r="A196" t="str">
            <v>F0145</v>
          </cell>
          <cell r="B196" t="str">
            <v>2" TOOL KIT FASTPIPE, (2) F5020 SPANNER, F0140 CUTTER, F0141DEBURR, SP. BOTTLE, non returnable</v>
          </cell>
          <cell r="C196">
            <v>269.79000000000002</v>
          </cell>
        </row>
        <row r="197">
          <cell r="A197" t="str">
            <v>F0212</v>
          </cell>
          <cell r="B197" t="str">
            <v>1/2" NPT MALE X FEM X 2FT JUMPER HOSE</v>
          </cell>
          <cell r="C197">
            <v>35.950000000000003</v>
          </cell>
        </row>
        <row r="198">
          <cell r="A198" t="str">
            <v>F0213</v>
          </cell>
          <cell r="B198" t="str">
            <v>1/2" NPT MALE X FEM X 3FT JUMPER HOSE</v>
          </cell>
          <cell r="C198">
            <v>37.49</v>
          </cell>
        </row>
        <row r="199">
          <cell r="A199" t="str">
            <v>F0214</v>
          </cell>
          <cell r="B199" t="str">
            <v>3/4" NPT MALE X FEM X 2 FT JUMPER HOSE</v>
          </cell>
          <cell r="C199">
            <v>41.99</v>
          </cell>
        </row>
        <row r="200">
          <cell r="A200" t="str">
            <v>F0215</v>
          </cell>
          <cell r="B200" t="str">
            <v>3/4" NPT MALE X FEM X 3 FT JUMPER HOSE</v>
          </cell>
          <cell r="C200">
            <v>51.99</v>
          </cell>
        </row>
        <row r="201">
          <cell r="A201" t="str">
            <v>F0216</v>
          </cell>
          <cell r="B201" t="str">
            <v>1" NPT MALE X FEM X 2 FT JUMPER HOSE</v>
          </cell>
          <cell r="C201">
            <v>75.489999999999995</v>
          </cell>
        </row>
        <row r="202">
          <cell r="A202" t="str">
            <v>F0217</v>
          </cell>
          <cell r="B202" t="str">
            <v>1" NPT MALE X FEM X 3 FT JUMPER HOSE</v>
          </cell>
          <cell r="C202">
            <v>85.49</v>
          </cell>
        </row>
        <row r="203">
          <cell r="A203" t="str">
            <v>F0221</v>
          </cell>
          <cell r="B203" t="str">
            <v>3/4" NPT MALE X FEM X 5 FT JUMPER HOSE</v>
          </cell>
          <cell r="C203">
            <v>56.56</v>
          </cell>
        </row>
        <row r="204">
          <cell r="A204" t="str">
            <v>F0225</v>
          </cell>
          <cell r="B204" t="str">
            <v>1-1/2" NPT MALE X FEM X 18"" JUMPER HOSE</v>
          </cell>
          <cell r="C204">
            <v>151.65</v>
          </cell>
        </row>
        <row r="205">
          <cell r="A205" t="str">
            <v>F0226</v>
          </cell>
          <cell r="B205" t="str">
            <v>1-1/2" NPT MALE X FEM X 3 FT JUMPER HOSE</v>
          </cell>
          <cell r="C205">
            <v>234.57</v>
          </cell>
        </row>
        <row r="206">
          <cell r="A206" t="str">
            <v>F0227</v>
          </cell>
          <cell r="B206" t="str">
            <v>2" NPT MALE X FEM X 3 FT JUMPER HOSE</v>
          </cell>
          <cell r="C206">
            <v>303.32</v>
          </cell>
        </row>
        <row r="207">
          <cell r="A207" t="str">
            <v>F0228</v>
          </cell>
          <cell r="B207" t="str">
            <v>3" NPT MALE X FEM X 3 FT JUMPER HOSE</v>
          </cell>
          <cell r="C207">
            <v>522.65</v>
          </cell>
        </row>
        <row r="208">
          <cell r="A208" t="str">
            <v>F0238</v>
          </cell>
          <cell r="B208" t="str">
            <v>3/8" PUSH ON HOSE 164 FT ROLL</v>
          </cell>
          <cell r="C208">
            <v>399.3</v>
          </cell>
        </row>
        <row r="209">
          <cell r="A209" t="str">
            <v>F0238-FT</v>
          </cell>
          <cell r="B209" t="str">
            <v>3/8" PUSH ON HOSE</v>
          </cell>
          <cell r="C209">
            <v>4.49</v>
          </cell>
        </row>
        <row r="210">
          <cell r="A210" t="str">
            <v>F0239</v>
          </cell>
          <cell r="B210" t="str">
            <v>3/8 HOSE STRAIN RELIEF, FOR HOSE DIAM .50 - .70  END HOLE IS 3/8</v>
          </cell>
          <cell r="C210">
            <v>13.78</v>
          </cell>
        </row>
        <row r="211">
          <cell r="A211" t="str">
            <v>F0240</v>
          </cell>
          <cell r="B211" t="str">
            <v>3/8 PUSH ON HOSE FITTING X 1/4 MALE NPT</v>
          </cell>
          <cell r="C211">
            <v>3.49</v>
          </cell>
        </row>
        <row r="212">
          <cell r="A212" t="str">
            <v>F0241</v>
          </cell>
          <cell r="B212" t="str">
            <v>3/8 PUSH ON HOSE FITTING X 3/8 MALE NPT</v>
          </cell>
          <cell r="C212">
            <v>4.99</v>
          </cell>
        </row>
        <row r="213">
          <cell r="A213" t="str">
            <v>F0242</v>
          </cell>
          <cell r="B213" t="str">
            <v>3/8 PUSH ON HOSE FITTING X 1/2 MALE NPT</v>
          </cell>
          <cell r="C213">
            <v>5.49</v>
          </cell>
        </row>
        <row r="214">
          <cell r="A214" t="str">
            <v>F0243</v>
          </cell>
          <cell r="B214" t="str">
            <v>3/8 PUSH ON HOSE FITTING X 1/4 FEMALE SWIVEL NPT</v>
          </cell>
          <cell r="C214">
            <v>5.25</v>
          </cell>
        </row>
        <row r="215">
          <cell r="A215" t="str">
            <v>F0244</v>
          </cell>
          <cell r="B215" t="str">
            <v>3/8 PUSH ON HOSE FITTING X 1/2 FEMALE SWIVEL NPT</v>
          </cell>
          <cell r="C215">
            <v>6.25</v>
          </cell>
        </row>
        <row r="216">
          <cell r="A216" t="str">
            <v>F0250</v>
          </cell>
          <cell r="B216" t="str">
            <v>1/2" PUSH ON HOSE 160 FT ROLL</v>
          </cell>
          <cell r="C216">
            <v>539.99</v>
          </cell>
        </row>
        <row r="217">
          <cell r="A217" t="str">
            <v>F0250-FT</v>
          </cell>
          <cell r="B217" t="str">
            <v>1/2" ID PUSH ON HOSE</v>
          </cell>
          <cell r="C217">
            <v>4.49</v>
          </cell>
        </row>
        <row r="218">
          <cell r="A218" t="str">
            <v>F0251</v>
          </cell>
          <cell r="B218" t="str">
            <v>1/2 PUSH ON HOSE FITTING X 1/2 MALE NPT</v>
          </cell>
          <cell r="C218">
            <v>5.97</v>
          </cell>
        </row>
        <row r="219">
          <cell r="A219" t="str">
            <v>F0252</v>
          </cell>
          <cell r="B219" t="str">
            <v>1/2 PUSH ON HOSE FITTING X 1/2 FEMALE SWIVEL  NPT</v>
          </cell>
          <cell r="C219">
            <v>7.73</v>
          </cell>
        </row>
        <row r="220">
          <cell r="A220" t="str">
            <v>F0253</v>
          </cell>
          <cell r="B220" t="str">
            <v>1/2 PUSH ON HOSE FITTING X 1/2 MALE ELBOW NPT</v>
          </cell>
          <cell r="C220">
            <v>18</v>
          </cell>
        </row>
        <row r="221">
          <cell r="A221" t="str">
            <v>F0259</v>
          </cell>
          <cell r="B221" t="str">
            <v>1/2 HOSE STRAIN RELIEF, FOR HOSE DIAM .70 - 1.00,  END HOLE IS 3/8</v>
          </cell>
          <cell r="C221">
            <v>14.83</v>
          </cell>
        </row>
        <row r="222">
          <cell r="A222" t="str">
            <v>F0335</v>
          </cell>
          <cell r="B222" t="str">
            <v>3/8" X 35’ AIR HOSE- TSUNAMI ULTRA-FLO</v>
          </cell>
          <cell r="C222">
            <v>184.99</v>
          </cell>
        </row>
        <row r="223">
          <cell r="A223" t="str">
            <v>F0615</v>
          </cell>
          <cell r="B223" t="str">
            <v>1" EXPANSION NPT FEM X FEM</v>
          </cell>
          <cell r="C223">
            <v>60.97</v>
          </cell>
        </row>
        <row r="224">
          <cell r="A224" t="str">
            <v>F0616</v>
          </cell>
          <cell r="B224" t="str">
            <v>1-1/2" EXPANSION JOINT NPT FEM X FEM</v>
          </cell>
          <cell r="C224">
            <v>86.9</v>
          </cell>
        </row>
        <row r="225">
          <cell r="A225" t="str">
            <v>F0617</v>
          </cell>
          <cell r="B225" t="str">
            <v>2" EXPANSION JOINT TU-32-EE NPT FEM X FEM</v>
          </cell>
          <cell r="C225">
            <v>101.29</v>
          </cell>
        </row>
        <row r="226">
          <cell r="A226" t="str">
            <v>F0619</v>
          </cell>
          <cell r="B226" t="str">
            <v>3" EXPANSION JOINT NPT FEM X FEM  TU-48-EE</v>
          </cell>
          <cell r="C226">
            <v>179.91</v>
          </cell>
        </row>
        <row r="227">
          <cell r="A227" t="str">
            <v>F0621</v>
          </cell>
          <cell r="B227" t="str">
            <v>4" FLANGE EXPANSION JOINT,  ANSI 150#,  8 bolt x  9.0"" O.D.</v>
          </cell>
          <cell r="C227">
            <v>172.99</v>
          </cell>
        </row>
        <row r="228">
          <cell r="A228" t="str">
            <v>F0622</v>
          </cell>
          <cell r="B228" t="str">
            <v>6" FLANGE EXPANSION JOINT, ANSI 150#,  8 bolt x  11.0"" O.D.</v>
          </cell>
          <cell r="C228">
            <v>229.95</v>
          </cell>
        </row>
        <row r="229">
          <cell r="A229" t="str">
            <v>F1000</v>
          </cell>
          <cell r="B229" t="str">
            <v>3/4" ALUMINUM TUBING 19 FT 2 INCHES LONG FASTPIPE   BLUE,  non returnable</v>
          </cell>
          <cell r="C229">
            <v>45.99</v>
          </cell>
        </row>
        <row r="230">
          <cell r="A230" t="str">
            <v>F1000-12</v>
          </cell>
          <cell r="B230" t="str">
            <v>3/4"  ALUMINUM TUBING 19 FT 2 INCHES LONG FASTPIPE 12 PACK</v>
          </cell>
          <cell r="C230">
            <v>524.24</v>
          </cell>
        </row>
        <row r="231">
          <cell r="A231" t="str">
            <v>F1000GREEN</v>
          </cell>
          <cell r="B231" t="str">
            <v>green 3/4" ALUMINUM TUBING 19 FT 2 INCHES LONG FASTPIPE   green,  non returnable</v>
          </cell>
          <cell r="C231">
            <v>48.29</v>
          </cell>
        </row>
        <row r="232">
          <cell r="A232" t="str">
            <v>F1000SS</v>
          </cell>
          <cell r="B232" t="str">
            <v>3/4" STAINLESS STEEL 304 GRADE PIPE 19 FT LONG ,  non returnable</v>
          </cell>
          <cell r="C232">
            <v>82.41</v>
          </cell>
        </row>
        <row r="233">
          <cell r="A233" t="str">
            <v>F1002</v>
          </cell>
          <cell r="B233" t="str">
            <v>3/4" UNION FASTPIPE</v>
          </cell>
          <cell r="C233">
            <v>14.37</v>
          </cell>
        </row>
        <row r="234">
          <cell r="A234" t="str">
            <v>F1003</v>
          </cell>
          <cell r="B234" t="str">
            <v>3/4" 90 DEGREE ELBOW FASTPIPE</v>
          </cell>
          <cell r="C234">
            <v>15.67</v>
          </cell>
        </row>
        <row r="235">
          <cell r="A235" t="str">
            <v>F1005</v>
          </cell>
          <cell r="B235" t="str">
            <v>3/4" EQUAL TEE FASTPIPE</v>
          </cell>
          <cell r="C235">
            <v>19.88</v>
          </cell>
        </row>
        <row r="236">
          <cell r="A236" t="str">
            <v>F1006</v>
          </cell>
          <cell r="B236" t="str">
            <v>3/4" END CAP FASTPIPE</v>
          </cell>
          <cell r="C236">
            <v>26.7</v>
          </cell>
        </row>
        <row r="237">
          <cell r="A237" t="str">
            <v>F1007</v>
          </cell>
          <cell r="B237" t="str">
            <v>3/4"  REDUCING TEE X 1/4" FEMALE NPT FASTPIPE</v>
          </cell>
          <cell r="C237">
            <v>34.69</v>
          </cell>
        </row>
        <row r="238">
          <cell r="A238" t="str">
            <v>F1009</v>
          </cell>
          <cell r="B238" t="str">
            <v>3/4"  REDUCING TEE X 1/2" FEMALE NPT FASTPIPE</v>
          </cell>
          <cell r="C238">
            <v>34.69</v>
          </cell>
        </row>
        <row r="239">
          <cell r="A239" t="str">
            <v>F1014</v>
          </cell>
          <cell r="B239" t="str">
            <v xml:space="preserve">3/4" FASTPIPE SINGLE PORT OUTLET KIT </v>
          </cell>
          <cell r="C239">
            <v>52.95</v>
          </cell>
        </row>
        <row r="240">
          <cell r="A240" t="str">
            <v>F1018</v>
          </cell>
          <cell r="B240" t="str">
            <v>3/4" FASTPIPE X 1/2"" NPT MALE THREADED NIPPLE</v>
          </cell>
          <cell r="C240">
            <v>22.63</v>
          </cell>
        </row>
        <row r="241">
          <cell r="A241" t="str">
            <v>F1020</v>
          </cell>
          <cell r="B241" t="str">
            <v>3/4" SPANNER WRENCH FASTPIPE, Two Required, non returnable</v>
          </cell>
          <cell r="C241">
            <v>7.2</v>
          </cell>
        </row>
        <row r="242">
          <cell r="A242" t="str">
            <v>F1022-10</v>
          </cell>
          <cell r="B242" t="str">
            <v>3/4" PIPE CLIP  FASTPIPE  10 PACK</v>
          </cell>
          <cell r="C242">
            <v>19.95</v>
          </cell>
        </row>
        <row r="243">
          <cell r="A243" t="str">
            <v>F1024</v>
          </cell>
          <cell r="B243" t="str">
            <v>3/4" FASTPIPE MULTI PORT WALL OUTLET, 1/2" NPT (4X)</v>
          </cell>
          <cell r="C243">
            <v>44.5</v>
          </cell>
        </row>
        <row r="244">
          <cell r="A244" t="str">
            <v>F1024 TOP KIT</v>
          </cell>
          <cell r="B244" t="str">
            <v>3/4 " OUTLET KIT CONVERSION TO SHUTOFF FASTPIPE</v>
          </cell>
          <cell r="C244">
            <v>30.7</v>
          </cell>
        </row>
        <row r="245">
          <cell r="A245" t="str">
            <v>F1024V</v>
          </cell>
          <cell r="B245" t="str">
            <v xml:space="preserve">3/4" MULTI PORT WALL OUTLET WITH SHUTOFF, 1/2" NPT (4X)  FASTPIPE </v>
          </cell>
          <cell r="C245">
            <v>71.25</v>
          </cell>
        </row>
        <row r="246">
          <cell r="A246" t="str">
            <v>F1024W</v>
          </cell>
          <cell r="B246" t="str">
            <v xml:space="preserve">3/4" THRU WALL OUTLET KIT, 1/2" NPT ON FACE,  FASTPIPE </v>
          </cell>
          <cell r="C246">
            <v>59.7</v>
          </cell>
        </row>
        <row r="247">
          <cell r="A247" t="str">
            <v>F1051</v>
          </cell>
          <cell r="B247" t="str">
            <v>3/4" CROSS FITTING FASTPIPE</v>
          </cell>
          <cell r="C247">
            <v>20.45</v>
          </cell>
        </row>
        <row r="248">
          <cell r="A248" t="str">
            <v>F1071</v>
          </cell>
          <cell r="B248" t="str">
            <v>3/4" FASTPIPE TENSION ORING BLUE</v>
          </cell>
          <cell r="C248">
            <v>2.99</v>
          </cell>
        </row>
        <row r="249">
          <cell r="A249" t="str">
            <v>F1073</v>
          </cell>
          <cell r="B249" t="str">
            <v>3/4" 90 DEGREE REDUCING ELBOW X 1/4" FEMALE NPT FASTPIPE</v>
          </cell>
          <cell r="C249">
            <v>30.94</v>
          </cell>
        </row>
        <row r="250">
          <cell r="A250" t="str">
            <v>F1076</v>
          </cell>
          <cell r="B250" t="str">
            <v xml:space="preserve">3/4" FASTPIPE PARTS KIT  O-RING, SS BITE RING, CONE NUT, BACKER, AND EXPANDER (PACK OF  6)  </v>
          </cell>
          <cell r="C250">
            <v>4.55</v>
          </cell>
        </row>
        <row r="251">
          <cell r="A251" t="str">
            <v>F1076-10</v>
          </cell>
          <cell r="B251" t="str">
            <v xml:space="preserve">3/4" ORING/BITE RING 10 PACK  FASTPIPE </v>
          </cell>
          <cell r="C251">
            <v>11.65</v>
          </cell>
        </row>
        <row r="252">
          <cell r="A252" t="str">
            <v>F1093</v>
          </cell>
          <cell r="B252" t="str">
            <v>3/4" 90 DEGREE REDUCING ELBOW X 1/2" FEMALE NPT FASTPIPE</v>
          </cell>
          <cell r="C252">
            <v>32.1</v>
          </cell>
        </row>
        <row r="253">
          <cell r="A253" t="str">
            <v>F1111</v>
          </cell>
          <cell r="B253" t="str">
            <v>3/4" VALVE KIT FASTPIPE  LOCKABLE</v>
          </cell>
          <cell r="C253">
            <v>65.97</v>
          </cell>
        </row>
        <row r="254">
          <cell r="A254" t="str">
            <v>F1118</v>
          </cell>
          <cell r="B254" t="str">
            <v>3/4" FASTPIPE X 3/4" NPT MALE THREADED NIPPLE</v>
          </cell>
          <cell r="C254">
            <v>22.57</v>
          </cell>
        </row>
        <row r="255">
          <cell r="A255" t="str">
            <v>F1120</v>
          </cell>
          <cell r="B255" t="str">
            <v>3/4" FASTPIPE X 3/4" NPT FEMALE THREADED NIPPLE</v>
          </cell>
          <cell r="C255">
            <v>24.47</v>
          </cell>
        </row>
        <row r="256">
          <cell r="A256" t="str">
            <v>F1221</v>
          </cell>
          <cell r="B256" t="str">
            <v>3/4" REDUCING UNION X 1/2" FEMALE NPT  FASTPIPE</v>
          </cell>
          <cell r="C256">
            <v>25.95</v>
          </cell>
        </row>
        <row r="257">
          <cell r="A257" t="str">
            <v>F18240</v>
          </cell>
          <cell r="B257" t="str">
            <v>3/4" FASTPIPE MASTER KIT 240FT, 5 OUTLETS  COMBO UNIT 2 PACKAGES</v>
          </cell>
          <cell r="C257">
            <v>1164.99</v>
          </cell>
        </row>
        <row r="258">
          <cell r="A258" t="str">
            <v>F1863</v>
          </cell>
          <cell r="B258" t="str">
            <v>3/4" ALUMINUM PIPE (7' 6") FASTPIPE EACH, BLUE,   non returnable</v>
          </cell>
          <cell r="C258">
            <v>23.74</v>
          </cell>
        </row>
        <row r="259">
          <cell r="A259" t="str">
            <v>F1863-12</v>
          </cell>
          <cell r="B259" t="str">
            <v>3/4" ALUMINUM PIPE (7' 6") FASTPIPE 12 PACK</v>
          </cell>
          <cell r="C259">
            <v>270.58999999999997</v>
          </cell>
        </row>
        <row r="260">
          <cell r="A260" t="str">
            <v>F1863GREEN</v>
          </cell>
          <cell r="B260" t="str">
            <v>3/4" AL .793 O.D. +/- .007 180.5" 6063-T5 GREEN</v>
          </cell>
          <cell r="C260">
            <v>26.95</v>
          </cell>
        </row>
        <row r="261">
          <cell r="A261" t="str">
            <v>F2000</v>
          </cell>
          <cell r="B261" t="str">
            <v>1" ALUMINUM TUBING 19 FT 2 INCHES LONG FASTPIPE   BLUE,  non returnable</v>
          </cell>
          <cell r="C261">
            <v>65.95</v>
          </cell>
        </row>
        <row r="262">
          <cell r="A262" t="str">
            <v>F2000-12</v>
          </cell>
          <cell r="B262" t="str">
            <v xml:space="preserve">1" ALUMINUM TUBING 19 FT 2 INCHES LONG FASTPIPE 12 PACK  FASTPIPE </v>
          </cell>
          <cell r="C262">
            <v>751.87</v>
          </cell>
        </row>
        <row r="263">
          <cell r="A263" t="str">
            <v>F2000GREEN</v>
          </cell>
          <cell r="B263" t="str">
            <v xml:space="preserve"> 1" ALUMINUM TUBING 19 FT 2 INCHES LONG FASTPIPE GREEN, NON RETURNABLE</v>
          </cell>
          <cell r="C263">
            <v>72.55</v>
          </cell>
        </row>
        <row r="264">
          <cell r="A264" t="str">
            <v>F2000SS</v>
          </cell>
          <cell r="B264" t="str">
            <v>1" STAINLESS STEEL 304 GRADE PIPE 19 FT LONG ,  non returnable</v>
          </cell>
          <cell r="C264">
            <v>101.81</v>
          </cell>
        </row>
        <row r="265">
          <cell r="A265" t="str">
            <v>F2002</v>
          </cell>
          <cell r="B265" t="str">
            <v>1"  UNION FASTPIPE</v>
          </cell>
          <cell r="C265">
            <v>22.27</v>
          </cell>
        </row>
        <row r="266">
          <cell r="A266" t="str">
            <v>F2002P</v>
          </cell>
          <cell r="B266" t="str">
            <v>1"  UNION FASTPIPE CLAMSHELL</v>
          </cell>
          <cell r="C266">
            <v>22.37</v>
          </cell>
        </row>
        <row r="267">
          <cell r="A267" t="str">
            <v>F2003</v>
          </cell>
          <cell r="B267" t="str">
            <v>1" 90 DEGREE ELBOW FASTPIPE</v>
          </cell>
          <cell r="C267">
            <v>23.64</v>
          </cell>
        </row>
        <row r="268">
          <cell r="A268" t="str">
            <v>F2003P</v>
          </cell>
          <cell r="B268" t="str">
            <v>1" 90 DEGREE ELBOW FASTPIPE CLAMSHELL</v>
          </cell>
          <cell r="C268">
            <v>23.76</v>
          </cell>
        </row>
        <row r="269">
          <cell r="A269" t="str">
            <v>F2004</v>
          </cell>
          <cell r="B269" t="str">
            <v>1" 45 DEGREE ELBOW FASTPIPE</v>
          </cell>
          <cell r="C269">
            <v>23.94</v>
          </cell>
        </row>
        <row r="270">
          <cell r="A270" t="str">
            <v>F2005</v>
          </cell>
          <cell r="B270" t="str">
            <v>1" EQUAL TEE FASTPIPE</v>
          </cell>
          <cell r="C270">
            <v>28.05</v>
          </cell>
        </row>
        <row r="271">
          <cell r="A271" t="str">
            <v>F2005P</v>
          </cell>
          <cell r="B271" t="str">
            <v>1" EQUAL TEE FASTPIPE CLAMSHELL</v>
          </cell>
          <cell r="C271">
            <v>28.3</v>
          </cell>
        </row>
        <row r="272">
          <cell r="A272" t="str">
            <v>F2006</v>
          </cell>
          <cell r="B272" t="str">
            <v>1" END CAP FASTPIPE</v>
          </cell>
          <cell r="C272">
            <v>34.950000000000003</v>
          </cell>
        </row>
        <row r="273">
          <cell r="A273" t="str">
            <v>F2007</v>
          </cell>
          <cell r="B273" t="str">
            <v>1"  REDUCING TEE X 1/4" FEMALE NPT FASTPIPE</v>
          </cell>
          <cell r="C273">
            <v>41.65</v>
          </cell>
        </row>
        <row r="274">
          <cell r="A274" t="str">
            <v>F2008</v>
          </cell>
          <cell r="B274" t="str">
            <v>1" REDUCING TEE X 3/4" FEMALE NPT  FASTPIPE</v>
          </cell>
          <cell r="C274">
            <v>41.65</v>
          </cell>
        </row>
        <row r="275">
          <cell r="A275" t="str">
            <v>F2009</v>
          </cell>
          <cell r="B275" t="str">
            <v>1"  REDUCING TEE X 1/2" FEMALE NPT  FASTPIPE</v>
          </cell>
          <cell r="C275">
            <v>41.65</v>
          </cell>
        </row>
        <row r="276">
          <cell r="A276" t="str">
            <v>F2009P</v>
          </cell>
          <cell r="B276" t="str">
            <v>1"  REDUCING TEE X 1/2" FEMALE NPT  FASTPIPE CLAMSHELL</v>
          </cell>
          <cell r="C276">
            <v>41.9</v>
          </cell>
        </row>
        <row r="277">
          <cell r="A277" t="str">
            <v>F2011</v>
          </cell>
          <cell r="B277" t="str">
            <v>1" SADDLE DROP X 1/4" FEMALE NPT  FASTPIPE</v>
          </cell>
          <cell r="C277">
            <v>40.97</v>
          </cell>
        </row>
        <row r="278">
          <cell r="A278" t="str">
            <v>F2012</v>
          </cell>
          <cell r="B278" t="str">
            <v>1" SADDLE DROP X 1/2" FEMALE NPT FASTPIPE</v>
          </cell>
          <cell r="C278">
            <v>40.97</v>
          </cell>
        </row>
        <row r="279">
          <cell r="A279" t="str">
            <v>F2014</v>
          </cell>
          <cell r="B279" t="str">
            <v xml:space="preserve">1" SINGLE PORT OUTLET KIT  FASTPIPE </v>
          </cell>
          <cell r="C279">
            <v>53.95</v>
          </cell>
        </row>
        <row r="280">
          <cell r="A280" t="str">
            <v>F2018</v>
          </cell>
          <cell r="B280" t="str">
            <v>1" FASTPIPE X 1/2" NPT MALE THREADED NIPPLE</v>
          </cell>
          <cell r="C280">
            <v>28.27</v>
          </cell>
        </row>
        <row r="281">
          <cell r="A281" t="str">
            <v>F2020</v>
          </cell>
          <cell r="B281" t="str">
            <v>1" SPANNER WRENCH FASTPIPE, Two required, non-returnable</v>
          </cell>
          <cell r="C281">
            <v>7.95</v>
          </cell>
        </row>
        <row r="282">
          <cell r="A282" t="str">
            <v>F2022-10</v>
          </cell>
          <cell r="B282" t="str">
            <v>1" PIPE CLIP  FASTPIPE  10 PACK</v>
          </cell>
          <cell r="C282">
            <v>23.68</v>
          </cell>
        </row>
        <row r="283">
          <cell r="A283" t="str">
            <v>F2022-10P</v>
          </cell>
          <cell r="B283" t="str">
            <v>1" PIPE CLIP  FASTPIPE  10 PACK CLAMSHELL</v>
          </cell>
          <cell r="C283">
            <v>23.68</v>
          </cell>
        </row>
        <row r="284">
          <cell r="A284" t="str">
            <v>F2024</v>
          </cell>
          <cell r="B284" t="str">
            <v>1 " FASTPIPE MULTI PORT WALL OUTLET, 1/2" NPT (4X)</v>
          </cell>
          <cell r="C284">
            <v>44.29</v>
          </cell>
        </row>
        <row r="285">
          <cell r="A285" t="str">
            <v>F2024 TOP KIT</v>
          </cell>
          <cell r="B285" t="str">
            <v>1" OUTLET KIT CONVERSION TO SHUTOFF FASTPIPE</v>
          </cell>
          <cell r="C285">
            <v>39.99</v>
          </cell>
        </row>
        <row r="286">
          <cell r="A286" t="str">
            <v>F2024P</v>
          </cell>
          <cell r="B286" t="str">
            <v>1 " FASTPIPE MULTI PORT WALL OUTLET, 1/2" NPT (4X) CLAMSHELL</v>
          </cell>
          <cell r="C286">
            <v>44.94</v>
          </cell>
        </row>
        <row r="287">
          <cell r="A287" t="str">
            <v>F2024V</v>
          </cell>
          <cell r="B287" t="str">
            <v>1" FASTPIPE MULTI PORT WALL OUTLET WITH SHUTOFF, 1/2'' NPT (4X)</v>
          </cell>
          <cell r="C287">
            <v>71.13</v>
          </cell>
        </row>
        <row r="288">
          <cell r="A288" t="str">
            <v>F2024W</v>
          </cell>
          <cell r="B288" t="str">
            <v xml:space="preserve">1" THRU WALL OUTLET KIT, 1/2" NPT ON FACE,  FASTPIPE </v>
          </cell>
          <cell r="C288">
            <v>69.75</v>
          </cell>
        </row>
        <row r="289">
          <cell r="A289" t="str">
            <v>F2025</v>
          </cell>
          <cell r="B289" t="str">
            <v>DUAL PORT OUTLET, 1/2" NPT TOP PORT,  1/2" NPT OUTLET PORT (2X)   W/ DRAIN VALVE  (OUTLET WITH FEMA</v>
          </cell>
          <cell r="C289">
            <v>44.99</v>
          </cell>
        </row>
        <row r="290">
          <cell r="A290" t="str">
            <v>F2026</v>
          </cell>
          <cell r="B290" t="str">
            <v xml:space="preserve">MULTI PORT OUTLET, 3/4" NPT TOP PORT,  1/2" NPT OUTLET PORT (4X)   W/ DRAIN VALVE  </v>
          </cell>
          <cell r="C290">
            <v>48.73</v>
          </cell>
        </row>
        <row r="291">
          <cell r="A291" t="str">
            <v>F2051</v>
          </cell>
          <cell r="B291" t="str">
            <v>1" CROSS FITTING FASTPIPE</v>
          </cell>
          <cell r="C291">
            <v>32.090000000000003</v>
          </cell>
        </row>
        <row r="292">
          <cell r="A292" t="str">
            <v>F2065</v>
          </cell>
          <cell r="B292" t="str">
            <v>1" FASTPIPE  SEALING ORING BLACK</v>
          </cell>
          <cell r="C292">
            <v>3.09</v>
          </cell>
        </row>
        <row r="293">
          <cell r="A293" t="str">
            <v>F2070</v>
          </cell>
          <cell r="B293" t="str">
            <v>1" STAINLESS STEEL BITE RING</v>
          </cell>
          <cell r="C293">
            <v>3.09</v>
          </cell>
        </row>
        <row r="294">
          <cell r="A294" t="str">
            <v>F2071</v>
          </cell>
          <cell r="B294" t="str">
            <v>1" FASTPIPE  TENSION ORING BLUE</v>
          </cell>
          <cell r="C294">
            <v>3.09</v>
          </cell>
        </row>
        <row r="295">
          <cell r="A295" t="str">
            <v>F2073</v>
          </cell>
          <cell r="B295" t="str">
            <v>1" 90 DEGREE REDUCING ELBOW X 1/4" FEMALE NPT FASTPIPE</v>
          </cell>
          <cell r="C295">
            <v>37.97</v>
          </cell>
        </row>
        <row r="296">
          <cell r="A296" t="str">
            <v>F2076</v>
          </cell>
          <cell r="B296" t="str">
            <v xml:space="preserve">1" FASTPIPE PARTS KIT  O-RING, SS BITE RING, CONE NUT, BACKER, AND EXPANDER (PACK OF  6)  </v>
          </cell>
          <cell r="C296">
            <v>5.0999999999999996</v>
          </cell>
        </row>
        <row r="297">
          <cell r="A297" t="str">
            <v>F2076-10</v>
          </cell>
          <cell r="B297" t="str">
            <v xml:space="preserve">1" ORING/BITE RING 10 PACK  FASTPIPE </v>
          </cell>
          <cell r="C297">
            <v>13.15</v>
          </cell>
        </row>
        <row r="298">
          <cell r="A298" t="str">
            <v>F2083</v>
          </cell>
          <cell r="B298" t="str">
            <v>1" 90 DEGREE REDUCING ELBOW X 3/4" FEMALE NPT  FASTPIPE</v>
          </cell>
          <cell r="C298">
            <v>37.69</v>
          </cell>
        </row>
        <row r="299">
          <cell r="A299" t="str">
            <v>F2093</v>
          </cell>
          <cell r="B299" t="str">
            <v>1" 90 DEGREE REDUCING ELBOW X 1/2" FEMALE NPT  FASTPIPE</v>
          </cell>
          <cell r="C299">
            <v>37.69</v>
          </cell>
        </row>
        <row r="300">
          <cell r="A300" t="str">
            <v>F2107</v>
          </cell>
          <cell r="B300" t="str">
            <v>1" REDUCTION TEE X 3/4" FASTPIPE</v>
          </cell>
          <cell r="C300">
            <v>27.95</v>
          </cell>
        </row>
        <row r="301">
          <cell r="A301" t="str">
            <v>F2112</v>
          </cell>
          <cell r="B301" t="str">
            <v>1" SADDLE DROP X 3/4" FEMALE NPT FASTPIPE</v>
          </cell>
          <cell r="C301">
            <v>40.97</v>
          </cell>
        </row>
        <row r="302">
          <cell r="A302" t="str">
            <v>F2118</v>
          </cell>
          <cell r="B302" t="str">
            <v>1" FASTPIPE X 3/4" NPT MALE THREADED NIPPLE</v>
          </cell>
          <cell r="C302">
            <v>28.27</v>
          </cell>
        </row>
        <row r="303">
          <cell r="A303" t="str">
            <v>F2118P</v>
          </cell>
          <cell r="B303" t="str">
            <v>1" FASTPIPE X 3/4" NPT MALE THREADED NIPPLE, CLAMSHELL</v>
          </cell>
          <cell r="C303">
            <v>28.52</v>
          </cell>
        </row>
        <row r="304">
          <cell r="A304" t="str">
            <v>F2121</v>
          </cell>
          <cell r="B304" t="str">
            <v>1" X 3/4" REDUCTION UNION FASTPIPE</v>
          </cell>
          <cell r="C304">
            <v>22.86</v>
          </cell>
        </row>
        <row r="305">
          <cell r="A305" t="str">
            <v>F2210</v>
          </cell>
          <cell r="B305" t="str">
            <v>1" SADDLE DROP X  1" FASTPIPE</v>
          </cell>
          <cell r="C305">
            <v>33.119999999999997</v>
          </cell>
        </row>
        <row r="306">
          <cell r="A306" t="str">
            <v>F2210C</v>
          </cell>
          <cell r="B306" t="str">
            <v>1" FASTPIPE SADDLE DROP GASKET</v>
          </cell>
          <cell r="C306">
            <v>3.35</v>
          </cell>
        </row>
        <row r="307">
          <cell r="A307" t="str">
            <v>F2218</v>
          </cell>
          <cell r="B307" t="str">
            <v>1" FASTPIPE X 1" NPT MALE THREADED NIPPLE</v>
          </cell>
          <cell r="C307">
            <v>28.32</v>
          </cell>
        </row>
        <row r="308">
          <cell r="A308" t="str">
            <v>F2218P</v>
          </cell>
          <cell r="B308" t="str">
            <v>1" FASTPIPE X 1" NPT MALE THREADED NIPPLE, CLAMSHELL</v>
          </cell>
          <cell r="C308">
            <v>28.57</v>
          </cell>
        </row>
        <row r="309">
          <cell r="A309" t="str">
            <v>F2220</v>
          </cell>
          <cell r="B309" t="str">
            <v>1" FASTPIPE X 1" NPT FEMALE THREADED NIPPLE</v>
          </cell>
          <cell r="C309">
            <v>32.07</v>
          </cell>
        </row>
        <row r="310">
          <cell r="A310" t="str">
            <v>F2221</v>
          </cell>
          <cell r="B310" t="str">
            <v>1" REDUCING UNION X 1/2" FEMALE NPT   FASTPIPE</v>
          </cell>
          <cell r="C310">
            <v>33.75</v>
          </cell>
        </row>
        <row r="311">
          <cell r="A311" t="str">
            <v>F2222</v>
          </cell>
          <cell r="B311" t="str">
            <v>1" VALVE KIT FASTPIPE LOCKABLE</v>
          </cell>
          <cell r="C311">
            <v>80.52</v>
          </cell>
        </row>
        <row r="312">
          <cell r="A312" t="str">
            <v>F2231</v>
          </cell>
          <cell r="B312" t="str">
            <v>1" REDUCING UNION X 3/4" FEMALE NPT   FASTPIPE</v>
          </cell>
          <cell r="C312">
            <v>33.75</v>
          </cell>
        </row>
        <row r="313">
          <cell r="A313" t="str">
            <v>F28070</v>
          </cell>
          <cell r="B313" t="str">
            <v>3/4" FASTPIPE MASTER KIT 90 FT, 3 OUTLETS  -  SHIPS IN ONE BOX</v>
          </cell>
          <cell r="C313">
            <v>517.94000000000005</v>
          </cell>
        </row>
        <row r="314">
          <cell r="A314" t="str">
            <v>F28072</v>
          </cell>
          <cell r="B314" t="str">
            <v>3/4" FASTPIPE COOLING KIT</v>
          </cell>
          <cell r="C314">
            <v>374.99</v>
          </cell>
        </row>
        <row r="315">
          <cell r="A315" t="str">
            <v>F28090</v>
          </cell>
          <cell r="B315" t="str">
            <v>1" FASTPIPE MASTER KIT 90FT, 3 OUTLETS -SHIPS IN ONE BOX</v>
          </cell>
          <cell r="C315">
            <v>724.99</v>
          </cell>
        </row>
        <row r="316">
          <cell r="A316" t="str">
            <v>F28092</v>
          </cell>
          <cell r="B316" t="str">
            <v>1" FASTPIPE COOLING KIT</v>
          </cell>
          <cell r="C316">
            <v>474.99</v>
          </cell>
        </row>
        <row r="317">
          <cell r="A317" t="str">
            <v>F28099</v>
          </cell>
          <cell r="B317" t="str">
            <v>3/4" FASTPIPE MASTER KIT 230FT, 5 OUTLETS  COMBO UNIT 2 PACKAGES</v>
          </cell>
          <cell r="C317">
            <v>1064.99</v>
          </cell>
        </row>
        <row r="318">
          <cell r="A318" t="str">
            <v>F28235</v>
          </cell>
          <cell r="B318" t="str">
            <v>1" FASTPIPE MASTER KIT 230FT, 5 OUTLETS  COMBO UNIT 2 PACKAGES (non-returnable)</v>
          </cell>
          <cell r="C318">
            <v>1294.99</v>
          </cell>
        </row>
        <row r="319">
          <cell r="A319" t="str">
            <v>F28240</v>
          </cell>
          <cell r="B319" t="str">
            <v>1" FASTPIPE MASTER KIT 240FT, 5 OUTLETS  COMBO UNIT 2 PACKAGES (non-returnable)</v>
          </cell>
          <cell r="C319">
            <v>1395</v>
          </cell>
        </row>
        <row r="320">
          <cell r="A320" t="str">
            <v>F2863</v>
          </cell>
          <cell r="B320" t="str">
            <v>1" ALUMINUM PIPE (7' 6") FASTPIPE EACH, BLUE,  non returnable</v>
          </cell>
          <cell r="C320">
            <v>34.520000000000003</v>
          </cell>
        </row>
        <row r="321">
          <cell r="A321" t="str">
            <v>F2863-12</v>
          </cell>
          <cell r="B321" t="str">
            <v>1" ALUMINUM PIPE (7' 6") FASTPIPE 12 PACK</v>
          </cell>
          <cell r="C321">
            <v>399.57</v>
          </cell>
        </row>
        <row r="322">
          <cell r="A322" t="str">
            <v>F3100</v>
          </cell>
          <cell r="B322" t="str">
            <v>HEX NUT, NICKEL PLATED BRASS 1" FASTPIPE</v>
          </cell>
          <cell r="C322">
            <v>9.15</v>
          </cell>
        </row>
        <row r="323">
          <cell r="A323" t="str">
            <v>F3111</v>
          </cell>
          <cell r="B323" t="str">
            <v>GASKET FOR BRASS INSERTS 1"  FASTPIPE</v>
          </cell>
          <cell r="C323">
            <v>3.09</v>
          </cell>
        </row>
        <row r="324">
          <cell r="A324" t="str">
            <v>F3125</v>
          </cell>
          <cell r="B324" t="str">
            <v>BRASS INSERT 1/4" FEMALE NPT 1" FASTPIPE</v>
          </cell>
          <cell r="C324">
            <v>8.74</v>
          </cell>
        </row>
        <row r="325">
          <cell r="A325" t="str">
            <v>F3150</v>
          </cell>
          <cell r="B325" t="str">
            <v>BRASS INSERT 1/2" FEMALE NPT 1" FASTPIPE</v>
          </cell>
          <cell r="C325">
            <v>8.74</v>
          </cell>
        </row>
        <row r="326">
          <cell r="A326" t="str">
            <v>F3175</v>
          </cell>
          <cell r="B326" t="str">
            <v>BRASS INSERT 3/4" FEMALE NPT 1" FASTPIPE</v>
          </cell>
          <cell r="C326">
            <v>8.74</v>
          </cell>
        </row>
        <row r="327">
          <cell r="A327" t="str">
            <v>F3400</v>
          </cell>
          <cell r="B327" t="str">
            <v>HEX NUT, NICKEL PLATED BRASS 3/4" FASTPIPE</v>
          </cell>
          <cell r="C327">
            <v>9.35</v>
          </cell>
        </row>
        <row r="328">
          <cell r="A328" t="str">
            <v>F3411</v>
          </cell>
          <cell r="B328" t="str">
            <v>GASKET FOR BRASS INSERTS 3/4"  FASTPIPE</v>
          </cell>
          <cell r="C328">
            <v>2.99</v>
          </cell>
        </row>
        <row r="329">
          <cell r="A329" t="str">
            <v>F3425</v>
          </cell>
          <cell r="B329" t="str">
            <v>BRASS INSERT 1/4" FEMALE NPTF 3/4"  FASTPIPE</v>
          </cell>
          <cell r="C329">
            <v>7.97</v>
          </cell>
        </row>
        <row r="330">
          <cell r="A330" t="str">
            <v>F3450</v>
          </cell>
          <cell r="B330" t="str">
            <v>BRASS INSERT 1/2" FEMALE NPTF 3/4"  FASTPIPE</v>
          </cell>
          <cell r="C330">
            <v>7.97</v>
          </cell>
        </row>
        <row r="331">
          <cell r="A331" t="str">
            <v>F4000</v>
          </cell>
          <cell r="B331" t="str">
            <v>1-1/2 " ALUMINUM TUBING 19 FT 2 INCHES LONG  FASTPIPE  BLUE,  non returnable</v>
          </cell>
          <cell r="C331">
            <v>99.29</v>
          </cell>
        </row>
        <row r="332">
          <cell r="A332" t="str">
            <v>F4000GREEN</v>
          </cell>
          <cell r="B332" t="str">
            <v>green 1-1/2 "" ALUMINUM TUBING 19 FT 2 INCHES LONG  FASTPIPE  green,   non returnable</v>
          </cell>
          <cell r="C332">
            <v>107.61</v>
          </cell>
        </row>
        <row r="333">
          <cell r="A333" t="str">
            <v>F4000SS</v>
          </cell>
          <cell r="B333" t="str">
            <v>1-1/2" STAINLESS STEEL 304 GRADE PIPE 19 FT LONG ,  non returnable</v>
          </cell>
          <cell r="C333">
            <v>193.52</v>
          </cell>
        </row>
        <row r="334">
          <cell r="A334" t="str">
            <v>F4002</v>
          </cell>
          <cell r="B334" t="str">
            <v>1-1/2" UNION FASTPIPE</v>
          </cell>
          <cell r="C334">
            <v>36.6</v>
          </cell>
        </row>
        <row r="335">
          <cell r="A335" t="str">
            <v>F4003</v>
          </cell>
          <cell r="B335" t="str">
            <v>1-1/2" 90 DEGREE ELBOW FASTPIPE</v>
          </cell>
          <cell r="C335">
            <v>38.1</v>
          </cell>
        </row>
        <row r="336">
          <cell r="A336" t="str">
            <v>F4004</v>
          </cell>
          <cell r="B336" t="str">
            <v>1-1/2" 45 DEGREE ELBOW FASTPIPE</v>
          </cell>
          <cell r="C336">
            <v>44.39</v>
          </cell>
        </row>
        <row r="337">
          <cell r="A337" t="str">
            <v>F4005</v>
          </cell>
          <cell r="B337" t="str">
            <v>1-1/2" EQUAL TEE FASTPIPE</v>
          </cell>
          <cell r="C337">
            <v>59.71</v>
          </cell>
        </row>
        <row r="338">
          <cell r="A338" t="str">
            <v>F4006</v>
          </cell>
          <cell r="B338" t="str">
            <v>1-1/2" END CAP FASTPIPE</v>
          </cell>
          <cell r="C338">
            <v>43.5</v>
          </cell>
        </row>
        <row r="339">
          <cell r="A339" t="str">
            <v>F4008</v>
          </cell>
          <cell r="B339" t="str">
            <v>1-1/2" REDUCING TEE X 3/4" FEMALE NPT FASTPIPE</v>
          </cell>
          <cell r="C339">
            <v>63.68</v>
          </cell>
        </row>
        <row r="340">
          <cell r="A340" t="str">
            <v>F4009</v>
          </cell>
          <cell r="B340" t="str">
            <v>1-1/2" REDUCING TEE X 1/2" FEMALE NPT FASTPIPE</v>
          </cell>
          <cell r="C340">
            <v>63.68</v>
          </cell>
        </row>
        <row r="341">
          <cell r="A341" t="str">
            <v>F4011</v>
          </cell>
          <cell r="B341" t="str">
            <v>1-1/2" SADDLE DROP X 1/4" FEMALE NPT FASTPIPE  FASTPIPE</v>
          </cell>
          <cell r="C341">
            <v>47.11</v>
          </cell>
        </row>
        <row r="342">
          <cell r="A342" t="str">
            <v>F4012</v>
          </cell>
          <cell r="B342" t="str">
            <v>1-1/2" SADDLE DROP X 1/2" FEMALE NPT FASTPIPE  FASTPIPE</v>
          </cell>
          <cell r="C342">
            <v>47.11</v>
          </cell>
        </row>
        <row r="343">
          <cell r="A343" t="str">
            <v>F4020</v>
          </cell>
          <cell r="B343" t="str">
            <v>1-1/2" SPANNER WRENCH  FASTPIPE,  Two Required, non returnable</v>
          </cell>
          <cell r="C343">
            <v>14.45</v>
          </cell>
        </row>
        <row r="344">
          <cell r="A344" t="str">
            <v>F4022-10</v>
          </cell>
          <cell r="B344" t="str">
            <v>1-1/2" PIPE CLIP  FASTPIPE  10 PACK</v>
          </cell>
          <cell r="C344">
            <v>40.65</v>
          </cell>
        </row>
        <row r="345">
          <cell r="A345" t="str">
            <v>F4051</v>
          </cell>
          <cell r="B345" t="str">
            <v>1-1/2" CROSS FITTING FASTPIPE</v>
          </cell>
          <cell r="C345">
            <v>64.97</v>
          </cell>
        </row>
        <row r="346">
          <cell r="A346" t="str">
            <v>F4065</v>
          </cell>
          <cell r="B346" t="str">
            <v>1-1/2" FASTPIPE PARTS ORING</v>
          </cell>
          <cell r="C346">
            <v>2.99</v>
          </cell>
        </row>
        <row r="347">
          <cell r="A347" t="str">
            <v>F4065V</v>
          </cell>
          <cell r="B347" t="str">
            <v>1-1/2" PARTS ORING  GREEN VITON  RK</v>
          </cell>
          <cell r="C347">
            <v>3.99</v>
          </cell>
        </row>
        <row r="348">
          <cell r="A348" t="str">
            <v>F4067</v>
          </cell>
          <cell r="B348" t="str">
            <v>1-1/2" CONE NUT, SPARE PARTS</v>
          </cell>
          <cell r="C348">
            <v>7.49</v>
          </cell>
        </row>
        <row r="349">
          <cell r="A349" t="str">
            <v>F4068</v>
          </cell>
          <cell r="B349" t="str">
            <v>1-1/2" COLLET, SPARE PARTS</v>
          </cell>
          <cell r="C349">
            <v>2.99</v>
          </cell>
        </row>
        <row r="350">
          <cell r="A350" t="str">
            <v>F4069</v>
          </cell>
          <cell r="B350" t="str">
            <v>1-1/2" BACKER, SPARE PARTS</v>
          </cell>
          <cell r="C350">
            <v>2.99</v>
          </cell>
        </row>
        <row r="351">
          <cell r="A351" t="str">
            <v>F4070</v>
          </cell>
          <cell r="B351" t="str">
            <v>1-1/2" FASTPIPE STAINLESS STEEL BITE RING</v>
          </cell>
          <cell r="C351">
            <v>3.99</v>
          </cell>
        </row>
        <row r="352">
          <cell r="A352" t="str">
            <v>F4076</v>
          </cell>
          <cell r="B352" t="str">
            <v>1-1/2" FASTPIPE PARTS KIT  (1) O-RING  (1) SS BITE RING</v>
          </cell>
          <cell r="C352">
            <v>5.75</v>
          </cell>
        </row>
        <row r="353">
          <cell r="A353" t="str">
            <v>F4076-10</v>
          </cell>
          <cell r="B353" t="str">
            <v>1-1/2 FASTPIPE ORING/BITE RING 10 PACK</v>
          </cell>
          <cell r="C353">
            <v>23.95</v>
          </cell>
        </row>
        <row r="354">
          <cell r="A354" t="str">
            <v>F4110</v>
          </cell>
          <cell r="B354" t="str">
            <v>1-1/2" SADDLE DROP X  3/4" FASTPIPE</v>
          </cell>
          <cell r="C354">
            <v>40.99</v>
          </cell>
        </row>
        <row r="355">
          <cell r="A355" t="str">
            <v>F4112</v>
          </cell>
          <cell r="B355" t="str">
            <v xml:space="preserve">1-1/2" SADDLE DROP X 3/4" FEMALE NPT FASTPIPE </v>
          </cell>
          <cell r="C355">
            <v>46.88</v>
          </cell>
        </row>
        <row r="356">
          <cell r="A356" t="str">
            <v>F4206</v>
          </cell>
          <cell r="B356" t="str">
            <v>1-1/2" REDUCTION TEE X  3/4" FASTPIPE</v>
          </cell>
          <cell r="C356">
            <v>54.97</v>
          </cell>
        </row>
        <row r="357">
          <cell r="A357" t="str">
            <v>F4207</v>
          </cell>
          <cell r="B357" t="str">
            <v>1-1/2" REDUCTION TEE X 1" FASTPIPE</v>
          </cell>
          <cell r="C357">
            <v>56.48</v>
          </cell>
        </row>
        <row r="358">
          <cell r="A358" t="str">
            <v>F4210</v>
          </cell>
          <cell r="B358" t="str">
            <v>1-1/2" SADDLE DROP X  1" FASTPIPE</v>
          </cell>
          <cell r="C358">
            <v>41.9</v>
          </cell>
        </row>
        <row r="359">
          <cell r="A359" t="str">
            <v>F4210C</v>
          </cell>
          <cell r="B359" t="str">
            <v>1-1/2" and 3"  FASTPIPE SADDLE DROP GASKET   BLACK</v>
          </cell>
          <cell r="C359">
            <v>3.55</v>
          </cell>
        </row>
        <row r="360">
          <cell r="A360" t="str">
            <v>F4218</v>
          </cell>
          <cell r="B360" t="str">
            <v>1-1/2" FASTPIPE X 1" NPT MALE THREADED NIPPLE</v>
          </cell>
          <cell r="C360">
            <v>52.95</v>
          </cell>
        </row>
        <row r="361">
          <cell r="A361" t="str">
            <v>F4221</v>
          </cell>
          <cell r="B361" t="str">
            <v>1-1/2" X 1" REDUCTION UNION FASTPIPE</v>
          </cell>
          <cell r="C361">
            <v>35.450000000000003</v>
          </cell>
        </row>
        <row r="362">
          <cell r="A362" t="str">
            <v>F4223</v>
          </cell>
          <cell r="B362" t="str">
            <v>1-1/2" X 3/4" REDUCTION UNION FASTPIPE</v>
          </cell>
          <cell r="C362">
            <v>35.450000000000003</v>
          </cell>
        </row>
        <row r="363">
          <cell r="A363" t="str">
            <v>F4231</v>
          </cell>
          <cell r="B363" t="str">
            <v>1-1/2" REDUCING UNION X 3/4" FEMALE NPT FASTPIPE</v>
          </cell>
          <cell r="C363">
            <v>38.47</v>
          </cell>
        </row>
        <row r="364">
          <cell r="A364" t="str">
            <v>F4241</v>
          </cell>
          <cell r="B364" t="str">
            <v>1-1/2" REDUCING UNION X 1/2" FEMALE NPT  FASTPIPE</v>
          </cell>
          <cell r="C364">
            <v>38.47</v>
          </cell>
        </row>
        <row r="365">
          <cell r="A365" t="str">
            <v>F4418</v>
          </cell>
          <cell r="B365" t="str">
            <v>1-1/2" FASTPIPE X 1-1/2" NPT MALE THREADED NIPPLE</v>
          </cell>
          <cell r="C365">
            <v>52.75</v>
          </cell>
        </row>
        <row r="366">
          <cell r="A366" t="str">
            <v>F4420</v>
          </cell>
          <cell r="B366" t="str">
            <v>1-1/2" FASTPIPE X 1-1/2" NPT FEMALE THREADED NIPPLE</v>
          </cell>
          <cell r="C366">
            <v>56.21</v>
          </cell>
        </row>
        <row r="367">
          <cell r="A367" t="str">
            <v>F4444</v>
          </cell>
          <cell r="B367" t="str">
            <v>1-1/2" VALVE KIT LOCKABLE</v>
          </cell>
          <cell r="C367">
            <v>179.45</v>
          </cell>
        </row>
        <row r="368">
          <cell r="A368" t="str">
            <v>F4863</v>
          </cell>
          <cell r="B368" t="str">
            <v>1-1/2" ALUMINUM PIPE (7' 6") FASTPIPE EACH</v>
          </cell>
          <cell r="C368">
            <v>51.95</v>
          </cell>
        </row>
        <row r="369">
          <cell r="A369" t="str">
            <v>F4863GREEN</v>
          </cell>
          <cell r="B369" t="str">
            <v>green 1-1/2" ALUMINUM PIPE (7' 6") FASTPIPE EACH, green,   non returnable</v>
          </cell>
          <cell r="C369">
            <v>57.97</v>
          </cell>
        </row>
        <row r="370">
          <cell r="A370" t="str">
            <v>F5000</v>
          </cell>
          <cell r="B370" t="str">
            <v>2" ALUMINUM TUBING 19 FT 2 INCHES LONG FASTPIPE   BLUE,  non returnable</v>
          </cell>
          <cell r="C370">
            <v>128.24</v>
          </cell>
        </row>
        <row r="371">
          <cell r="A371" t="str">
            <v>F5000GREEN</v>
          </cell>
          <cell r="B371" t="str">
            <v>2" green  ALUMINUM TUBING 19 FT 2 INCHES LONG FASTPIPE  green,  non returnable</v>
          </cell>
          <cell r="C371">
            <v>139.77000000000001</v>
          </cell>
        </row>
        <row r="372">
          <cell r="A372" t="str">
            <v>F5000SS</v>
          </cell>
          <cell r="B372" t="str">
            <v>2" STAINLESS STEEL 304 GRADE PIPE 19 FT LONG ,  non returnable</v>
          </cell>
          <cell r="C372">
            <v>246.91</v>
          </cell>
        </row>
        <row r="373">
          <cell r="A373" t="str">
            <v>F5002</v>
          </cell>
          <cell r="B373" t="str">
            <v>2" UNION FASTPIPE</v>
          </cell>
          <cell r="C373">
            <v>45.47</v>
          </cell>
        </row>
        <row r="374">
          <cell r="A374" t="str">
            <v>F5003</v>
          </cell>
          <cell r="B374" t="str">
            <v>2" 90 DEGREE ELBOW FASTPIPE</v>
          </cell>
          <cell r="C374">
            <v>53.94</v>
          </cell>
        </row>
        <row r="375">
          <cell r="A375" t="str">
            <v>F5004</v>
          </cell>
          <cell r="B375" t="str">
            <v>2" 45 DEGREE ELBOW FASTPIPE</v>
          </cell>
          <cell r="C375">
            <v>58.79</v>
          </cell>
        </row>
        <row r="376">
          <cell r="A376" t="str">
            <v>F5005</v>
          </cell>
          <cell r="B376" t="str">
            <v>2" EQUAL TEE FASTPIPE</v>
          </cell>
          <cell r="C376">
            <v>74.17</v>
          </cell>
        </row>
        <row r="377">
          <cell r="A377" t="str">
            <v>F5006</v>
          </cell>
          <cell r="B377" t="str">
            <v>2" END CAP FASTPIPE</v>
          </cell>
          <cell r="C377">
            <v>61.45</v>
          </cell>
        </row>
        <row r="378">
          <cell r="A378" t="str">
            <v>F5008</v>
          </cell>
          <cell r="B378" t="str">
            <v>2" REDUCING TEE X 3/4" FEMALE NPT    FASTPIPE</v>
          </cell>
          <cell r="C378">
            <v>69.94</v>
          </cell>
        </row>
        <row r="379">
          <cell r="A379" t="str">
            <v>F5009</v>
          </cell>
          <cell r="B379" t="str">
            <v>2" REDUCING TEE X 1/2" FEMALE NPT  FASTPIPE</v>
          </cell>
          <cell r="C379">
            <v>69.94</v>
          </cell>
        </row>
        <row r="380">
          <cell r="A380" t="str">
            <v>F5011</v>
          </cell>
          <cell r="B380" t="str">
            <v>2" SADDLE DROP X 1/4" FEMALE NPT FASTPIPE  FASTPIPE</v>
          </cell>
          <cell r="C380">
            <v>51.64</v>
          </cell>
        </row>
        <row r="381">
          <cell r="A381" t="str">
            <v>F5012</v>
          </cell>
          <cell r="B381" t="str">
            <v>2" SADDLE DROP X 1/2" FEMALE NPT FASTPIPE FASTPIPE</v>
          </cell>
          <cell r="C381">
            <v>51.64</v>
          </cell>
        </row>
        <row r="382">
          <cell r="A382" t="str">
            <v>F5020</v>
          </cell>
          <cell r="B382" t="str">
            <v>2" SPANNER WRENCH  FASTPIPE  2 required, non returnable</v>
          </cell>
          <cell r="C382">
            <v>67.2</v>
          </cell>
        </row>
        <row r="383">
          <cell r="A383" t="str">
            <v>F5022-10</v>
          </cell>
          <cell r="B383" t="str">
            <v>2" PIPE CLIP  FASTPIPE  10 PACK</v>
          </cell>
          <cell r="C383">
            <v>51.15</v>
          </cell>
        </row>
        <row r="384">
          <cell r="A384" t="str">
            <v>F5051</v>
          </cell>
          <cell r="B384" t="str">
            <v>2" CROSS FITTING FASTPIPE</v>
          </cell>
          <cell r="C384">
            <v>85.9</v>
          </cell>
        </row>
        <row r="385">
          <cell r="A385" t="str">
            <v>F5065</v>
          </cell>
          <cell r="B385" t="str">
            <v>2" FASTPIPE  ORING</v>
          </cell>
          <cell r="C385">
            <v>3.99</v>
          </cell>
        </row>
        <row r="386">
          <cell r="A386" t="str">
            <v>F5070</v>
          </cell>
          <cell r="B386" t="str">
            <v>2" FASTPIPE STAINLESS STEEL BITE RING</v>
          </cell>
          <cell r="C386">
            <v>5.45</v>
          </cell>
        </row>
        <row r="387">
          <cell r="A387" t="str">
            <v>F5076</v>
          </cell>
          <cell r="B387" t="str">
            <v>2" FASTPIPE PARTS KIT  (1) O-RING  (1) SS BITE RING</v>
          </cell>
          <cell r="C387">
            <v>6.95</v>
          </cell>
        </row>
        <row r="388">
          <cell r="A388" t="str">
            <v>F5076-10</v>
          </cell>
          <cell r="B388" t="str">
            <v>2" FASTPIPE ORING/BITE RING 10 PACK</v>
          </cell>
          <cell r="C388">
            <v>30.7</v>
          </cell>
        </row>
        <row r="389">
          <cell r="A389" t="str">
            <v>F5110</v>
          </cell>
          <cell r="B389" t="str">
            <v>2" SADDLE DROP X  3/4" FASTPIPE</v>
          </cell>
          <cell r="C389">
            <v>43.32</v>
          </cell>
        </row>
        <row r="390">
          <cell r="A390" t="str">
            <v>F5112</v>
          </cell>
          <cell r="B390" t="str">
            <v>2" SADDLE DROP X 3/4" FEMALE NPT FASTPIPE FASTPIPE</v>
          </cell>
          <cell r="C390">
            <v>49.97</v>
          </cell>
        </row>
        <row r="391">
          <cell r="A391" t="str">
            <v>F5206</v>
          </cell>
          <cell r="B391" t="str">
            <v>2" REDUCTION TEE X  3/4" FASTPIPE</v>
          </cell>
          <cell r="C391">
            <v>69.61</v>
          </cell>
        </row>
        <row r="392">
          <cell r="A392" t="str">
            <v>F5207</v>
          </cell>
          <cell r="B392" t="str">
            <v>2" REDUCTION TEE X 1" FASTPIPE</v>
          </cell>
          <cell r="C392">
            <v>71.61</v>
          </cell>
        </row>
        <row r="393">
          <cell r="A393" t="str">
            <v>F5210</v>
          </cell>
          <cell r="B393" t="str">
            <v>2" SADDLE DROP X  1" FASTPIPE</v>
          </cell>
          <cell r="C393">
            <v>43.9</v>
          </cell>
        </row>
        <row r="394">
          <cell r="A394" t="str">
            <v>F5210C</v>
          </cell>
          <cell r="B394" t="str">
            <v>2" FASTPIPE SADDLE DROP GASKET  (GRAY)</v>
          </cell>
          <cell r="C394">
            <v>4.0999999999999996</v>
          </cell>
        </row>
        <row r="395">
          <cell r="A395" t="str">
            <v>F5221</v>
          </cell>
          <cell r="B395" t="str">
            <v>2" X 1" REDUCTION UNION FASTPIPE</v>
          </cell>
          <cell r="C395">
            <v>45.67</v>
          </cell>
        </row>
        <row r="396">
          <cell r="A396" t="str">
            <v>F5223</v>
          </cell>
          <cell r="B396" t="str">
            <v>2" X 3/4" REDUCTION UNION FASTPIPE</v>
          </cell>
          <cell r="C396">
            <v>45.67</v>
          </cell>
        </row>
        <row r="397">
          <cell r="A397" t="str">
            <v>F5231</v>
          </cell>
          <cell r="B397" t="str">
            <v>2" REDUCING UNION X 3/4" FEMALE NPT FASTPIPE</v>
          </cell>
          <cell r="C397">
            <v>59.97</v>
          </cell>
        </row>
        <row r="398">
          <cell r="A398" t="str">
            <v>F5241</v>
          </cell>
          <cell r="B398" t="str">
            <v>2" REDUCING UNION X 1/2" FEMALE NPT FASTPIPE</v>
          </cell>
          <cell r="C398">
            <v>59.97</v>
          </cell>
        </row>
        <row r="399">
          <cell r="A399" t="str">
            <v>F5418</v>
          </cell>
          <cell r="B399" t="str">
            <v>2" FASTPIPE X 1-1/2" NPT MALE THREADED NIPPLE</v>
          </cell>
          <cell r="C399">
            <v>66.349999999999994</v>
          </cell>
        </row>
        <row r="400">
          <cell r="A400" t="str">
            <v>F5421</v>
          </cell>
          <cell r="B400" t="str">
            <v>2" X 1-1/2" REDUCTION UNION FASTPIPE</v>
          </cell>
          <cell r="C400">
            <v>48.73</v>
          </cell>
        </row>
        <row r="401">
          <cell r="A401" t="str">
            <v>F5518</v>
          </cell>
          <cell r="B401" t="str">
            <v>2" FASTPIPE X 2" NPT MALE THREADED NIPPLE</v>
          </cell>
          <cell r="C401">
            <v>69.5</v>
          </cell>
        </row>
        <row r="402">
          <cell r="A402" t="str">
            <v>F5555</v>
          </cell>
          <cell r="B402" t="str">
            <v>2" VALVE KIT FASTPIPE  LOCKABLE</v>
          </cell>
          <cell r="C402">
            <v>264.94</v>
          </cell>
        </row>
        <row r="403">
          <cell r="A403" t="str">
            <v>F5863</v>
          </cell>
          <cell r="B403" t="str">
            <v>2" ALUMINUM PIPE (7' 6") FASTPIPE EACH, BLUE,   non returnable</v>
          </cell>
          <cell r="C403">
            <v>67.489999999999995</v>
          </cell>
        </row>
        <row r="404">
          <cell r="A404" t="str">
            <v>F5863GREEN</v>
          </cell>
          <cell r="B404" t="str">
            <v>green 2" ALUMINUM PIPE (7' 6") FASTPIPE EACH, green,   non returnable</v>
          </cell>
          <cell r="C404">
            <v>74.95</v>
          </cell>
        </row>
        <row r="405">
          <cell r="A405" t="str">
            <v>FC0162</v>
          </cell>
          <cell r="B405" t="str">
            <v xml:space="preserve">JAW SET COMPRESSED PIPE 3/4", 1", 1-1/2", 2"  </v>
          </cell>
          <cell r="C405">
            <v>1069.76</v>
          </cell>
        </row>
        <row r="406">
          <cell r="A406" t="str">
            <v>FC0165</v>
          </cell>
          <cell r="B406" t="str">
            <v xml:space="preserve">JAWS 3/4" COMPRESSED PIPE </v>
          </cell>
          <cell r="C406">
            <v>153.77000000000001</v>
          </cell>
        </row>
        <row r="407">
          <cell r="A407" t="str">
            <v>FC0166</v>
          </cell>
          <cell r="B407" t="str">
            <v xml:space="preserve">JAWS 1" COMPRESSED PIPE </v>
          </cell>
          <cell r="C407">
            <v>153.77000000000001</v>
          </cell>
        </row>
        <row r="408">
          <cell r="A408" t="str">
            <v>FC0167</v>
          </cell>
          <cell r="B408" t="str">
            <v xml:space="preserve">JAWS 1-1/2" COMPRESSED PIPE </v>
          </cell>
          <cell r="C408">
            <v>399.49</v>
          </cell>
        </row>
        <row r="409">
          <cell r="A409" t="str">
            <v>FC0168</v>
          </cell>
          <cell r="B409" t="str">
            <v xml:space="preserve">JAWS 2" COMPRESSED PIPE </v>
          </cell>
          <cell r="C409">
            <v>399.49</v>
          </cell>
        </row>
        <row r="410">
          <cell r="A410" t="str">
            <v>FC0169</v>
          </cell>
          <cell r="B410" t="str">
            <v xml:space="preserve">JAWS 3" COMPRESSED PIPE </v>
          </cell>
          <cell r="C410">
            <v>710.15</v>
          </cell>
        </row>
        <row r="411">
          <cell r="A411" t="str">
            <v>FC0170</v>
          </cell>
          <cell r="B411" t="str">
            <v xml:space="preserve">JAWS 4" COMPRESSED PIPE </v>
          </cell>
          <cell r="C411">
            <v>743.1</v>
          </cell>
        </row>
        <row r="412">
          <cell r="A412" t="str">
            <v>FC0190</v>
          </cell>
          <cell r="B412" t="str">
            <v>HAND PUMP PRESS TOOL</v>
          </cell>
          <cell r="C412">
            <v>737.89</v>
          </cell>
        </row>
        <row r="413">
          <cell r="A413" t="str">
            <v>FC0200</v>
          </cell>
          <cell r="B413" t="str">
            <v>PRESS TOOL, 2 BATTERIES, CASE, FOR 3/4" to 2"</v>
          </cell>
          <cell r="C413">
            <v>2200</v>
          </cell>
        </row>
        <row r="414">
          <cell r="A414" t="str">
            <v>FC1002</v>
          </cell>
          <cell r="B414" t="str">
            <v>3/4" UNION COMPRESSED  PIPE</v>
          </cell>
          <cell r="C414">
            <v>16.16</v>
          </cell>
        </row>
        <row r="415">
          <cell r="A415" t="str">
            <v>FC1003</v>
          </cell>
          <cell r="B415" t="str">
            <v>3/4" 90 DEGREE ELBOW COMPRESSED PIPE</v>
          </cell>
          <cell r="C415">
            <v>17.68</v>
          </cell>
        </row>
        <row r="416">
          <cell r="A416" t="str">
            <v>FC1004</v>
          </cell>
          <cell r="B416" t="str">
            <v>3/4" 45 DEGREE ELBOW COMPRESSED PIPE</v>
          </cell>
          <cell r="C416">
            <v>17.5</v>
          </cell>
        </row>
        <row r="417">
          <cell r="A417" t="str">
            <v>FC1005</v>
          </cell>
          <cell r="B417" t="str">
            <v>3/4" EQUAL TEE COMPRESSED PIPE</v>
          </cell>
          <cell r="C417">
            <v>22.19</v>
          </cell>
        </row>
        <row r="418">
          <cell r="A418" t="str">
            <v>FC1006</v>
          </cell>
          <cell r="B418" t="str">
            <v>3/4" END CAP COMPRESSED PIPE</v>
          </cell>
          <cell r="C418">
            <v>29.71</v>
          </cell>
        </row>
        <row r="419">
          <cell r="A419" t="str">
            <v>FC1009</v>
          </cell>
          <cell r="B419" t="str">
            <v>3/4" REDUCING TEE X 1/2" FEMALE NPT COMPRESSED PIPE</v>
          </cell>
          <cell r="C419">
            <v>39.4</v>
          </cell>
        </row>
        <row r="420">
          <cell r="A420" t="str">
            <v>FC1014</v>
          </cell>
          <cell r="B420" t="str">
            <v>3/4" FASTPIPE SINGLE PORT OUTLET KIT COMPRESSED PIPE</v>
          </cell>
          <cell r="C420">
            <v>75.92</v>
          </cell>
        </row>
        <row r="421">
          <cell r="A421" t="str">
            <v>FC1018</v>
          </cell>
          <cell r="B421" t="str">
            <v>3/4" COMPRESSED PIPE X 1/2" NPT MALE THREADED NIPPLE</v>
          </cell>
          <cell r="C421">
            <v>25.19</v>
          </cell>
        </row>
        <row r="422">
          <cell r="A422" t="str">
            <v>FC1023</v>
          </cell>
          <cell r="B422" t="str">
            <v>3/4" SLIDE UNION COMPRESSED PIPE</v>
          </cell>
          <cell r="C422">
            <v>22.96</v>
          </cell>
        </row>
        <row r="423">
          <cell r="A423" t="str">
            <v>FC1024</v>
          </cell>
          <cell r="B423" t="str">
            <v>3/4" MULTI PORT WALL OUTLET, 1/2" NPT (4X) COMPRESSED PIPE</v>
          </cell>
          <cell r="C423">
            <v>68.650000000000006</v>
          </cell>
        </row>
        <row r="424">
          <cell r="A424" t="str">
            <v>FC1024V</v>
          </cell>
          <cell r="B424" t="str">
            <v>3/4" MULTI PORT WALL OUTLET W/SHUTOFF, 1/2" NPT (4X)  COMPRESSED PIPE</v>
          </cell>
          <cell r="C424">
            <v>79.36</v>
          </cell>
        </row>
        <row r="425">
          <cell r="A425" t="str">
            <v>FC1024W</v>
          </cell>
          <cell r="B425" t="str">
            <v>3/4" THRU WALL OUTLET KIT, 1/2" NPT ON FACE, COMPRESSED PIPE</v>
          </cell>
          <cell r="C425">
            <v>72.95</v>
          </cell>
        </row>
        <row r="426">
          <cell r="A426" t="str">
            <v>FC1033</v>
          </cell>
          <cell r="B426" t="str">
            <v xml:space="preserve">3/4" COMPRESSED PIPE X 3/4" NPT FEMALE SWIVEL </v>
          </cell>
          <cell r="C426">
            <v>41.13</v>
          </cell>
        </row>
        <row r="427">
          <cell r="A427" t="str">
            <v>FC1050</v>
          </cell>
          <cell r="B427" t="str">
            <v>3/4" COMPRESSED PIPE X 1/2" COMPRESSED TUBING TRANSITION UNION</v>
          </cell>
          <cell r="C427">
            <v>39.659999999999997</v>
          </cell>
        </row>
        <row r="428">
          <cell r="A428" t="str">
            <v>FC1051</v>
          </cell>
          <cell r="B428" t="str">
            <v>3/4" CROSS FITTING COMPRESSED PIPE</v>
          </cell>
          <cell r="C428">
            <v>23.36</v>
          </cell>
        </row>
        <row r="429">
          <cell r="A429" t="str">
            <v>FC1075</v>
          </cell>
          <cell r="B429" t="str">
            <v>3/4" COMPRESSED PIPE X 3/4" COMPRESSED TUBING TRANSITION UNION</v>
          </cell>
          <cell r="C429">
            <v>46.35</v>
          </cell>
        </row>
        <row r="430">
          <cell r="A430" t="str">
            <v>FC1076-10</v>
          </cell>
          <cell r="B430" t="str">
            <v>3/4" COMPRESSED PIPE REPLACEMENT ORING</v>
          </cell>
          <cell r="C430">
            <v>9.4700000000000006</v>
          </cell>
        </row>
        <row r="431">
          <cell r="A431" t="str">
            <v>FC1093</v>
          </cell>
          <cell r="B431" t="str">
            <v>3/4" 90 DEGREE REDUCING ELBOW X 1/2" FNPT COMPRESSED PIPE</v>
          </cell>
          <cell r="C431">
            <v>36.71</v>
          </cell>
        </row>
        <row r="432">
          <cell r="A432" t="str">
            <v>FC1100</v>
          </cell>
          <cell r="B432" t="str">
            <v>3/4" COMPRESSED PIPE X 1" COMPRESSED TUBING TRANSITION UNION</v>
          </cell>
          <cell r="C432">
            <v>55.9</v>
          </cell>
        </row>
        <row r="433">
          <cell r="A433" t="str">
            <v>FC1111</v>
          </cell>
          <cell r="B433" t="str">
            <v>3/4" VALVE KIT COMPRESSED PIPE LOCKABLE</v>
          </cell>
          <cell r="C433">
            <v>67.97</v>
          </cell>
        </row>
        <row r="434">
          <cell r="A434" t="str">
            <v>FC1118</v>
          </cell>
          <cell r="B434" t="str">
            <v>3/4" COMPRESSED PIPE X 3/4" NPT MALE THREADED NIPPLE</v>
          </cell>
          <cell r="C434">
            <v>27.92</v>
          </cell>
        </row>
        <row r="435">
          <cell r="A435" t="str">
            <v>FC1120</v>
          </cell>
          <cell r="B435" t="str">
            <v>3/4" COMPRESSED PIPE X 3/4" NPT FEMALE THREADED NIPPLE</v>
          </cell>
          <cell r="C435">
            <v>27.92</v>
          </cell>
        </row>
        <row r="436">
          <cell r="A436" t="str">
            <v>FC2002</v>
          </cell>
          <cell r="B436" t="str">
            <v>1"  UNION COMPRESSED PIPE</v>
          </cell>
          <cell r="C436">
            <v>25.61</v>
          </cell>
        </row>
        <row r="437">
          <cell r="A437" t="str">
            <v>FC2003</v>
          </cell>
          <cell r="B437" t="str">
            <v>1" 90 DEGREE ELBOW COMPRESSED PIPE</v>
          </cell>
          <cell r="C437">
            <v>27.2</v>
          </cell>
        </row>
        <row r="438">
          <cell r="A438" t="str">
            <v>FC2004</v>
          </cell>
          <cell r="B438" t="str">
            <v>1" 45 DEGREE ELBOW COMPRESSED PIPE</v>
          </cell>
          <cell r="C438">
            <v>27.58</v>
          </cell>
        </row>
        <row r="439">
          <cell r="A439" t="str">
            <v>FC2005</v>
          </cell>
          <cell r="B439" t="str">
            <v>1" EQUAL TEE COMPRESSED PIPE</v>
          </cell>
          <cell r="C439">
            <v>32.33</v>
          </cell>
        </row>
        <row r="440">
          <cell r="A440" t="str">
            <v>FC2006</v>
          </cell>
          <cell r="B440" t="str">
            <v>1" END CAP COMPRESSED PIPE</v>
          </cell>
          <cell r="C440">
            <v>39.53</v>
          </cell>
        </row>
        <row r="441">
          <cell r="A441" t="str">
            <v>FC2009</v>
          </cell>
          <cell r="B441" t="str">
            <v>1  REDUCING TEE X 1/2" FEMALE NPT  COMPRESSED PIPE</v>
          </cell>
          <cell r="C441">
            <v>47.93</v>
          </cell>
        </row>
        <row r="442">
          <cell r="A442" t="str">
            <v>FC2012</v>
          </cell>
          <cell r="B442" t="str">
            <v>1" SADDLE DROP X 1/2" FNPT COMPRESSED PIPE</v>
          </cell>
          <cell r="C442">
            <v>47.09</v>
          </cell>
        </row>
        <row r="443">
          <cell r="A443" t="str">
            <v>FC2014</v>
          </cell>
          <cell r="B443" t="str">
            <v>1" FASTPIPE SINGLE PORT OUTLET KIT COMPRESSED PIPE</v>
          </cell>
          <cell r="C443">
            <v>105.4</v>
          </cell>
        </row>
        <row r="444">
          <cell r="A444" t="str">
            <v>FC2018</v>
          </cell>
          <cell r="B444" t="str">
            <v>1" COMPRESSED PIPE X 1/2" NPT MALE THREADED NIPPLE</v>
          </cell>
          <cell r="C444">
            <v>36.74</v>
          </cell>
        </row>
        <row r="445">
          <cell r="A445" t="str">
            <v>FC2023</v>
          </cell>
          <cell r="B445" t="str">
            <v>1" SLIDE UNION COMPRESSED COMPRESSED PIPE</v>
          </cell>
          <cell r="C445">
            <v>26.12</v>
          </cell>
        </row>
        <row r="446">
          <cell r="A446" t="str">
            <v>FC2024</v>
          </cell>
          <cell r="B446" t="str">
            <v>1" MULTI PORT WALL OUTLET, 1/2" NPT (4X) COMPRESSED PIPE</v>
          </cell>
          <cell r="C446">
            <v>76.069999999999993</v>
          </cell>
        </row>
        <row r="447">
          <cell r="A447" t="str">
            <v>FC2024V</v>
          </cell>
          <cell r="B447" t="str">
            <v>1" MULTI PORT WALL OUTLET W/SHUTOFF, 1/2" NPT (4X)  COMPRESSED PIPE</v>
          </cell>
          <cell r="C447">
            <v>95.8</v>
          </cell>
        </row>
        <row r="448">
          <cell r="A448" t="str">
            <v>FC2024W</v>
          </cell>
          <cell r="B448" t="str">
            <v>1" THRU WALL OUTLET KIT, 1/2" NPT ON FACE, COMPRESSED PIPE</v>
          </cell>
          <cell r="C448">
            <v>83.49</v>
          </cell>
        </row>
        <row r="449">
          <cell r="A449" t="str">
            <v>FC2033</v>
          </cell>
          <cell r="B449" t="str">
            <v xml:space="preserve">1" COMPRESSED PIPE X 3/4" NPT FEMALE SWIVEL </v>
          </cell>
          <cell r="C449">
            <v>60.12</v>
          </cell>
        </row>
        <row r="450">
          <cell r="A450" t="str">
            <v>FC2050</v>
          </cell>
          <cell r="B450" t="str">
            <v>1" COMPRESSED PIPE X 1/2" COMPRESSED TUBING TRANSITION UNION</v>
          </cell>
          <cell r="C450">
            <v>41.43</v>
          </cell>
        </row>
        <row r="451">
          <cell r="A451" t="str">
            <v>FC2051</v>
          </cell>
          <cell r="B451" t="str">
            <v>1" CROSS FITTING COMPRESSED PIPE</v>
          </cell>
          <cell r="C451">
            <v>36.590000000000003</v>
          </cell>
        </row>
        <row r="452">
          <cell r="A452" t="str">
            <v>FC2075</v>
          </cell>
          <cell r="B452" t="str">
            <v>1" COMPRESSED PIPE X 3/4" COMPRESSED TUBING TRANSITION UNION</v>
          </cell>
          <cell r="C452">
            <v>47.8</v>
          </cell>
        </row>
        <row r="453">
          <cell r="A453" t="str">
            <v>FC2076-10</v>
          </cell>
          <cell r="B453" t="str">
            <v>1" COMPRESSED PIPE REPLACEMENT ORING</v>
          </cell>
          <cell r="C453">
            <v>15.99</v>
          </cell>
        </row>
        <row r="454">
          <cell r="A454" t="str">
            <v>FC2093</v>
          </cell>
          <cell r="B454" t="str">
            <v>1" 90 DEGREE REDUCING ELBOW X 1/2" FNPT COMPRESSED PIPE</v>
          </cell>
          <cell r="C454">
            <v>43.4</v>
          </cell>
        </row>
        <row r="455">
          <cell r="A455" t="str">
            <v>FC2100</v>
          </cell>
          <cell r="B455" t="str">
            <v>1" COMPRESSED PIPE X 1" COMPRESSED TUBING TRANSITION UNION</v>
          </cell>
          <cell r="C455">
            <v>57.35</v>
          </cell>
        </row>
        <row r="456">
          <cell r="A456" t="str">
            <v>FC2107</v>
          </cell>
          <cell r="B456" t="str">
            <v>1" REDUCTION TEE X 3/4" COMPRESSED PIPE</v>
          </cell>
          <cell r="C456">
            <v>47.93</v>
          </cell>
        </row>
        <row r="457">
          <cell r="A457" t="str">
            <v>FC2110</v>
          </cell>
          <cell r="B457" t="str">
            <v>1" SADDLE DROP X  3/4" COMPRESSED PIPE</v>
          </cell>
          <cell r="C457">
            <v>66.77</v>
          </cell>
        </row>
        <row r="458">
          <cell r="A458" t="str">
            <v>FC2118</v>
          </cell>
          <cell r="B458" t="str">
            <v>1" COMPRESSED PIPE X 3/4" NPT MALE THREADED NIPPLE</v>
          </cell>
          <cell r="C458">
            <v>36.74</v>
          </cell>
        </row>
        <row r="459">
          <cell r="A459" t="str">
            <v>FC2121</v>
          </cell>
          <cell r="B459" t="str">
            <v>1" X 3/4" REDUCTION UNION COMPRESSED PIPE</v>
          </cell>
          <cell r="C459">
            <v>26.15</v>
          </cell>
        </row>
        <row r="460">
          <cell r="A460" t="str">
            <v>FC2210C</v>
          </cell>
          <cell r="B460" t="str">
            <v>1" SADDLE DROP REPLACEMENT GASKET  COMPRESSED PIPE</v>
          </cell>
          <cell r="C460">
            <v>7.45</v>
          </cell>
        </row>
        <row r="461">
          <cell r="A461" t="str">
            <v>FC2218</v>
          </cell>
          <cell r="B461" t="str">
            <v>1" COMPRESSED PIPE X 1" NPT MALE THREADED NIPPLE</v>
          </cell>
          <cell r="C461">
            <v>36.74</v>
          </cell>
        </row>
        <row r="462">
          <cell r="A462" t="str">
            <v>FC2220</v>
          </cell>
          <cell r="B462" t="str">
            <v>1" COMPRESSED PIPE X 1" NPT FEMALE THREADED NIPPLE</v>
          </cell>
          <cell r="C462">
            <v>36.74</v>
          </cell>
        </row>
        <row r="463">
          <cell r="A463" t="str">
            <v>FC2222</v>
          </cell>
          <cell r="B463" t="str">
            <v>1" VALVE KIT COMPRESSED PIPE LOCKABLE</v>
          </cell>
          <cell r="C463">
            <v>98.73</v>
          </cell>
        </row>
        <row r="464">
          <cell r="A464" t="str">
            <v>FC4002</v>
          </cell>
          <cell r="B464" t="str">
            <v>1-1/2" UNION COMPRESSED PIPE</v>
          </cell>
          <cell r="C464">
            <v>41.12</v>
          </cell>
        </row>
        <row r="465">
          <cell r="A465" t="str">
            <v>FC4003</v>
          </cell>
          <cell r="B465" t="str">
            <v>1-1/2" 90 DEGREE ELBOW COMPRESSED PIPE</v>
          </cell>
          <cell r="C465">
            <v>43.09</v>
          </cell>
        </row>
        <row r="466">
          <cell r="A466" t="str">
            <v>FC4004</v>
          </cell>
          <cell r="B466" t="str">
            <v>1-1/2" 45 DEGREE ELBOW COMPRESSED PIPE</v>
          </cell>
          <cell r="C466">
            <v>50.21</v>
          </cell>
        </row>
        <row r="467">
          <cell r="A467" t="str">
            <v>FC4005</v>
          </cell>
          <cell r="B467" t="str">
            <v>1-1/2" EQUAL TEE COMPRESSED PIPE</v>
          </cell>
          <cell r="C467">
            <v>67.61</v>
          </cell>
        </row>
        <row r="468">
          <cell r="A468" t="str">
            <v>FC4006</v>
          </cell>
          <cell r="B468" t="str">
            <v>1-1/2" END CAP COMPRESSED PIPE</v>
          </cell>
          <cell r="C468">
            <v>49.28</v>
          </cell>
        </row>
        <row r="469">
          <cell r="A469" t="str">
            <v>FC4009</v>
          </cell>
          <cell r="B469" t="str">
            <v>1-1/2" REDUCING TEE X 1/2" FEMALE NPT COMPRESSED PIPE</v>
          </cell>
          <cell r="C469">
            <v>71.89</v>
          </cell>
        </row>
        <row r="470">
          <cell r="A470" t="str">
            <v>FC4012</v>
          </cell>
          <cell r="B470" t="str">
            <v>1-1/2" SADDLE DROP X 1/2" FNPT COMPRESSED PIPE</v>
          </cell>
          <cell r="C470">
            <v>52.66</v>
          </cell>
        </row>
        <row r="471">
          <cell r="A471" t="str">
            <v>FC4023</v>
          </cell>
          <cell r="B471" t="str">
            <v>1-1/2" SLIDE UNION COMPRESSED COMPRESSED PIPE</v>
          </cell>
          <cell r="C471">
            <v>35.049999999999997</v>
          </cell>
        </row>
        <row r="472">
          <cell r="A472" t="str">
            <v>FC4033</v>
          </cell>
          <cell r="B472" t="str">
            <v xml:space="preserve">1-1/2" COMPRESSED PIPE X 3/4" NPT FEMALE SWIVEL </v>
          </cell>
          <cell r="C472">
            <v>75.94</v>
          </cell>
        </row>
        <row r="473">
          <cell r="A473" t="str">
            <v>FC4051</v>
          </cell>
          <cell r="B473" t="str">
            <v>1-1/2" CROSS FITTING COMPRESSED PIPE</v>
          </cell>
          <cell r="C473">
            <v>86.34</v>
          </cell>
        </row>
        <row r="474">
          <cell r="A474" t="str">
            <v>FC4076-10</v>
          </cell>
          <cell r="B474" t="str">
            <v>1-1/2" COMPRESSED PIPE REPLACEMENT ORING</v>
          </cell>
          <cell r="C474">
            <v>38.04</v>
          </cell>
        </row>
        <row r="475">
          <cell r="A475" t="str">
            <v>FC4110</v>
          </cell>
          <cell r="B475" t="str">
            <v>1-1/2" SADDLE DROP X  3/4" COMPRESSED PIPE</v>
          </cell>
          <cell r="C475">
            <v>78.23</v>
          </cell>
        </row>
        <row r="476">
          <cell r="A476" t="str">
            <v>FC4206</v>
          </cell>
          <cell r="B476" t="str">
            <v>1-1/2" REDUCTION TEE X  3/4" COMPRESSED PIPE</v>
          </cell>
          <cell r="C476">
            <v>71.89</v>
          </cell>
        </row>
        <row r="477">
          <cell r="A477" t="str">
            <v>FC4207</v>
          </cell>
          <cell r="B477" t="str">
            <v>1-1/2" REDUCTION TEE X 1" COMPRESSED PIPE</v>
          </cell>
          <cell r="C477">
            <v>71.89</v>
          </cell>
        </row>
        <row r="478">
          <cell r="A478" t="str">
            <v>FC4210</v>
          </cell>
          <cell r="B478" t="str">
            <v>1-1/2" SADDLE DROP X  1" COMPRESSED PIPE</v>
          </cell>
          <cell r="C478">
            <v>84.14</v>
          </cell>
        </row>
        <row r="479">
          <cell r="A479" t="str">
            <v>FC4210C</v>
          </cell>
          <cell r="B479" t="str">
            <v>1-1/2" SADDLE DROP REPLACEMENT GASKET  COMPRESSED PIPE</v>
          </cell>
          <cell r="C479">
            <v>7.74</v>
          </cell>
        </row>
        <row r="480">
          <cell r="A480" t="str">
            <v>FC4218</v>
          </cell>
          <cell r="B480" t="str">
            <v>1-1/2" COMPRESSED PIPE X 1" NPT MALE THREADED NIPPLE</v>
          </cell>
          <cell r="C480">
            <v>58.78</v>
          </cell>
        </row>
        <row r="481">
          <cell r="A481" t="str">
            <v>FC4221</v>
          </cell>
          <cell r="B481" t="str">
            <v>1-1/2" X 1" REDUCTION UNION COMPRESSED PIPE</v>
          </cell>
          <cell r="C481">
            <v>39.56</v>
          </cell>
        </row>
        <row r="482">
          <cell r="A482" t="str">
            <v>FC4223</v>
          </cell>
          <cell r="B482" t="str">
            <v>1-1/2" X 3/4" REDUCTION UNION COMPRESSED PIPE</v>
          </cell>
          <cell r="C482">
            <v>40.479999999999997</v>
          </cell>
        </row>
        <row r="483">
          <cell r="A483" t="str">
            <v>FC4418</v>
          </cell>
          <cell r="B483" t="str">
            <v>1-1/2" COMPRESSED PIPE X 1-1/2" NPT MALE THREADED NIPPLE</v>
          </cell>
          <cell r="C483">
            <v>59.15</v>
          </cell>
        </row>
        <row r="484">
          <cell r="A484" t="str">
            <v>FC4420</v>
          </cell>
          <cell r="B484" t="str">
            <v>1-1/2" COMPRESSED PIPE X 1-1/2" NPT FEMALE THREADED NIPPLE</v>
          </cell>
          <cell r="C484">
            <v>63.58</v>
          </cell>
        </row>
        <row r="485">
          <cell r="A485" t="str">
            <v>FC4444</v>
          </cell>
          <cell r="B485" t="str">
            <v>1-1/2" VALVE KIT COMPRESSED PIPE LOCKABLE</v>
          </cell>
          <cell r="C485">
            <v>231.4</v>
          </cell>
        </row>
        <row r="486">
          <cell r="A486" t="str">
            <v>FC5002</v>
          </cell>
          <cell r="B486" t="str">
            <v>2" UNION COMPRESSED PIPE</v>
          </cell>
          <cell r="C486">
            <v>49.49</v>
          </cell>
        </row>
        <row r="487">
          <cell r="A487" t="str">
            <v>FC5003</v>
          </cell>
          <cell r="B487" t="str">
            <v>2" 90 DEGREE ELBOW COMPRESSED PIPE</v>
          </cell>
          <cell r="C487">
            <v>59.69</v>
          </cell>
        </row>
        <row r="488">
          <cell r="A488" t="str">
            <v>FC5004</v>
          </cell>
          <cell r="B488" t="str">
            <v>2" 45 DEGREE ELBOW COMPRESSED PIPE</v>
          </cell>
          <cell r="C488">
            <v>67.010000000000005</v>
          </cell>
        </row>
        <row r="489">
          <cell r="A489" t="str">
            <v>FC5005</v>
          </cell>
          <cell r="B489" t="str">
            <v>2" EQUAL TEE COMPRESSED PIPE</v>
          </cell>
          <cell r="C489">
            <v>81.98</v>
          </cell>
        </row>
        <row r="490">
          <cell r="A490" t="str">
            <v>FC5006</v>
          </cell>
          <cell r="B490" t="str">
            <v>2" END CAP COMPRESSED PIPE</v>
          </cell>
          <cell r="C490">
            <v>71.959999999999994</v>
          </cell>
        </row>
        <row r="491">
          <cell r="A491" t="str">
            <v>FC5009</v>
          </cell>
          <cell r="B491" t="str">
            <v>2" REDUCING TEE X 1/2" FEMALE NPT  COMPRESSED PIPE</v>
          </cell>
          <cell r="C491">
            <v>79.180000000000007</v>
          </cell>
        </row>
        <row r="492">
          <cell r="A492" t="str">
            <v>FC5012</v>
          </cell>
          <cell r="B492" t="str">
            <v>2" SADDLE DROP X 1/2" FNPT COMPRESSED PIPE</v>
          </cell>
          <cell r="C492">
            <v>66.430000000000007</v>
          </cell>
        </row>
        <row r="493">
          <cell r="A493" t="str">
            <v>FC5023</v>
          </cell>
          <cell r="B493" t="str">
            <v>2" SLIDE UNION COMPRESSED COMPRESSED PIPE</v>
          </cell>
          <cell r="C493">
            <v>44.3</v>
          </cell>
        </row>
        <row r="494">
          <cell r="A494" t="str">
            <v>FC5033</v>
          </cell>
          <cell r="B494" t="str">
            <v xml:space="preserve">2" COMPRESSED PIPE X 2" NPT FEMALE SWIVEL </v>
          </cell>
          <cell r="C494">
            <v>101.25</v>
          </cell>
        </row>
        <row r="495">
          <cell r="A495" t="str">
            <v>FC5051</v>
          </cell>
          <cell r="B495" t="str">
            <v>2" CROSS FITTING COMPRESSED PIPE</v>
          </cell>
          <cell r="C495">
            <v>97.16</v>
          </cell>
        </row>
        <row r="496">
          <cell r="A496" t="str">
            <v>FC5076-10</v>
          </cell>
          <cell r="B496" t="str">
            <v>2" COMPRESSED PIPE REPLACEMENT ORING</v>
          </cell>
          <cell r="C496">
            <v>49.95</v>
          </cell>
        </row>
        <row r="497">
          <cell r="A497" t="str">
            <v>FC5110</v>
          </cell>
          <cell r="B497" t="str">
            <v>2" SADDLE DROP X  3/4" COMPRESSED PIPE</v>
          </cell>
          <cell r="C497">
            <v>86.35</v>
          </cell>
        </row>
        <row r="498">
          <cell r="A498" t="str">
            <v>FC5206</v>
          </cell>
          <cell r="B498" t="str">
            <v>2" REDUCTION TEE X  3/4" COMPRESSED PIPE</v>
          </cell>
          <cell r="C498">
            <v>79.61</v>
          </cell>
        </row>
        <row r="499">
          <cell r="A499" t="str">
            <v>FC5207</v>
          </cell>
          <cell r="B499" t="str">
            <v>2" REDUCTION TEE X 1" COMPRESSED PIPE</v>
          </cell>
          <cell r="C499">
            <v>80.989999999999995</v>
          </cell>
        </row>
        <row r="500">
          <cell r="A500" t="str">
            <v>FC5210</v>
          </cell>
          <cell r="B500" t="str">
            <v>2" SADDLE DROP X  1" COMPRESSED PIPE</v>
          </cell>
          <cell r="C500">
            <v>92.26</v>
          </cell>
        </row>
        <row r="501">
          <cell r="A501" t="str">
            <v>FC5210C</v>
          </cell>
          <cell r="B501" t="str">
            <v>2" SADDLE DROP REPLACEMENT GASKET  COMPRESSED PIPE</v>
          </cell>
          <cell r="C501">
            <v>7.74</v>
          </cell>
        </row>
        <row r="502">
          <cell r="A502" t="str">
            <v>FC5221</v>
          </cell>
          <cell r="B502" t="str">
            <v>2" X 1" REDUCTION UNION COMPRESSED PIPE</v>
          </cell>
          <cell r="C502">
            <v>52.76</v>
          </cell>
        </row>
        <row r="503">
          <cell r="A503" t="str">
            <v>FC5223</v>
          </cell>
          <cell r="B503" t="str">
            <v>2" X 3/4" REDUCTION UNION COMPRESSED PIPE</v>
          </cell>
          <cell r="C503">
            <v>52.48</v>
          </cell>
        </row>
        <row r="504">
          <cell r="A504" t="str">
            <v>FC5418</v>
          </cell>
          <cell r="B504" t="str">
            <v>2" COMPRESSED PIPE X 1-1/2" NPT MALE THREADED NIPPLE</v>
          </cell>
          <cell r="C504">
            <v>68.36</v>
          </cell>
        </row>
        <row r="505">
          <cell r="A505" t="str">
            <v>FC5421</v>
          </cell>
          <cell r="B505" t="str">
            <v>2" X 1-1/2" REDUCTION UNION COMPRESSED PIPE</v>
          </cell>
          <cell r="C505">
            <v>54.59</v>
          </cell>
        </row>
        <row r="506">
          <cell r="A506" t="str">
            <v>FC5518</v>
          </cell>
          <cell r="B506" t="str">
            <v>2" COMPRESSED PIPE X 2" NPT MALE THREADED NIPPLE</v>
          </cell>
          <cell r="C506">
            <v>69.56</v>
          </cell>
        </row>
        <row r="507">
          <cell r="A507" t="str">
            <v>FC5555</v>
          </cell>
          <cell r="B507" t="str">
            <v>2" VALVE KIT COMPRESSED PIPE LOCKABLE</v>
          </cell>
          <cell r="C507">
            <v>335.7</v>
          </cell>
        </row>
        <row r="508">
          <cell r="A508" t="str">
            <v>FC7002</v>
          </cell>
          <cell r="B508" t="str">
            <v>3"  UNION COMPRESSED PIPE</v>
          </cell>
          <cell r="C508">
            <v>107.98</v>
          </cell>
        </row>
        <row r="509">
          <cell r="A509" t="str">
            <v>FC7003</v>
          </cell>
          <cell r="B509" t="str">
            <v>3" 90 DEGREE ELBOW COMPRESSED PIPE</v>
          </cell>
          <cell r="C509">
            <v>152.4</v>
          </cell>
        </row>
        <row r="510">
          <cell r="A510" t="str">
            <v>FC7004</v>
          </cell>
          <cell r="B510" t="str">
            <v>3" 45 DEGREE ELBOW COMPRESSED PIPE</v>
          </cell>
          <cell r="C510">
            <v>152.93</v>
          </cell>
        </row>
        <row r="511">
          <cell r="A511" t="str">
            <v>FC7005</v>
          </cell>
          <cell r="B511" t="str">
            <v>3" EQUAL TEE COMPRESSED PIPE</v>
          </cell>
          <cell r="C511">
            <v>152.4</v>
          </cell>
        </row>
        <row r="512">
          <cell r="A512" t="str">
            <v>FC7006</v>
          </cell>
          <cell r="B512" t="str">
            <v>3" END CAP COMPRESSED PIPE</v>
          </cell>
          <cell r="C512">
            <v>83.32</v>
          </cell>
        </row>
        <row r="513">
          <cell r="A513" t="str">
            <v>FC7023</v>
          </cell>
          <cell r="B513" t="str">
            <v>3" SLIDE UNION COMPRESSED COMPRESSED PIPE</v>
          </cell>
          <cell r="C513">
            <v>113.9</v>
          </cell>
        </row>
        <row r="514">
          <cell r="A514" t="str">
            <v>FC7051</v>
          </cell>
          <cell r="B514" t="str">
            <v>3" CROSS FITTING COMPRESSED PIPE</v>
          </cell>
          <cell r="C514">
            <v>263.25</v>
          </cell>
        </row>
        <row r="515">
          <cell r="A515" t="str">
            <v>FC7076-10</v>
          </cell>
          <cell r="B515" t="str">
            <v>3" COMPRESSED PIPE REPLACEMENT ORING</v>
          </cell>
          <cell r="C515">
            <v>187.95</v>
          </cell>
        </row>
        <row r="516">
          <cell r="A516" t="str">
            <v>FC7110</v>
          </cell>
          <cell r="B516" t="str">
            <v>3" SADDLE DROP X  3/4" COMPRESSED PIPE</v>
          </cell>
          <cell r="C516">
            <v>89.97</v>
          </cell>
        </row>
        <row r="517">
          <cell r="A517" t="str">
            <v>FC7207</v>
          </cell>
          <cell r="B517" t="str">
            <v>3" REDUCTION TEE X 2" COMPRESSED PIPE</v>
          </cell>
          <cell r="C517">
            <v>150.29</v>
          </cell>
        </row>
        <row r="518">
          <cell r="A518" t="str">
            <v>FC7210</v>
          </cell>
          <cell r="B518" t="str">
            <v>3" SADDLE DROP X  1" COMPRESSED PIPE</v>
          </cell>
          <cell r="C518">
            <v>89.97</v>
          </cell>
        </row>
        <row r="519">
          <cell r="A519" t="str">
            <v>FC7210C</v>
          </cell>
          <cell r="B519" t="str">
            <v>3" SADDLE DROP REPLACEMENT GASKET  COMPRESSED PIPE</v>
          </cell>
          <cell r="C519">
            <v>8.36</v>
          </cell>
        </row>
        <row r="520">
          <cell r="A520" t="str">
            <v>FC7421</v>
          </cell>
          <cell r="B520" t="str">
            <v>3" X 2" REDUCTION UNION COMPRESSED PIPE</v>
          </cell>
          <cell r="C520">
            <v>108.1</v>
          </cell>
        </row>
        <row r="521">
          <cell r="A521" t="str">
            <v>FC7618</v>
          </cell>
          <cell r="B521" t="str">
            <v>3" COMPRESSED PIPE X 2" NPT MALE THREADED NIPPLE</v>
          </cell>
          <cell r="C521">
            <v>171.91</v>
          </cell>
        </row>
        <row r="522">
          <cell r="A522" t="str">
            <v>FC7718</v>
          </cell>
          <cell r="B522" t="str">
            <v>3" COMPRESSED PIPE X 3" NPT MALE THREADED NIPPLE</v>
          </cell>
          <cell r="C522">
            <v>192.48</v>
          </cell>
        </row>
        <row r="523">
          <cell r="A523" t="str">
            <v>FC7777</v>
          </cell>
          <cell r="B523" t="str">
            <v>3" INLINE VALVE</v>
          </cell>
          <cell r="C523">
            <v>1124.3699999999999</v>
          </cell>
        </row>
        <row r="524">
          <cell r="A524" t="str">
            <v>FC7900</v>
          </cell>
          <cell r="B524" t="str">
            <v>3" COMPRESSED FLANGE, ANSI</v>
          </cell>
          <cell r="C524">
            <v>274.43</v>
          </cell>
        </row>
        <row r="525">
          <cell r="A525" t="str">
            <v>FC8002</v>
          </cell>
          <cell r="B525" t="str">
            <v>4"  UNION COMPRESSED PIPE</v>
          </cell>
          <cell r="C525">
            <v>103.21</v>
          </cell>
        </row>
        <row r="526">
          <cell r="A526" t="str">
            <v>FC8003</v>
          </cell>
          <cell r="B526" t="str">
            <v>4" 90 DEGREE ELBOW COMPRESSED PIPE</v>
          </cell>
          <cell r="C526">
            <v>209.64</v>
          </cell>
        </row>
        <row r="527">
          <cell r="A527" t="str">
            <v>FC8004</v>
          </cell>
          <cell r="B527" t="str">
            <v>4" 45 DEGREE ELBOW COMPRESSED PIPE</v>
          </cell>
          <cell r="C527">
            <v>210.17</v>
          </cell>
        </row>
        <row r="528">
          <cell r="A528" t="str">
            <v>FC8005</v>
          </cell>
          <cell r="B528" t="str">
            <v>4" EQUAL TEE COMPRESSED PIPE</v>
          </cell>
          <cell r="C528">
            <v>215.59</v>
          </cell>
        </row>
        <row r="529">
          <cell r="A529" t="str">
            <v>FC8006</v>
          </cell>
          <cell r="B529" t="str">
            <v>4" END CAP COMPRESSED PIPE</v>
          </cell>
          <cell r="C529">
            <v>109.17</v>
          </cell>
        </row>
        <row r="530">
          <cell r="A530" t="str">
            <v>FC8023</v>
          </cell>
          <cell r="B530" t="str">
            <v>4" SLIDE UNION COMPRESSED COMPRESSED PIPE</v>
          </cell>
          <cell r="C530">
            <v>156.41999999999999</v>
          </cell>
        </row>
        <row r="531">
          <cell r="A531" t="str">
            <v>FC8051</v>
          </cell>
          <cell r="B531" t="str">
            <v>4" CROSS FITTING COMPRESSED PIPE</v>
          </cell>
          <cell r="C531">
            <v>334.67</v>
          </cell>
        </row>
        <row r="532">
          <cell r="A532" t="str">
            <v>FC8076-10</v>
          </cell>
          <cell r="B532" t="str">
            <v>4" COMPRESSED PIPE REPLACEMENT ORING</v>
          </cell>
          <cell r="C532">
            <v>249.95</v>
          </cell>
        </row>
        <row r="533">
          <cell r="A533" t="str">
            <v>FC8207</v>
          </cell>
          <cell r="B533" t="str">
            <v>4" REDUCTION TEE X 3" COMPRESSED PIPE</v>
          </cell>
          <cell r="C533">
            <v>215.59</v>
          </cell>
        </row>
        <row r="534">
          <cell r="A534" t="str">
            <v>FC8221</v>
          </cell>
          <cell r="B534" t="str">
            <v>4" X 2" REDUCTION UNION COMPRESSED PIPE</v>
          </cell>
          <cell r="C534">
            <v>143.91</v>
          </cell>
        </row>
        <row r="535">
          <cell r="A535" t="str">
            <v>FC8321</v>
          </cell>
          <cell r="B535" t="str">
            <v>4" X 3" REDUCTION UNION COMPRESSED PIPE</v>
          </cell>
          <cell r="C535">
            <v>146.58000000000001</v>
          </cell>
        </row>
        <row r="536">
          <cell r="A536" t="str">
            <v>FC8818</v>
          </cell>
          <cell r="B536" t="str">
            <v>4" COMPRESSED PIPE X 4" NPT MALE THREADED NIPPLE</v>
          </cell>
          <cell r="C536">
            <v>216</v>
          </cell>
        </row>
        <row r="537">
          <cell r="A537" t="str">
            <v>FC8888</v>
          </cell>
          <cell r="B537" t="str">
            <v xml:space="preserve">4" INLINE VALVE, INCLUDES FLANGES </v>
          </cell>
          <cell r="C537">
            <v>1480.03</v>
          </cell>
        </row>
        <row r="538">
          <cell r="A538" t="str">
            <v>FC8900</v>
          </cell>
          <cell r="B538" t="str">
            <v>4" FLANGE, ANSI</v>
          </cell>
          <cell r="C538">
            <v>337.34</v>
          </cell>
        </row>
        <row r="539">
          <cell r="A539" t="str">
            <v>FI0028</v>
          </cell>
          <cell r="B539" t="str">
            <v>3-1/8" TUBING, STRUT CUSHION CLAMP  3.12 O.D.   FASTPIPE 3"   ST-080 T312, 80mm</v>
          </cell>
          <cell r="C539">
            <v>6.35</v>
          </cell>
        </row>
        <row r="540">
          <cell r="A540" t="str">
            <v>FI0030</v>
          </cell>
          <cell r="B540" t="str">
            <v>3" HANGER - FOR 3/8-16 THREADED ROD</v>
          </cell>
          <cell r="C540">
            <v>3.86</v>
          </cell>
        </row>
        <row r="541">
          <cell r="A541" t="str">
            <v>FI0031</v>
          </cell>
          <cell r="B541" t="str">
            <v>4" HANGER - FOR 3/8-16 THREADED ROD</v>
          </cell>
          <cell r="C541">
            <v>5.4</v>
          </cell>
        </row>
        <row r="542">
          <cell r="A542" t="str">
            <v>FI0032</v>
          </cell>
          <cell r="B542" t="str">
            <v>6" HANGER - FOR 1/2"-13 THREADED ROD</v>
          </cell>
          <cell r="C542">
            <v>7.91</v>
          </cell>
        </row>
        <row r="543">
          <cell r="A543" t="str">
            <v>FI0035</v>
          </cell>
          <cell r="B543" t="str">
            <v>4" TUBING, STRUT CUSHION CLAMP  4.00 O.D.   FASTPIPE 4</v>
          </cell>
          <cell r="C543">
            <v>9.2799999999999994</v>
          </cell>
        </row>
        <row r="544">
          <cell r="A544" t="str">
            <v>FI0040</v>
          </cell>
          <cell r="B544" t="str">
            <v>6" TUBING, STRUT CUSHION CLAMP  6.00 O.D.   FASTPIPE 6</v>
          </cell>
          <cell r="C544">
            <v>13.99</v>
          </cell>
        </row>
        <row r="545">
          <cell r="A545" t="str">
            <v>FI0146</v>
          </cell>
          <cell r="B545" t="str">
            <v>3" TOOL KIT FASTPIPE INDUSTRIAL (CUTTER, DEBURR TOOL, 2 SPANNERS, SP. BOTTLE, non returnable</v>
          </cell>
          <cell r="C545">
            <v>868.56</v>
          </cell>
        </row>
        <row r="546">
          <cell r="A546" t="str">
            <v>FI0148</v>
          </cell>
          <cell r="B546" t="str">
            <v>PIPE CUTTER 2"x3-1/2", non returnable</v>
          </cell>
          <cell r="C546">
            <v>250.57</v>
          </cell>
        </row>
        <row r="547">
          <cell r="A547" t="str">
            <v>FI0149</v>
          </cell>
          <cell r="B547" t="str">
            <v>MANUAL PIPE CUTTER 4" THRU 6", non returnable</v>
          </cell>
          <cell r="C547">
            <v>415.29</v>
          </cell>
        </row>
        <row r="548">
          <cell r="A548" t="str">
            <v>FI0153</v>
          </cell>
          <cell r="B548" t="str">
            <v>DEBUR TOOL 3",  ELECT DRILL REQ, KIT</v>
          </cell>
          <cell r="C548">
            <v>374.86</v>
          </cell>
        </row>
        <row r="549">
          <cell r="A549" t="str">
            <v>FI0154</v>
          </cell>
          <cell r="B549" t="str">
            <v>PIPE DEBURRING TOOL / PIPE MARKER 4", ELECT DRILL REQ</v>
          </cell>
          <cell r="C549">
            <v>568.30999999999995</v>
          </cell>
        </row>
        <row r="550">
          <cell r="A550" t="str">
            <v>FI0155</v>
          </cell>
          <cell r="B550" t="str">
            <v>PIPE DEBURRING TOOL / PIPE MARKER 6", ELECT DRILL REQ</v>
          </cell>
          <cell r="C550">
            <v>794.69</v>
          </cell>
        </row>
        <row r="551">
          <cell r="A551" t="str">
            <v>FI7000</v>
          </cell>
          <cell r="B551" t="str">
            <v>3" ALUMINUM TUBING 19 FT 2 INCHES LONG FASTPIPE INDUSTRIAL  BLUE,  non returnable</v>
          </cell>
          <cell r="C551">
            <v>254.94</v>
          </cell>
        </row>
        <row r="552">
          <cell r="A552" t="str">
            <v>FI7002</v>
          </cell>
          <cell r="B552" t="str">
            <v>3" UNION FASTPIPE INDUSTRIAL</v>
          </cell>
          <cell r="C552">
            <v>109.95</v>
          </cell>
        </row>
        <row r="553">
          <cell r="A553" t="str">
            <v>FI7003</v>
          </cell>
          <cell r="B553" t="str">
            <v>3" 90 DEGREE ELBOW FASTPIPE  INDUSTRIAL</v>
          </cell>
          <cell r="C553">
            <v>132.5</v>
          </cell>
        </row>
        <row r="554">
          <cell r="A554" t="str">
            <v>FI7005</v>
          </cell>
          <cell r="B554" t="str">
            <v>3" EQUAL TEE FASTPIPE INDUSTRIAL</v>
          </cell>
          <cell r="C554">
            <v>179.95</v>
          </cell>
        </row>
        <row r="555">
          <cell r="A555" t="str">
            <v>FI7006</v>
          </cell>
          <cell r="B555" t="str">
            <v>3" END CAP FASTPIPE INDUSTRIAL</v>
          </cell>
          <cell r="C555">
            <v>132.4</v>
          </cell>
        </row>
        <row r="556">
          <cell r="A556" t="str">
            <v>FI7012</v>
          </cell>
          <cell r="B556" t="str">
            <v>3" SADDLE DROP FASTPIPE X  1/2"  FEMALE NPT INDUSTRIAL</v>
          </cell>
          <cell r="C556">
            <v>68.650000000000006</v>
          </cell>
        </row>
        <row r="557">
          <cell r="A557" t="str">
            <v>FI7020</v>
          </cell>
          <cell r="B557" t="str">
            <v>3" SPANNER WRENCH  FASTPIPE--Two Required, non returnable</v>
          </cell>
          <cell r="C557">
            <v>154.55000000000001</v>
          </cell>
        </row>
        <row r="558">
          <cell r="A558" t="str">
            <v>FI7022</v>
          </cell>
          <cell r="B558" t="str">
            <v>3" PIPE CLIP FASTPIPE ,  EACH</v>
          </cell>
          <cell r="C558">
            <v>8.99</v>
          </cell>
        </row>
        <row r="559">
          <cell r="A559" t="str">
            <v>FI7065</v>
          </cell>
          <cell r="B559" t="str">
            <v>3" FASTPIPE INDUSTRIAL ORING</v>
          </cell>
          <cell r="C559">
            <v>4.95</v>
          </cell>
        </row>
        <row r="560">
          <cell r="A560" t="str">
            <v>FI7070</v>
          </cell>
          <cell r="B560" t="str">
            <v>3" STAINLESS STEEL BITE RING FASTPIPE INDUSTRIAL</v>
          </cell>
          <cell r="C560">
            <v>9.9499999999999993</v>
          </cell>
        </row>
        <row r="561">
          <cell r="A561" t="str">
            <v>FI7076</v>
          </cell>
          <cell r="B561" t="str">
            <v>3" PARTS KIT FASTPIPE  INDUSTRIAL  (1) O-RING  (1) SS BITE RING</v>
          </cell>
          <cell r="C561">
            <v>10.75</v>
          </cell>
        </row>
        <row r="562">
          <cell r="A562" t="str">
            <v>FI7076-10</v>
          </cell>
          <cell r="B562" t="str">
            <v>3" FASTPIPE ORING/BITE RING 10 PACK</v>
          </cell>
          <cell r="C562">
            <v>34.950000000000003</v>
          </cell>
        </row>
        <row r="563">
          <cell r="A563" t="str">
            <v>FI7110</v>
          </cell>
          <cell r="B563" t="str">
            <v>3" SADDLE DROP X  3/4" FASTPIPE INDUSTRIAL</v>
          </cell>
          <cell r="C563">
            <v>68.650000000000006</v>
          </cell>
        </row>
        <row r="564">
          <cell r="A564" t="str">
            <v>FI7112</v>
          </cell>
          <cell r="B564" t="str">
            <v>3" SADDLE DROP FASTPIPE X  3/4"  FEMALE NPT  INDUSTRIAL</v>
          </cell>
          <cell r="C564">
            <v>68.650000000000006</v>
          </cell>
        </row>
        <row r="565">
          <cell r="A565" t="str">
            <v>FI7210</v>
          </cell>
          <cell r="B565" t="str">
            <v>3" SADDLE DROP X  1" FASTPIPE  INDUSTRIAL</v>
          </cell>
          <cell r="C565">
            <v>68.650000000000006</v>
          </cell>
        </row>
        <row r="566">
          <cell r="A566" t="str">
            <v>FI7210C</v>
          </cell>
          <cell r="B566" t="str">
            <v>3" FASTPIPE SADDLE DROP GASKET, RED COLOR</v>
          </cell>
          <cell r="C566">
            <v>4.6500000000000004</v>
          </cell>
        </row>
        <row r="567">
          <cell r="A567" t="str">
            <v>FI7312</v>
          </cell>
          <cell r="B567" t="str">
            <v>3" SADDLE DROP FASTPIPE X 1" FEMALE NPT  INDUSTRIAL</v>
          </cell>
          <cell r="C567">
            <v>68.650000000000006</v>
          </cell>
        </row>
        <row r="568">
          <cell r="A568" t="str">
            <v>FI7509</v>
          </cell>
          <cell r="B568" t="str">
            <v>3" REDUCING TEE X 2" FEMALE NPT FASTPIPE INDUSTRIAL</v>
          </cell>
          <cell r="C568">
            <v>165.7</v>
          </cell>
        </row>
        <row r="569">
          <cell r="A569" t="str">
            <v>FI7718</v>
          </cell>
          <cell r="B569" t="str">
            <v>3" FASTPIPE X 3" NPT MALE THREADED NIPPLE  INDUSTRIAL</v>
          </cell>
          <cell r="C569">
            <v>78.989999999999995</v>
          </cell>
        </row>
        <row r="570">
          <cell r="A570" t="str">
            <v>FI7777</v>
          </cell>
          <cell r="B570" t="str">
            <v>3" VALVE KIT FASTPIPE  INDUSTRIAL LOCKABLE</v>
          </cell>
          <cell r="C570">
            <v>449.79</v>
          </cell>
        </row>
        <row r="571">
          <cell r="A571" t="str">
            <v>FI7863</v>
          </cell>
          <cell r="B571" t="str">
            <v>3" ALUMINUM PIPE (7' 6") FASTPIPE EACH, BLUE,   non returnable</v>
          </cell>
          <cell r="C571">
            <v>134.99</v>
          </cell>
        </row>
        <row r="572">
          <cell r="A572" t="str">
            <v>FI7900</v>
          </cell>
          <cell r="B572" t="str">
            <v>3" FLANGE FASTPIPE  COMPRESSION X FLANGE   4 HOLE, 7-1/2" OD, ANSI 150#</v>
          </cell>
          <cell r="C572">
            <v>182.75</v>
          </cell>
        </row>
        <row r="573">
          <cell r="A573" t="str">
            <v>FI7905</v>
          </cell>
          <cell r="B573" t="str">
            <v>3" FASTPIPE FLANGE GASKET AND BOLT SET,  bolts are 2-3/4" Long, ANSI 150#, BOLT HOLE</v>
          </cell>
          <cell r="C573">
            <v>44.98</v>
          </cell>
        </row>
        <row r="574">
          <cell r="A574" t="str">
            <v>FI8000</v>
          </cell>
          <cell r="B574" t="str">
            <v>4"  ALUMINUM TUBING 19 FT 2 INCHES LONG FASTPIPE INDUSTRIAL,  non returnable</v>
          </cell>
          <cell r="C574">
            <v>424.94</v>
          </cell>
        </row>
        <row r="575">
          <cell r="A575" t="str">
            <v>FI8002</v>
          </cell>
          <cell r="B575" t="str">
            <v xml:space="preserve"> 4" UNION FASTPIPE INDUSTRIAL</v>
          </cell>
          <cell r="C575">
            <v>104.96</v>
          </cell>
        </row>
        <row r="576">
          <cell r="A576" t="str">
            <v>FI8003</v>
          </cell>
          <cell r="B576" t="str">
            <v>4" 90 DEGREE ELBOW FASTPIPE  INDUSTRIAL NEEDS (2) FI8002 to connect to pipe</v>
          </cell>
          <cell r="C576">
            <v>90.95</v>
          </cell>
        </row>
        <row r="577">
          <cell r="A577" t="str">
            <v>FI8004</v>
          </cell>
          <cell r="B577" t="str">
            <v>4" 45 DEGREE ELBOW FASTPIPE  INDUSTRIAL NEEDS (2) FI8002 to connect to pipe</v>
          </cell>
          <cell r="C577">
            <v>90.95</v>
          </cell>
        </row>
        <row r="578">
          <cell r="A578" t="str">
            <v>FI8005</v>
          </cell>
          <cell r="B578" t="str">
            <v>4" EQUAL TEE FASTPIPE  INDUSTRIAL NEEDS (3) FI8002 to connect to pipe</v>
          </cell>
          <cell r="C578">
            <v>114.97</v>
          </cell>
        </row>
        <row r="579">
          <cell r="A579" t="str">
            <v>FI8006</v>
          </cell>
          <cell r="B579" t="str">
            <v>4" END CAP FASTPIPE INDUSTRIAL NEEDS (1) FI8002 to connect to pipe</v>
          </cell>
          <cell r="C579">
            <v>180.71</v>
          </cell>
        </row>
        <row r="580">
          <cell r="A580" t="str">
            <v>FI8076</v>
          </cell>
          <cell r="B580" t="str">
            <v>4" INNER SEAL  FASTPIPE INDUSTRIAL</v>
          </cell>
          <cell r="C580">
            <v>69.94</v>
          </cell>
        </row>
        <row r="581">
          <cell r="A581" t="str">
            <v>FI8210C</v>
          </cell>
          <cell r="B581" t="str">
            <v>4" SADDLE DROP REPLACEMENT GASKET  COMPRESSED PIPE</v>
          </cell>
          <cell r="C581">
            <v>10.01</v>
          </cell>
        </row>
        <row r="582">
          <cell r="A582" t="str">
            <v>FI8221</v>
          </cell>
          <cell r="B582" t="str">
            <v>4" UNION PLUG X 2" FEMALE NPT FASTPIPE INDUSTRIAL NEEDS(1) FI8002 to connect to pipe</v>
          </cell>
          <cell r="C582">
            <v>83.28</v>
          </cell>
        </row>
        <row r="583">
          <cell r="A583" t="str">
            <v>FI8312</v>
          </cell>
          <cell r="B583" t="str">
            <v>4" SADDLE DROP FASTPIPE X 1" FEMALE NPT / or 1" Compression FASTPIPE INDUSTRIAL</v>
          </cell>
          <cell r="C583">
            <v>94.95</v>
          </cell>
        </row>
        <row r="584">
          <cell r="A584" t="str">
            <v>FI8321</v>
          </cell>
          <cell r="B584" t="str">
            <v>4" UNION PLUG X 3" FEMALE NPT FASTPIPE INDUSTRIAL NEEDS (1) FI8002 to connect to pipe</v>
          </cell>
          <cell r="C584">
            <v>83.32</v>
          </cell>
        </row>
        <row r="585">
          <cell r="A585" t="str">
            <v>FI8888</v>
          </cell>
          <cell r="B585" t="str">
            <v>4" BUTTERFLY VALVE FASTPIPE  INDUSTRIAL NEEDS (2) FI8002 to connect to pipe</v>
          </cell>
          <cell r="C585">
            <v>795.47</v>
          </cell>
        </row>
        <row r="586">
          <cell r="A586" t="str">
            <v>FI8900</v>
          </cell>
          <cell r="B586" t="str">
            <v>4" FLANGE , ANSI 150#, 9.0" OD X 8 BOLT FASTPIPE INDUSTRIAL  needs (1) FI8002 to connect to pipe</v>
          </cell>
          <cell r="C586">
            <v>159.24</v>
          </cell>
        </row>
        <row r="587">
          <cell r="A587" t="str">
            <v>FI8905</v>
          </cell>
          <cell r="B587" t="str">
            <v>4" FASTPIPE FLANGE GASKET AND BOLT SET,  BOLTS ARE 3" LONG, ANSI 150#, 8 BOLT HOLE</v>
          </cell>
          <cell r="C587">
            <v>85.59</v>
          </cell>
        </row>
        <row r="588">
          <cell r="A588" t="str">
            <v>FI9000</v>
          </cell>
          <cell r="B588" t="str">
            <v>6"  ALUMINUM TUBING 19 FT 2 INCHES LONG,  non returnable</v>
          </cell>
          <cell r="C588">
            <v>834.94</v>
          </cell>
        </row>
        <row r="589">
          <cell r="A589" t="str">
            <v>FI9002</v>
          </cell>
          <cell r="B589" t="str">
            <v>6" UNION FASTPIPE INDUSTRIAL</v>
          </cell>
          <cell r="C589">
            <v>141.65</v>
          </cell>
        </row>
        <row r="590">
          <cell r="A590" t="str">
            <v>FI9003</v>
          </cell>
          <cell r="B590" t="str">
            <v>6"  90 DEGREE ELBOW FASTPIPE  INDUSTRIAL NEEDS (2) FI9002 to connect to pipe</v>
          </cell>
          <cell r="C590">
            <v>175.83</v>
          </cell>
        </row>
        <row r="591">
          <cell r="A591" t="str">
            <v>FI9004</v>
          </cell>
          <cell r="B591" t="str">
            <v>6" 45 DEGREE ELBOW FASTPIPE  INDUSTRIAL NEEDS (2) FI9002 to connect to pipe</v>
          </cell>
          <cell r="C591">
            <v>175.83</v>
          </cell>
        </row>
        <row r="592">
          <cell r="A592" t="str">
            <v>FI9005</v>
          </cell>
          <cell r="B592" t="str">
            <v>6" EQUAL TEE FASTPIPE  INDUSTRIAL NEEDS (3) FI9002 to connect to pipe</v>
          </cell>
          <cell r="C592">
            <v>249.95</v>
          </cell>
        </row>
        <row r="593">
          <cell r="A593" t="str">
            <v>FI9006</v>
          </cell>
          <cell r="B593" t="str">
            <v>6" END CAP FASTPIPE INDUSTRIAL NEEDS (1) FI9002 to connect to pipe</v>
          </cell>
          <cell r="C593">
            <v>199.94</v>
          </cell>
        </row>
        <row r="594">
          <cell r="A594" t="str">
            <v>FI9020</v>
          </cell>
          <cell r="B594" t="str">
            <v>CORDLESS LUGGING TOOL, FASTPIPE, 4" AND 6",  (NEED LUG JAW SET FI9021)non returnable</v>
          </cell>
          <cell r="C594">
            <v>3475.49</v>
          </cell>
        </row>
        <row r="595">
          <cell r="A595" t="str">
            <v>FI9020-RB</v>
          </cell>
          <cell r="B595" t="str">
            <v>REPLACEMENT BATTERY FOR FI9020 LUGGING TOOL</v>
          </cell>
          <cell r="C595">
            <v>644.04</v>
          </cell>
        </row>
        <row r="596">
          <cell r="A596" t="str">
            <v>FI9021</v>
          </cell>
          <cell r="B596" t="str">
            <v>LUG TOOL JAW SET,  4" and 6" FASTPIPE INDUSTRIAL,  non returnable</v>
          </cell>
          <cell r="C596">
            <v>1599.99</v>
          </cell>
        </row>
        <row r="597">
          <cell r="A597" t="str">
            <v>FI9022</v>
          </cell>
          <cell r="B597" t="str">
            <v>JAW  HOLDER ONLY</v>
          </cell>
          <cell r="C597">
            <v>770.5</v>
          </cell>
        </row>
        <row r="598">
          <cell r="A598" t="str">
            <v>FI9023</v>
          </cell>
          <cell r="B598" t="str">
            <v>4 INCH JAW SET</v>
          </cell>
          <cell r="C598">
            <v>486.82</v>
          </cell>
        </row>
        <row r="599">
          <cell r="A599" t="str">
            <v>FI9024</v>
          </cell>
          <cell r="B599" t="str">
            <v>6 INCH JAW SET</v>
          </cell>
          <cell r="C599">
            <v>486.82</v>
          </cell>
        </row>
        <row r="600">
          <cell r="A600" t="str">
            <v>FI9050</v>
          </cell>
          <cell r="B600" t="str">
            <v>PRESS TOOL, 2 BATTERIES, CASE, FOR 3" AND 4"</v>
          </cell>
          <cell r="C600">
            <v>2246.67</v>
          </cell>
        </row>
        <row r="601">
          <cell r="A601" t="str">
            <v>FI9076</v>
          </cell>
          <cell r="B601" t="str">
            <v>6" INNER SEAL  FASTPIPE INDUSTRIAL</v>
          </cell>
          <cell r="C601">
            <v>102.62</v>
          </cell>
        </row>
        <row r="602">
          <cell r="A602" t="str">
            <v>FI9210C</v>
          </cell>
          <cell r="B602" t="str">
            <v>6" SADDLE DROP REPLACEMENT GASKET  COMPRESSED PIPE</v>
          </cell>
          <cell r="C602">
            <v>9.99</v>
          </cell>
        </row>
        <row r="603">
          <cell r="A603" t="str">
            <v>FI9221</v>
          </cell>
          <cell r="B603" t="str">
            <v>6" UNION PLUG X 2" FEMALE NPT FASTPIPE INDUSTRIAL NEEDS (1) FI9002 to connect to pipe</v>
          </cell>
          <cell r="C603">
            <v>136.62</v>
          </cell>
        </row>
        <row r="604">
          <cell r="A604" t="str">
            <v>FI9312</v>
          </cell>
          <cell r="B604" t="str">
            <v>6" SADDLE DROP FASTPIPE X 1" FEMALE NPT or 1" Compression FASTPIPE  INDUSTRIAL</v>
          </cell>
          <cell r="C604">
            <v>115.94</v>
          </cell>
        </row>
        <row r="605">
          <cell r="A605" t="str">
            <v>FI9321</v>
          </cell>
          <cell r="B605" t="str">
            <v>6" UNION PLUG X 3"  FEMALE NPT FASTPIPE INDUSTRIAL NEEDS (1) FI9002 to connect to pipe</v>
          </cell>
          <cell r="C605">
            <v>136.62</v>
          </cell>
        </row>
        <row r="606">
          <cell r="A606" t="str">
            <v>FI9821</v>
          </cell>
          <cell r="B606" t="str">
            <v>6" X 4" REDUCER FASTPIPE INDUSTRIAL NEEDS (1) FI9002 and (1) FI8002 to connect to pipe</v>
          </cell>
          <cell r="C606">
            <v>366.56</v>
          </cell>
        </row>
        <row r="607">
          <cell r="A607" t="str">
            <v>FI9900</v>
          </cell>
          <cell r="B607" t="str">
            <v>6" FLANGE, ANSI 150#, 11.0" OD X 8 BOLT FASTPIPE INDUSTRIAL NEEDS (1) FI9002 TO CONNECT TO PIPE</v>
          </cell>
          <cell r="C607">
            <v>219.5</v>
          </cell>
        </row>
        <row r="608">
          <cell r="A608" t="str">
            <v>FI9905</v>
          </cell>
          <cell r="B608" t="str">
            <v>6" FASTPIPE FLANGE GASKET AND BOLT SET,  bolts are 3-1/4"" Long, 8 BOLT HOLE</v>
          </cell>
          <cell r="C608">
            <v>125.79</v>
          </cell>
        </row>
        <row r="609">
          <cell r="A609" t="str">
            <v>FI9999</v>
          </cell>
          <cell r="B609" t="str">
            <v>6" BUTTERFLY VALVE FASTPIPE  INDUSTRIAL NEEDS (2) FI9002 to connect to pipe</v>
          </cell>
          <cell r="C609">
            <v>1449.95</v>
          </cell>
        </row>
        <row r="610">
          <cell r="A610" t="str">
            <v>H-100-75-3</v>
          </cell>
          <cell r="B610" t="str">
            <v>1" MANIFOLD X (3) 3/4 OUTLETS</v>
          </cell>
          <cell r="C610">
            <v>157.94999999999999</v>
          </cell>
        </row>
        <row r="611">
          <cell r="A611" t="str">
            <v>H-100-75-4</v>
          </cell>
          <cell r="B611" t="str">
            <v>1" MANIFOLD X (4) 3/4 OUTLETS</v>
          </cell>
          <cell r="C611">
            <v>211.95</v>
          </cell>
        </row>
        <row r="612">
          <cell r="A612" t="str">
            <v>H-100-75-5</v>
          </cell>
          <cell r="B612" t="str">
            <v>1" MANIFOLD X (5) 3/4 OUTLETS</v>
          </cell>
          <cell r="C612">
            <v>214.95</v>
          </cell>
        </row>
        <row r="613">
          <cell r="A613" t="str">
            <v>H-50-25-4</v>
          </cell>
          <cell r="B613" t="str">
            <v>1/2 MANIFOLD X (4) 1/4 OUTLETS</v>
          </cell>
          <cell r="C613">
            <v>100.95</v>
          </cell>
        </row>
        <row r="614">
          <cell r="A614" t="str">
            <v>H-50-25-5</v>
          </cell>
          <cell r="B614" t="str">
            <v>1/2 MANIFOLD X (5) 1/4 OUTLETS</v>
          </cell>
          <cell r="C614">
            <v>108.95</v>
          </cell>
        </row>
        <row r="615">
          <cell r="A615" t="str">
            <v>H-50-50-4</v>
          </cell>
          <cell r="B615" t="str">
            <v>1/2 MANIFOLD X (4) 1/2 OUTLETS</v>
          </cell>
          <cell r="C615">
            <v>130.94999999999999</v>
          </cell>
        </row>
        <row r="616">
          <cell r="A616" t="str">
            <v>H-50-50-5</v>
          </cell>
          <cell r="B616" t="str">
            <v>1/2 MANIFOLD X (5) 1/2 OUTLETS</v>
          </cell>
          <cell r="C616">
            <v>151.94999999999999</v>
          </cell>
        </row>
        <row r="617">
          <cell r="A617" t="str">
            <v>H-50B-50-2</v>
          </cell>
          <cell r="B617" t="str">
            <v>1/2 MANIFOLD X (2) 1/2 OUTLETS,  one end blank, inert gas, wall spacing for Fastpipe 3/4 and 1</v>
          </cell>
          <cell r="C617">
            <v>89.95</v>
          </cell>
        </row>
        <row r="618">
          <cell r="A618" t="str">
            <v>H-75-50-3</v>
          </cell>
          <cell r="B618" t="str">
            <v>3/4 MANIFOLD X (3) 1/2 OUTLETS</v>
          </cell>
          <cell r="C618">
            <v>160.94999999999999</v>
          </cell>
        </row>
        <row r="619">
          <cell r="A619" t="str">
            <v>H-75-50-4</v>
          </cell>
          <cell r="B619" t="str">
            <v>3/4 MANIFOLD X (4) 1/2 OUTLETS</v>
          </cell>
          <cell r="C619">
            <v>151.94999999999999</v>
          </cell>
        </row>
        <row r="620">
          <cell r="A620" t="str">
            <v>H-75-50-5</v>
          </cell>
          <cell r="B620" t="str">
            <v>3/4 MANIFOLD X (5) 1/2 OUTLETS</v>
          </cell>
          <cell r="C620">
            <v>179.95</v>
          </cell>
        </row>
        <row r="621">
          <cell r="A621" t="str">
            <v>H-75-75-3</v>
          </cell>
          <cell r="B621" t="str">
            <v>3/4 MANIFOLD X (3) 3/4 OUTLETS</v>
          </cell>
          <cell r="C621">
            <v>146.94999999999999</v>
          </cell>
        </row>
        <row r="622">
          <cell r="A622" t="str">
            <v>H-75-75-4</v>
          </cell>
          <cell r="B622" t="str">
            <v>3/4 MANIFOLD X (4) 3/4 OUTLETS</v>
          </cell>
          <cell r="C622">
            <v>204.95</v>
          </cell>
        </row>
        <row r="623">
          <cell r="A623" t="str">
            <v>H-75-75-5</v>
          </cell>
          <cell r="B623" t="str">
            <v>3/4 MANIFOLD X (5) 3/4 OUTLETS</v>
          </cell>
          <cell r="C623">
            <v>244.95</v>
          </cell>
        </row>
        <row r="624">
          <cell r="A624" t="str">
            <v>K215-218 GAUGE</v>
          </cell>
          <cell r="B624" t="str">
            <v>SQUARE PRESSURE GAUGE FOR K93215-K93218, K96075 FILTER REGULATOR</v>
          </cell>
          <cell r="C624">
            <v>12.24</v>
          </cell>
        </row>
        <row r="625">
          <cell r="A625" t="str">
            <v>K215-BOWL</v>
          </cell>
          <cell r="B625" t="str">
            <v>BOWL FOR 3/8" K93215</v>
          </cell>
          <cell r="C625">
            <v>11.02</v>
          </cell>
        </row>
        <row r="626">
          <cell r="A626" t="str">
            <v>K215-CAP</v>
          </cell>
          <cell r="B626" t="str">
            <v>ADJUSTMENT CAP FOR K93215 FILTER REGULATOR</v>
          </cell>
          <cell r="C626">
            <v>11.02</v>
          </cell>
        </row>
        <row r="627">
          <cell r="A627" t="str">
            <v>K215-FILTER</v>
          </cell>
          <cell r="B627" t="str">
            <v>FILTER ONLY FOR K93215 3/8</v>
          </cell>
          <cell r="C627">
            <v>6.48</v>
          </cell>
        </row>
        <row r="628">
          <cell r="A628" t="str">
            <v>K215-PLUNGER</v>
          </cell>
          <cell r="B628" t="str">
            <v>PLUNGER DIAPHRAGM  FOR 3/8" K93215</v>
          </cell>
          <cell r="C628">
            <v>11.02</v>
          </cell>
        </row>
        <row r="629">
          <cell r="A629" t="str">
            <v>K216-217 FILTER</v>
          </cell>
          <cell r="B629" t="str">
            <v>FILTER ONLY FOR K93216 K93217 K96050 K96075</v>
          </cell>
          <cell r="C629">
            <v>9.27</v>
          </cell>
        </row>
        <row r="630">
          <cell r="A630" t="str">
            <v>K216-218 BOWL</v>
          </cell>
          <cell r="B630" t="str">
            <v>BOWL FOR 1/2" K93216 THRU K93218 and  K96075 Vert</v>
          </cell>
          <cell r="C630">
            <v>12.24</v>
          </cell>
        </row>
        <row r="631">
          <cell r="A631" t="str">
            <v>K216-218 CAP</v>
          </cell>
          <cell r="B631" t="str">
            <v>ADJUSTMENT CAP FOR K93216-218 FILTER REGULATOR and K96075 Vert</v>
          </cell>
          <cell r="C631">
            <v>12.24</v>
          </cell>
        </row>
        <row r="632">
          <cell r="A632" t="str">
            <v>K216-218 PLUNGER</v>
          </cell>
          <cell r="B632" t="str">
            <v>PLUNGER DIAPHRAGM  FOR K93216-218 and K96075 Vert</v>
          </cell>
          <cell r="C632">
            <v>12.24</v>
          </cell>
        </row>
        <row r="633">
          <cell r="A633" t="str">
            <v>K218-FILTER</v>
          </cell>
          <cell r="B633" t="str">
            <v>FILTER ONLY FOR K93218  1</v>
          </cell>
          <cell r="C633">
            <v>12.24</v>
          </cell>
        </row>
        <row r="634">
          <cell r="A634" t="str">
            <v>K3001</v>
          </cell>
          <cell r="B634" t="str">
            <v>REPLACEMENT CHARGER FOR K3000</v>
          </cell>
          <cell r="C634">
            <v>27.78</v>
          </cell>
        </row>
        <row r="635">
          <cell r="A635" t="str">
            <v>K3002</v>
          </cell>
          <cell r="B635" t="str">
            <v>4 WAY MANIFOLD KIT (4 - 6.5' HOSE w/ AIR CHUCK)</v>
          </cell>
          <cell r="C635">
            <v>265.99</v>
          </cell>
        </row>
        <row r="636">
          <cell r="A636" t="str">
            <v>K3005</v>
          </cell>
          <cell r="B636" t="str">
            <v xml:space="preserve">PISTOL GRIP TIRE INFLATOR WITH DIAL </v>
          </cell>
          <cell r="C636">
            <v>29.49</v>
          </cell>
        </row>
        <row r="637">
          <cell r="A637" t="str">
            <v>K3015</v>
          </cell>
          <cell r="B637" t="str">
            <v>AUTO TIRE INFLATOR</v>
          </cell>
          <cell r="C637">
            <v>249.99</v>
          </cell>
        </row>
        <row r="638">
          <cell r="A638" t="str">
            <v>K3060</v>
          </cell>
          <cell r="B638" t="str">
            <v xml:space="preserve">WALL MOUNT TIRE INFLATOR </v>
          </cell>
          <cell r="C638">
            <v>927.99</v>
          </cell>
        </row>
        <row r="639">
          <cell r="A639" t="str">
            <v>K3063</v>
          </cell>
          <cell r="B639" t="str">
            <v>WALL MOUNT AUTO TIRE INFLATOR WITH 3 PRESETS</v>
          </cell>
          <cell r="C639">
            <v>1859.99</v>
          </cell>
        </row>
        <row r="640">
          <cell r="A640" t="str">
            <v>K30T</v>
          </cell>
          <cell r="B640" t="str">
            <v>REGULATOR TO LUBRICATOR MOUNT BRACKET 3000 SERIES</v>
          </cell>
          <cell r="C640">
            <v>11.67</v>
          </cell>
        </row>
        <row r="641">
          <cell r="A641" t="str">
            <v>K35050</v>
          </cell>
          <cell r="B641" t="str">
            <v>1/2" NPT BALL VALVE, BRASS, FEMALE X FEMALE</v>
          </cell>
          <cell r="C641">
            <v>18.940000000000001</v>
          </cell>
        </row>
        <row r="642">
          <cell r="A642" t="str">
            <v>K35050M</v>
          </cell>
          <cell r="B642" t="str">
            <v>1/2" NPT BALL VALVE, BRASS, MALE X FEMALE</v>
          </cell>
          <cell r="C642">
            <v>13.13</v>
          </cell>
        </row>
        <row r="643">
          <cell r="A643" t="str">
            <v>K35075</v>
          </cell>
          <cell r="B643" t="str">
            <v>3/4" NPT BALL VALVE, BRASS, FEMALE X FEMALE</v>
          </cell>
          <cell r="C643">
            <v>20.57</v>
          </cell>
        </row>
        <row r="644">
          <cell r="A644" t="str">
            <v>K35075M</v>
          </cell>
          <cell r="B644" t="str">
            <v>3/4" NPT BALL VALVE, BRASS, MALE X FEMALE</v>
          </cell>
          <cell r="C644">
            <v>17.52</v>
          </cell>
        </row>
        <row r="645">
          <cell r="A645" t="str">
            <v>K35100</v>
          </cell>
          <cell r="B645" t="str">
            <v>1" NPT BALL VALVE, BRASS, FEMALE X FEMALE</v>
          </cell>
          <cell r="C645">
            <v>28.95</v>
          </cell>
        </row>
        <row r="646">
          <cell r="A646" t="str">
            <v>K35100M</v>
          </cell>
          <cell r="B646" t="str">
            <v>1" NPT BALL VALVE, BRASS, MALE X FEMALE</v>
          </cell>
          <cell r="C646">
            <v>29.74</v>
          </cell>
        </row>
        <row r="647">
          <cell r="A647" t="str">
            <v>K35150</v>
          </cell>
          <cell r="B647" t="str">
            <v>1-1/2" NPT BALL VALVE, BRASS, FEMALE X FEMALE</v>
          </cell>
          <cell r="C647">
            <v>59.64</v>
          </cell>
        </row>
        <row r="648">
          <cell r="A648" t="str">
            <v>K35200</v>
          </cell>
          <cell r="B648" t="str">
            <v>2" NPT BALL VALVE, BRASS, FEMALE X FEMALE  600WOG</v>
          </cell>
          <cell r="C648">
            <v>88.19</v>
          </cell>
        </row>
        <row r="649">
          <cell r="A649" t="str">
            <v>K35300</v>
          </cell>
          <cell r="B649" t="str">
            <v>3" NPT BALL VALVE, BRASS, FEMALE X FEMALE  400WOG</v>
          </cell>
          <cell r="C649">
            <v>323.14</v>
          </cell>
        </row>
        <row r="650">
          <cell r="A650" t="str">
            <v>K40T</v>
          </cell>
          <cell r="B650" t="str">
            <v>REGULATOR TO LUBRICATOR MOUNT BRACKET 4000 SERIES</v>
          </cell>
          <cell r="C650">
            <v>11.68</v>
          </cell>
        </row>
        <row r="651">
          <cell r="A651" t="str">
            <v>K50T</v>
          </cell>
          <cell r="B651" t="str">
            <v>REGULATOR TO LUBRICATOR MOUNT BRACKET 4000-06  SERIES</v>
          </cell>
          <cell r="C651">
            <v>14.63</v>
          </cell>
        </row>
        <row r="652">
          <cell r="A652" t="str">
            <v>K5220</v>
          </cell>
          <cell r="B652" t="str">
            <v>PLUG, 1/4" FEMALE NPT, INDUSTRIAL STYLE, FITS 30 CFM BODY</v>
          </cell>
          <cell r="C652">
            <v>2.4900000000000002</v>
          </cell>
        </row>
        <row r="653">
          <cell r="A653" t="str">
            <v>K5221</v>
          </cell>
          <cell r="B653" t="str">
            <v>PLUG, 1/4" MALE NPT, INDUSTRIAL STYLE, FITS 30 CFM BODY</v>
          </cell>
          <cell r="C653">
            <v>2.4900000000000002</v>
          </cell>
        </row>
        <row r="654">
          <cell r="A654" t="str">
            <v>K5226</v>
          </cell>
          <cell r="B654" t="str">
            <v>QUICK COUPLER PACK (3) K5220 1/4 FEMALE, (3) K5221 1/4 MALE, FITS 30 CFM BODY</v>
          </cell>
          <cell r="C654">
            <v>6.87</v>
          </cell>
        </row>
        <row r="655">
          <cell r="A655" t="str">
            <v>K6220</v>
          </cell>
          <cell r="B655" t="str">
            <v>COUPLER, 1/4" FEMALE NPT PUSH TO CONNECT INDUSTRIAL STYLE 30 CFM BODY</v>
          </cell>
          <cell r="C655">
            <v>9.9499999999999993</v>
          </cell>
        </row>
        <row r="656">
          <cell r="A656" t="str">
            <v>K6221</v>
          </cell>
          <cell r="B656" t="str">
            <v>COUPLER, 1/4" MALE NPT PUSH TO CONNECT INDUSTRIAL STYLE 30 CFM BODY</v>
          </cell>
          <cell r="C656">
            <v>9.2899999999999991</v>
          </cell>
        </row>
        <row r="657">
          <cell r="A657" t="str">
            <v>K6241</v>
          </cell>
          <cell r="B657" t="str">
            <v>COUPLER, 1/2" MALE NPT PUSH TO CONNECT INDUSTRIAL STYLE 30 CFM BODY</v>
          </cell>
          <cell r="C657">
            <v>10.45</v>
          </cell>
        </row>
        <row r="658">
          <cell r="A658" t="str">
            <v>K7220</v>
          </cell>
          <cell r="B658" t="str">
            <v>COUPLER,  1/4" FEMALE NPT THREAD, SAFETY PUSH BUTTON, INDUSTRIAL STYLE, 30 CFM BODY</v>
          </cell>
          <cell r="C658">
            <v>11.09</v>
          </cell>
        </row>
        <row r="659">
          <cell r="A659" t="str">
            <v>K7221</v>
          </cell>
          <cell r="B659" t="str">
            <v>COUPLER,  1/4" MALE NPT THREAD, SAFETY PUSH BUTTON, INDUSTRIAL STYLE, 30 CFM BODY</v>
          </cell>
          <cell r="C659">
            <v>11.09</v>
          </cell>
        </row>
        <row r="660">
          <cell r="A660" t="str">
            <v>K7241</v>
          </cell>
          <cell r="B660" t="str">
            <v>COUPLER,  1/2" MALE NPT THREAD, SAFETY PUSH BUTTON, INDUSTRIAL STYLE, 30 CFM BODY</v>
          </cell>
          <cell r="C660">
            <v>12.56</v>
          </cell>
        </row>
        <row r="661">
          <cell r="A661" t="str">
            <v>K8220</v>
          </cell>
          <cell r="B661" t="str">
            <v>PLUG,  1/4" FEMALE NPT THREAD, SAFETY PUSH BUTTON, INDUSTRIAL STYLE, 70 CFM BODY</v>
          </cell>
          <cell r="C661">
            <v>4.49</v>
          </cell>
        </row>
        <row r="662">
          <cell r="A662" t="str">
            <v>K8221</v>
          </cell>
          <cell r="B662" t="str">
            <v>PLUG,  1/4" MALE NPT THREAD, SAFETY PUSH BUTTON, INDUSTRIAL STYLE, 70 CFM BODY</v>
          </cell>
          <cell r="C662">
            <v>4.49</v>
          </cell>
        </row>
        <row r="663">
          <cell r="A663" t="str">
            <v>K8230</v>
          </cell>
          <cell r="B663" t="str">
            <v>PLUG,  3/8" FEMALE NPT THREAD, SAFETY PUSH BUTTON, INDUSTRIAL STYLE, 70 CFM BODY</v>
          </cell>
          <cell r="C663">
            <v>5.29</v>
          </cell>
        </row>
        <row r="664">
          <cell r="A664" t="str">
            <v>K8231</v>
          </cell>
          <cell r="B664" t="str">
            <v>PLUG,  3/8" MALE NPT THREAD, SAFETY PUSH BUTTON, INDUSTRIAL STYLE, 70 CFM BODY</v>
          </cell>
          <cell r="C664">
            <v>5.29</v>
          </cell>
        </row>
        <row r="665">
          <cell r="A665" t="str">
            <v>K8240</v>
          </cell>
          <cell r="B665" t="str">
            <v>PLUG,  1/2" FEMALE NPT THREAD, SAFETY PUSH BUTTON, INDUSTRIAL STYLE, 70 CFM BODY</v>
          </cell>
          <cell r="C665">
            <v>6.49</v>
          </cell>
        </row>
        <row r="666">
          <cell r="A666" t="str">
            <v>K8241</v>
          </cell>
          <cell r="B666" t="str">
            <v>PLUG,  1/2" MALE NPT THREAD, SAFETY PUSH BUTTON, INDUSTRIAL STYLE, 70 CFM BODY</v>
          </cell>
          <cell r="C666">
            <v>6.49</v>
          </cell>
        </row>
        <row r="667">
          <cell r="A667" t="str">
            <v>K90215</v>
          </cell>
          <cell r="B667" t="str">
            <v>AIR FILTER UNIT , 3/8"  NPT PORTS  (AF3000-03) with bracket</v>
          </cell>
          <cell r="C667">
            <v>24.97</v>
          </cell>
        </row>
        <row r="668">
          <cell r="A668" t="str">
            <v>K90216</v>
          </cell>
          <cell r="B668" t="str">
            <v>AIR FILTER UNIT , 1/2"  NPT PORTS  (AF4000-04) with bracket</v>
          </cell>
          <cell r="C668">
            <v>34.380000000000003</v>
          </cell>
        </row>
        <row r="669">
          <cell r="A669" t="str">
            <v>K91215</v>
          </cell>
          <cell r="B669" t="str">
            <v>LUBRICATOR UNIT , 3/8"  NPT PORTS  (AIL3000-03)  with bracket</v>
          </cell>
          <cell r="C669">
            <v>39.93</v>
          </cell>
        </row>
        <row r="670">
          <cell r="A670" t="str">
            <v>K91216</v>
          </cell>
          <cell r="B670" t="str">
            <v>LUBRICATOR UNIT , 1/2"  NPT PORTS  (AIL4000-04) with bracket</v>
          </cell>
          <cell r="C670">
            <v>45.41</v>
          </cell>
        </row>
        <row r="671">
          <cell r="A671" t="str">
            <v>K91217</v>
          </cell>
          <cell r="B671" t="str">
            <v>LUBRICATOR UNIT , 3/4"  NPT PORTS  (AIL4000-06)  with bracket</v>
          </cell>
          <cell r="C671">
            <v>56.76</v>
          </cell>
        </row>
        <row r="672">
          <cell r="A672" t="str">
            <v>K92215</v>
          </cell>
          <cell r="B672" t="str">
            <v>3/8" FILTER REGULATOR LUBRICATOR UNIT 3/8" NPT PORTS..(K93215, K30T, K91215)</v>
          </cell>
          <cell r="C672">
            <v>87.19</v>
          </cell>
        </row>
        <row r="673">
          <cell r="A673" t="str">
            <v>K92216</v>
          </cell>
          <cell r="B673" t="str">
            <v>1/2" FILTER REGULATOR LUBRICATOR UNIT 1/2" NPT PORTS..(K93216, K40T, K91216)</v>
          </cell>
          <cell r="C673">
            <v>102.19</v>
          </cell>
        </row>
        <row r="674">
          <cell r="A674" t="str">
            <v>K92217</v>
          </cell>
          <cell r="B674" t="str">
            <v>3/4" FILTER REGULATOR LUBRICATOR UNIT 3/4" NPT PORTS..(K93217,K50T, K91217)</v>
          </cell>
          <cell r="C674">
            <v>119.22</v>
          </cell>
        </row>
        <row r="675">
          <cell r="A675" t="str">
            <v>K9230</v>
          </cell>
          <cell r="B675" t="str">
            <v>COUPLER,  3/8" FEMALE NPT THREAD, SAFETY PUSH BUTTON, INDUSTRIAL STYLE, 70 CFM BODY</v>
          </cell>
          <cell r="C675">
            <v>21.58</v>
          </cell>
        </row>
        <row r="676">
          <cell r="A676" t="str">
            <v>K9231</v>
          </cell>
          <cell r="B676" t="str">
            <v>COUPLER,  3/8" MALE NPT THREAD, SAFETY PUSH BUTTON, INDUSTRIAL STYLE, 70 CFM BODY</v>
          </cell>
          <cell r="C676">
            <v>21.58</v>
          </cell>
        </row>
        <row r="677">
          <cell r="A677" t="str">
            <v>K9240</v>
          </cell>
          <cell r="B677" t="str">
            <v>COUPLER,  1/2" FEMALE NPT THREAD, SAFETY PUSH BUTTON, INDUSTRIAL STYLE, 70 CFM BODY</v>
          </cell>
          <cell r="C677">
            <v>21.99</v>
          </cell>
        </row>
        <row r="678">
          <cell r="A678" t="str">
            <v>K9241</v>
          </cell>
          <cell r="B678" t="str">
            <v>COUPLER,  1/2" MALE NPT THREAD, SAFETY PUSH BUTTON, INDUSTRIAL STYLE, 70 CFM BODY</v>
          </cell>
          <cell r="C678">
            <v>21.99</v>
          </cell>
        </row>
        <row r="679">
          <cell r="A679" t="str">
            <v>K93210</v>
          </cell>
          <cell r="B679" t="str">
            <v>1/4" INLINE REGULATOR WITH GAUGE, 1/4" NPT PORTS    SMC</v>
          </cell>
          <cell r="C679">
            <v>52.53</v>
          </cell>
        </row>
        <row r="680">
          <cell r="A680" t="str">
            <v>K93211</v>
          </cell>
          <cell r="B680" t="str">
            <v>3/8" INLINE REGULATOR WITH GAUGE, 3/8" NPT PORTS (AIR 3000-03)</v>
          </cell>
          <cell r="C680">
            <v>59.91</v>
          </cell>
        </row>
        <row r="681">
          <cell r="A681" t="str">
            <v>K93212</v>
          </cell>
          <cell r="B681" t="str">
            <v>1/2" INLINE REGULATOR WITH GAUGE, 1/2" NPT PORTS</v>
          </cell>
          <cell r="C681">
            <v>75.430000000000007</v>
          </cell>
        </row>
        <row r="682">
          <cell r="A682" t="str">
            <v>K93213</v>
          </cell>
          <cell r="B682" t="str">
            <v>3/4" INLINE REGULATOR WITH GAUGE AND MOUNT BRACKET</v>
          </cell>
          <cell r="C682">
            <v>106.29</v>
          </cell>
        </row>
        <row r="683">
          <cell r="A683" t="str">
            <v>K93214</v>
          </cell>
          <cell r="B683" t="str">
            <v>1" INLINE REGULATOR WITH GAUGE AND MOUNT BRACKET</v>
          </cell>
          <cell r="C683">
            <v>199</v>
          </cell>
        </row>
        <row r="684">
          <cell r="A684" t="str">
            <v>K93215</v>
          </cell>
          <cell r="B684" t="str">
            <v>3/8" FILTER REGULATOR UNIT WITH GAUGE, 3/8"  NPT PORTS</v>
          </cell>
          <cell r="C684">
            <v>54.97</v>
          </cell>
        </row>
        <row r="685">
          <cell r="A685" t="str">
            <v>K93216</v>
          </cell>
          <cell r="B685" t="str">
            <v>1/2" FILTER REGULATOR UNIT WITH GAUGE, 1/2"  NPT PORTS</v>
          </cell>
          <cell r="C685">
            <v>81.650000000000006</v>
          </cell>
        </row>
        <row r="686">
          <cell r="A686" t="str">
            <v>K93217</v>
          </cell>
          <cell r="B686" t="str">
            <v>3/4" FILTER REGULATOR UNIT WITH GAUGE, 3/4"  NPT PORTS</v>
          </cell>
          <cell r="C686">
            <v>102.19</v>
          </cell>
        </row>
        <row r="687">
          <cell r="A687" t="str">
            <v>K93218</v>
          </cell>
          <cell r="B687" t="str">
            <v>1" FILTER REGULATOR UNIT WITH GAUGE, 1"  NPT PORTS</v>
          </cell>
          <cell r="C687">
            <v>114.94</v>
          </cell>
        </row>
        <row r="688">
          <cell r="A688" t="str">
            <v>K94050</v>
          </cell>
          <cell r="B688" t="str">
            <v>HEAVY DUTY 1/2" REGULATOR UNIT WITH GAUGE, 1/2"  NPT PORTS, 0-125 PSI</v>
          </cell>
          <cell r="C688">
            <v>113.37</v>
          </cell>
        </row>
        <row r="689">
          <cell r="A689" t="str">
            <v>K96050</v>
          </cell>
          <cell r="B689" t="str">
            <v>1/2" VERTICAL FILTER REGULATOR UNIT WITH GAUGE,  1/2" NPT PORTS</v>
          </cell>
          <cell r="C689">
            <v>133.87</v>
          </cell>
        </row>
        <row r="690">
          <cell r="A690" t="str">
            <v>K96075</v>
          </cell>
          <cell r="B690" t="str">
            <v>3/4" VERTICAL FILTER REGULATOR UNIT WITH GAUGE,  3/4"  NPT PORTS</v>
          </cell>
          <cell r="C690">
            <v>137.77000000000001</v>
          </cell>
        </row>
        <row r="691">
          <cell r="A691" t="str">
            <v>LD10000</v>
          </cell>
          <cell r="B691" t="str">
            <v>FLUID DISPENSOR MANUAL 1/2" NPT</v>
          </cell>
          <cell r="C691">
            <v>159.29</v>
          </cell>
        </row>
        <row r="692">
          <cell r="A692" t="str">
            <v>LD30000</v>
          </cell>
          <cell r="B692" t="str">
            <v>FLUID DISPENSOR DIGITAL 1/2" NPT</v>
          </cell>
          <cell r="C692">
            <v>329.99</v>
          </cell>
        </row>
        <row r="693">
          <cell r="A693" t="str">
            <v>LP31270</v>
          </cell>
          <cell r="B693" t="str">
            <v>FLUID TRANSFER PUMP 3:1 SHORT LENGTH</v>
          </cell>
          <cell r="C693">
            <v>449.99</v>
          </cell>
        </row>
        <row r="694">
          <cell r="A694" t="str">
            <v>LP31940</v>
          </cell>
          <cell r="B694" t="str">
            <v xml:space="preserve">FLUID TRANSFER PUMP 3:1 STANDARD LENGTH </v>
          </cell>
          <cell r="C694">
            <v>489.99</v>
          </cell>
        </row>
        <row r="695">
          <cell r="A695" t="str">
            <v>LP51270</v>
          </cell>
          <cell r="B695" t="str">
            <v xml:space="preserve">FLUID TRANSFER PUMP 5:1 SHORT LENGTH </v>
          </cell>
          <cell r="C695">
            <v>449.99</v>
          </cell>
        </row>
        <row r="696">
          <cell r="A696" t="str">
            <v>LP51940</v>
          </cell>
          <cell r="B696" t="str">
            <v xml:space="preserve">FLUID TRANSFER PUMP 5:1 STANDARD LENGTH </v>
          </cell>
          <cell r="C696">
            <v>489.99</v>
          </cell>
        </row>
        <row r="697">
          <cell r="A697" t="str">
            <v>LR05025</v>
          </cell>
          <cell r="B697" t="str">
            <v>FLUID TRANSFER HOSE REEL 1/2" X 25 FT, 1/2" INLET X 1/2" NPT OUTLET</v>
          </cell>
          <cell r="C697">
            <v>639.99</v>
          </cell>
        </row>
        <row r="698">
          <cell r="A698" t="str">
            <v>LR05050</v>
          </cell>
          <cell r="B698" t="str">
            <v>FLUID TRANSFER HOSE REEL 1/2" X 50 FT, 1/2" INLET X 1/2" NPT OUTLET</v>
          </cell>
          <cell r="C698">
            <v>719.99</v>
          </cell>
        </row>
        <row r="699">
          <cell r="A699" t="str">
            <v>LR90001</v>
          </cell>
          <cell r="B699" t="str">
            <v>REPLACEMENT HOSE FOR 25FT FLUID TRANSFER HOSE REEL 1/2" (FR05025)</v>
          </cell>
          <cell r="C699">
            <v>159.99</v>
          </cell>
        </row>
        <row r="700">
          <cell r="A700" t="str">
            <v>LR90002</v>
          </cell>
          <cell r="B700" t="str">
            <v>REPLACEMENT HOSE FOR 50FT FLUID TRANSFER HOSE REEL 1/2" (FR05050)</v>
          </cell>
          <cell r="C700">
            <v>259.99</v>
          </cell>
        </row>
        <row r="701">
          <cell r="A701" t="str">
            <v>M3800</v>
          </cell>
          <cell r="B701" t="str">
            <v>1/2" MAXLINE MASTER KIT 100 FT, 3 OUTLETS, 1 COMP MANIFOLD, 1 TEE, 5 ELBOWS,  CUTTER AND BEVEL TOOL</v>
          </cell>
          <cell r="C701">
            <v>266.58999999999997</v>
          </cell>
        </row>
        <row r="702">
          <cell r="A702" t="str">
            <v>M3810</v>
          </cell>
          <cell r="B702" t="str">
            <v>1/2" MAXLINE SINGLE PORT OUTLET IN CLAMSHELL 1/4" NPT OUTLET PORT</v>
          </cell>
          <cell r="C702">
            <v>39.950000000000003</v>
          </cell>
        </row>
        <row r="703">
          <cell r="A703" t="str">
            <v>M3810V</v>
          </cell>
          <cell r="B703" t="str">
            <v>1/2" MAXLINE OUTLET KIT, 1/4" OUTLET PORT WITH SHUTOFF</v>
          </cell>
          <cell r="C703">
            <v>48.99</v>
          </cell>
        </row>
        <row r="704">
          <cell r="A704" t="str">
            <v>M3810W</v>
          </cell>
          <cell r="B704" t="str">
            <v xml:space="preserve">1/2" MAXLINE THRU WALL OUTLET KIT, 1/4" OUTLET PORT </v>
          </cell>
          <cell r="C704">
            <v>47.95</v>
          </cell>
        </row>
        <row r="705">
          <cell r="A705" t="str">
            <v>M6026</v>
          </cell>
          <cell r="B705" t="str">
            <v>1/2" MAXLINE TUBING 100FT ROLL, includes bevel tool and cutter,  non returnable</v>
          </cell>
          <cell r="C705">
            <v>127.49</v>
          </cell>
        </row>
        <row r="706">
          <cell r="A706" t="str">
            <v>M6026-25</v>
          </cell>
          <cell r="B706" t="str">
            <v>MAXLINE 1/2 TUBING X 25 FT  with instruction sheet, non returnable</v>
          </cell>
          <cell r="C706">
            <v>29.95</v>
          </cell>
        </row>
        <row r="707">
          <cell r="A707" t="str">
            <v>M6026-50</v>
          </cell>
          <cell r="B707" t="str">
            <v>MAXLINE 1/2 TUBING X 50 FT  with instruction sheet, non returnable</v>
          </cell>
          <cell r="C707">
            <v>51.97</v>
          </cell>
        </row>
        <row r="708">
          <cell r="A708" t="str">
            <v>M6026G</v>
          </cell>
          <cell r="B708" t="str">
            <v>1/2" MAXLINE TUBING 100FT ROLL, GREEN,  includes bevel tool and cutter, non returnable</v>
          </cell>
          <cell r="C708">
            <v>114.97</v>
          </cell>
        </row>
        <row r="709">
          <cell r="A709" t="str">
            <v>M6027</v>
          </cell>
          <cell r="B709" t="str">
            <v>1/2" MAXLINE TUBING 300FT ROLL,  includes bevel tool and cutter, non returnable</v>
          </cell>
          <cell r="C709">
            <v>267.99</v>
          </cell>
        </row>
        <row r="710">
          <cell r="A710" t="str">
            <v>M6027G</v>
          </cell>
          <cell r="B710" t="str">
            <v>1/2" MAXLINE TUBING 300FT ROLL,  GREEN, includes bevel tool and cutter, non returnable</v>
          </cell>
          <cell r="C710">
            <v>298.89999999999998</v>
          </cell>
        </row>
        <row r="711">
          <cell r="A711" t="str">
            <v>M6030</v>
          </cell>
          <cell r="B711" t="str">
            <v>3/4" MAXLINE TUBING 100FT ROLL,  includes bevel tool and cutter, non returnable</v>
          </cell>
          <cell r="C711">
            <v>199.49</v>
          </cell>
        </row>
        <row r="712">
          <cell r="A712" t="str">
            <v>M6030-25</v>
          </cell>
          <cell r="B712" t="str">
            <v>MAXLINE 3/4 TUBING X 25 FT  with instruction sheet, non returnable</v>
          </cell>
          <cell r="C712">
            <v>51.95</v>
          </cell>
        </row>
        <row r="713">
          <cell r="A713" t="str">
            <v>M6030-50</v>
          </cell>
          <cell r="B713" t="str">
            <v>MAXLINE 3/4 TUBING X 50 FT with instruction sheet, non returnable</v>
          </cell>
          <cell r="C713">
            <v>103.97</v>
          </cell>
        </row>
        <row r="714">
          <cell r="A714" t="str">
            <v>M6030G</v>
          </cell>
          <cell r="B714" t="str">
            <v>3/4" MAXLINE TUBING 100FT ROLL,  GREEN, includes bevel tool and cutter, non returnable</v>
          </cell>
          <cell r="C714">
            <v>217.97</v>
          </cell>
        </row>
        <row r="715">
          <cell r="A715" t="str">
            <v>M6031</v>
          </cell>
          <cell r="B715" t="str">
            <v>3/4" MAXLINE TUBING 300FT ROLL,  includes bevel tool and cutter, non returnable</v>
          </cell>
          <cell r="C715">
            <v>499.49</v>
          </cell>
        </row>
        <row r="716">
          <cell r="A716" t="str">
            <v>M6031G</v>
          </cell>
          <cell r="B716" t="str">
            <v>3/4" MAXLINE TUBING 300FT ROLL, GREEN, includes bevel tool and cutter, non returnable</v>
          </cell>
          <cell r="C716">
            <v>539.59</v>
          </cell>
        </row>
        <row r="717">
          <cell r="A717" t="str">
            <v>M6032</v>
          </cell>
          <cell r="B717" t="str">
            <v>1" MAXLINE TUBING 100FT ROLL  includes  bevel tool and cutter, non returnable</v>
          </cell>
          <cell r="C717">
            <v>270.99</v>
          </cell>
        </row>
        <row r="718">
          <cell r="A718" t="str">
            <v>M6032-25</v>
          </cell>
          <cell r="B718" t="str">
            <v>MAXLINE 1" TUBING X 25 FT  with instruction sheet, non returnable</v>
          </cell>
          <cell r="C718">
            <v>72.290000000000006</v>
          </cell>
        </row>
        <row r="719">
          <cell r="A719" t="str">
            <v>M6032-50</v>
          </cell>
          <cell r="B719" t="str">
            <v>MAXLINE 1" TUBING X 50 FT with instruction sheet, non returnable</v>
          </cell>
          <cell r="C719">
            <v>144.58000000000001</v>
          </cell>
        </row>
        <row r="720">
          <cell r="A720" t="str">
            <v>M6032G</v>
          </cell>
          <cell r="B720" t="str">
            <v>1" MAXLINE TUBING 100FT ROLL, GREEN, includes  bevel tool and cutter, non returnable</v>
          </cell>
          <cell r="C720">
            <v>287.99</v>
          </cell>
        </row>
        <row r="721">
          <cell r="A721" t="str">
            <v>M6033</v>
          </cell>
          <cell r="B721" t="str">
            <v>1" MAXLINE TUBING 300FT ROLL,  includes bevel tool and cutter, non returnable</v>
          </cell>
          <cell r="C721">
            <v>774.99</v>
          </cell>
        </row>
        <row r="722">
          <cell r="A722" t="str">
            <v>M6033G</v>
          </cell>
          <cell r="B722" t="str">
            <v>1" MAXLINE TUBING 300FT ROLL, GREEN includes bevel tool and cutter, non returnable</v>
          </cell>
          <cell r="C722">
            <v>749.95</v>
          </cell>
        </row>
        <row r="723">
          <cell r="A723" t="str">
            <v>M6520</v>
          </cell>
          <cell r="B723" t="str">
            <v>2" MAXLINE TUBING 200FT ROLL, does not include deburr tool, crimp tool or cutter, non returnable</v>
          </cell>
          <cell r="C723">
            <v>1197.54</v>
          </cell>
        </row>
        <row r="724">
          <cell r="A724" t="str">
            <v>M6520-100</v>
          </cell>
          <cell r="B724" t="str">
            <v>2" MAXLINE 100 FT ROLL  does not include deburr tool, crimp tool or cutter, non returnable</v>
          </cell>
          <cell r="C724">
            <v>619.47</v>
          </cell>
        </row>
        <row r="725">
          <cell r="A725" t="str">
            <v>M7500</v>
          </cell>
          <cell r="B725" t="str">
            <v>3/4" MAXLINE MASTER KIT COMPLETE 100FT</v>
          </cell>
          <cell r="C725">
            <v>316.99</v>
          </cell>
        </row>
        <row r="726">
          <cell r="A726" t="str">
            <v>M7510</v>
          </cell>
          <cell r="B726" t="str">
            <v>3/4" MAXLINE SINGLE PORT OUTLET KIT IN CLAMSHELL, 1/2"" NPT OUTLET PORT</v>
          </cell>
          <cell r="C726">
            <v>47.29</v>
          </cell>
        </row>
        <row r="727">
          <cell r="A727" t="str">
            <v>M7510-2</v>
          </cell>
          <cell r="B727" t="str">
            <v>3/4" MAXLINE OUTLET KIT, 1/2" NPT OUTLET PORT WITH TWO HOLES ON THE FACE,  1/2 NPT AND 1/4 NPT</v>
          </cell>
          <cell r="C727">
            <v>59.95</v>
          </cell>
        </row>
        <row r="728">
          <cell r="A728" t="str">
            <v>M7510-2V</v>
          </cell>
          <cell r="B728" t="str">
            <v>3/4" MAXLINE OUTLET KIT WITH TWO HOLES ON THE FACE, 1/2 NPT AND 1/4 NPT, WITH SHUTOFF VALVE</v>
          </cell>
          <cell r="C728">
            <v>69.95</v>
          </cell>
        </row>
        <row r="729">
          <cell r="A729" t="str">
            <v>M7510-SPACER</v>
          </cell>
          <cell r="B729" t="str">
            <v>SPACER PLATE FOR M81010 BLOCK, 1/4" THICK</v>
          </cell>
          <cell r="C729">
            <v>23.5</v>
          </cell>
        </row>
        <row r="730">
          <cell r="A730" t="str">
            <v>M7510V</v>
          </cell>
          <cell r="B730" t="str">
            <v xml:space="preserve">3/4" MAXLINE SINGLE PORT OUTLET KIT WITH SHUTOFF, 1/2" NPT OUTLET PORT </v>
          </cell>
          <cell r="C730">
            <v>56.65</v>
          </cell>
        </row>
        <row r="731">
          <cell r="A731" t="str">
            <v>M7510W</v>
          </cell>
          <cell r="B731" t="str">
            <v xml:space="preserve">3/4" MAXLINE  THRU WALL OUTLET KIT, 1/2" NPT OUTLET PORT </v>
          </cell>
          <cell r="C731">
            <v>65.95</v>
          </cell>
        </row>
        <row r="732">
          <cell r="A732" t="str">
            <v>M7580</v>
          </cell>
          <cell r="B732" t="str">
            <v>3/4" MAXLINE MASTER KIT 300 FT</v>
          </cell>
          <cell r="C732">
            <v>676.99</v>
          </cell>
        </row>
        <row r="733">
          <cell r="A733" t="str">
            <v>M8001</v>
          </cell>
          <cell r="B733" t="str">
            <v>1/2" MAXLINE X 3/8" MALE NPT STRAIGHT FITTING</v>
          </cell>
          <cell r="C733">
            <v>8.5399999999999991</v>
          </cell>
        </row>
        <row r="734">
          <cell r="A734" t="str">
            <v>M8001P</v>
          </cell>
          <cell r="B734" t="str">
            <v>1/2" MAXLINE X 3/8" MALE NPT STRAIGHT FITTING CLAMSHELL</v>
          </cell>
          <cell r="C734">
            <v>8.75</v>
          </cell>
        </row>
        <row r="735">
          <cell r="A735" t="str">
            <v>M8002</v>
          </cell>
          <cell r="B735" t="str">
            <v>1/2" MAXLINE X 1/2" MALE NPT STRAIGHT FITTING</v>
          </cell>
          <cell r="C735">
            <v>9.06</v>
          </cell>
        </row>
        <row r="736">
          <cell r="A736" t="str">
            <v>M8002P</v>
          </cell>
          <cell r="B736" t="str">
            <v>1/2" MAXLINE X 1/2" MALE NPT STRAIGHT FITTING CLAMSHELL</v>
          </cell>
          <cell r="C736">
            <v>9.25</v>
          </cell>
        </row>
        <row r="737">
          <cell r="A737" t="str">
            <v>M8003</v>
          </cell>
          <cell r="B737" t="str">
            <v>3/4" MAXLINE X 3/4" MALE NPT FITTING</v>
          </cell>
          <cell r="C737">
            <v>19.37</v>
          </cell>
        </row>
        <row r="738">
          <cell r="A738" t="str">
            <v>M8003P</v>
          </cell>
          <cell r="B738" t="str">
            <v>3/4" MAXLINE X 3/4" MALE NPT FITTING CLAMSHELL</v>
          </cell>
          <cell r="C738">
            <v>19.559999999999999</v>
          </cell>
        </row>
        <row r="739">
          <cell r="A739" t="str">
            <v>M8004</v>
          </cell>
          <cell r="B739" t="str">
            <v>1" MAXLINE X 1" MALE NPT STRAIGHT FITTING</v>
          </cell>
          <cell r="C739">
            <v>24.99</v>
          </cell>
        </row>
        <row r="740">
          <cell r="A740" t="str">
            <v>M8005</v>
          </cell>
          <cell r="B740" t="str">
            <v>3/4" MAXLINE X 1/2" MALE NPT FITTING</v>
          </cell>
          <cell r="C740">
            <v>18.07</v>
          </cell>
        </row>
        <row r="741">
          <cell r="A741" t="str">
            <v>M8005P</v>
          </cell>
          <cell r="B741" t="str">
            <v>3/4" MAXLINE X 1/2" MALE NPT FITTING CLAMSHELL</v>
          </cell>
          <cell r="C741">
            <v>18.29</v>
          </cell>
        </row>
        <row r="742">
          <cell r="A742" t="str">
            <v>M8006</v>
          </cell>
          <cell r="B742" t="str">
            <v>1/2" MAXLINE X 1/2" FEMALE NPT STRAIGHT FITTING</v>
          </cell>
          <cell r="C742">
            <v>10.27</v>
          </cell>
        </row>
        <row r="743">
          <cell r="A743" t="str">
            <v>M8007</v>
          </cell>
          <cell r="B743" t="str">
            <v>3/4" MAXLINE X 3/4" FEMALE NPT STRAIGHT FITTING</v>
          </cell>
          <cell r="C743">
            <v>21.49</v>
          </cell>
        </row>
        <row r="744">
          <cell r="A744" t="str">
            <v>M8008</v>
          </cell>
          <cell r="B744" t="str">
            <v>1" MAXLINE X 1" FEMALE NPT STRAIGHT FITTING</v>
          </cell>
          <cell r="C744">
            <v>24.99</v>
          </cell>
        </row>
        <row r="745">
          <cell r="A745" t="str">
            <v>M8009</v>
          </cell>
          <cell r="B745" t="str">
            <v>1/2" MAXLINE SINGLE PORT ELBOW, 1/2" FEMALE NPT</v>
          </cell>
          <cell r="C745">
            <v>15.37</v>
          </cell>
        </row>
        <row r="746">
          <cell r="A746" t="str">
            <v>M8010</v>
          </cell>
          <cell r="B746" t="str">
            <v>1/2"  EQUAL TEE MAXLINE</v>
          </cell>
          <cell r="C746">
            <v>15.39</v>
          </cell>
        </row>
        <row r="747">
          <cell r="A747" t="str">
            <v>M8010P</v>
          </cell>
          <cell r="B747" t="str">
            <v>1/2"  EQUAL TEE MAXLINE CLAMSHELL</v>
          </cell>
          <cell r="C747">
            <v>15.59</v>
          </cell>
        </row>
        <row r="748">
          <cell r="A748" t="str">
            <v>M8011</v>
          </cell>
          <cell r="B748" t="str">
            <v>3/4" EQUAL TEE MAXLINE</v>
          </cell>
          <cell r="C748">
            <v>27.76</v>
          </cell>
        </row>
        <row r="749">
          <cell r="A749" t="str">
            <v>M8011P</v>
          </cell>
          <cell r="B749" t="str">
            <v>3/4" EQUAL TEE MAXLINE CLAMSHELL</v>
          </cell>
          <cell r="C749">
            <v>27.96</v>
          </cell>
        </row>
        <row r="750">
          <cell r="A750" t="str">
            <v>M8012</v>
          </cell>
          <cell r="B750" t="str">
            <v>1"  EQUAL TEE  MAXLINE</v>
          </cell>
          <cell r="C750">
            <v>39.99</v>
          </cell>
        </row>
        <row r="751">
          <cell r="A751" t="str">
            <v>M8014</v>
          </cell>
          <cell r="B751" t="str">
            <v>3/4" REDUCING TEE FITTING, DROP LEG 1/2" MAXLINE</v>
          </cell>
          <cell r="C751">
            <v>28.26</v>
          </cell>
        </row>
        <row r="752">
          <cell r="A752" t="str">
            <v>M8014P</v>
          </cell>
          <cell r="B752" t="str">
            <v>3/4" REDUCING TEE FITTING, DROP LEG 1/2" MAXLINE CLAMSHELL</v>
          </cell>
          <cell r="C752">
            <v>28.45</v>
          </cell>
        </row>
        <row r="753">
          <cell r="A753" t="str">
            <v>M8015</v>
          </cell>
          <cell r="B753" t="str">
            <v>1" MAXLINE X 3/4" MALE NPT STRAIGHT FITTING</v>
          </cell>
          <cell r="C753">
            <v>23.94</v>
          </cell>
        </row>
        <row r="754">
          <cell r="A754" t="str">
            <v>M8016</v>
          </cell>
          <cell r="B754" t="str">
            <v>1" REDUCING TEE FITTING, DROP LEG 1/2" MAXLINE</v>
          </cell>
          <cell r="C754">
            <v>37.75</v>
          </cell>
        </row>
        <row r="755">
          <cell r="A755" t="str">
            <v>M8018</v>
          </cell>
          <cell r="B755" t="str">
            <v>1" REDUCING TEE FITTING, DROP LEG 3/4" MAXLINE</v>
          </cell>
          <cell r="C755">
            <v>39.17</v>
          </cell>
        </row>
        <row r="756">
          <cell r="A756" t="str">
            <v>M8019</v>
          </cell>
          <cell r="B756" t="str">
            <v>1/2" REDUCING TEE X 1/2" FEMALE NPT MAXLINE</v>
          </cell>
          <cell r="C756">
            <v>15.75</v>
          </cell>
        </row>
        <row r="757">
          <cell r="A757" t="str">
            <v>M8020</v>
          </cell>
          <cell r="B757" t="str">
            <v>1" X 1/2"  REDUCING UNION FITTING  MAXLINE</v>
          </cell>
          <cell r="C757">
            <v>29.47</v>
          </cell>
        </row>
        <row r="758">
          <cell r="A758" t="str">
            <v>M8021</v>
          </cell>
          <cell r="B758" t="str">
            <v>1/2" UNION FITTING MAXLINE</v>
          </cell>
          <cell r="C758">
            <v>11.54</v>
          </cell>
        </row>
        <row r="759">
          <cell r="A759" t="str">
            <v>M8021P</v>
          </cell>
          <cell r="B759" t="str">
            <v>1/2" UNION FITTING MAXLINE CLAMSHELL</v>
          </cell>
          <cell r="C759">
            <v>11.74</v>
          </cell>
        </row>
        <row r="760">
          <cell r="A760" t="str">
            <v>M8022</v>
          </cell>
          <cell r="B760" t="str">
            <v>3/4" UNION FITTING MAXLINE</v>
          </cell>
          <cell r="C760">
            <v>22.19</v>
          </cell>
        </row>
        <row r="761">
          <cell r="A761" t="str">
            <v>M8022P</v>
          </cell>
          <cell r="B761" t="str">
            <v>3/4" UNION FITTING MAXLINE CLAMSHELL</v>
          </cell>
          <cell r="C761">
            <v>22.39</v>
          </cell>
        </row>
        <row r="762">
          <cell r="A762" t="str">
            <v>M8023</v>
          </cell>
          <cell r="B762" t="str">
            <v>1" UNION FITTING MAXLINE</v>
          </cell>
          <cell r="C762">
            <v>33.14</v>
          </cell>
        </row>
        <row r="763">
          <cell r="A763" t="str">
            <v>M8024</v>
          </cell>
          <cell r="B763" t="str">
            <v>3/4" X 1/2"  REDUCING UNION FITTING  MAXLINE</v>
          </cell>
          <cell r="C763">
            <v>21.78</v>
          </cell>
        </row>
        <row r="764">
          <cell r="A764" t="str">
            <v>M8024P</v>
          </cell>
          <cell r="B764" t="str">
            <v>3/4" X 1/2"  REDUCING UNION FITTING  MAXLINE CLAMSHELL</v>
          </cell>
          <cell r="C764">
            <v>21.97</v>
          </cell>
        </row>
        <row r="765">
          <cell r="A765" t="str">
            <v>M8025</v>
          </cell>
          <cell r="B765" t="str">
            <v>1" X 3/4" REDUCING UNION FITTING  MAXLINE</v>
          </cell>
          <cell r="C765">
            <v>30.99</v>
          </cell>
        </row>
        <row r="766">
          <cell r="A766" t="str">
            <v>M8026</v>
          </cell>
          <cell r="B766" t="str">
            <v>1/2"  END CAP FITTING MAXLINE</v>
          </cell>
          <cell r="C766">
            <v>14.99</v>
          </cell>
        </row>
        <row r="767">
          <cell r="A767" t="str">
            <v>M8027</v>
          </cell>
          <cell r="B767" t="str">
            <v>3/4"  END CAP FITTING MAXLINE</v>
          </cell>
          <cell r="C767">
            <v>17.989999999999998</v>
          </cell>
        </row>
        <row r="768">
          <cell r="A768" t="str">
            <v>M8028</v>
          </cell>
          <cell r="B768" t="str">
            <v>1"  END CAP FITTING MAXLINE</v>
          </cell>
          <cell r="C768">
            <v>22.49</v>
          </cell>
        </row>
        <row r="769">
          <cell r="A769" t="str">
            <v>M8030</v>
          </cell>
          <cell r="B769" t="str">
            <v>1/2" MAXLINE X 1/2" MALE NPT FITTING Stainless Steel</v>
          </cell>
          <cell r="C769">
            <v>19.47</v>
          </cell>
        </row>
        <row r="770">
          <cell r="A770" t="str">
            <v>M8031</v>
          </cell>
          <cell r="B770" t="str">
            <v>3/4" MAXLINE X 3/4" MALE NPT FITTING Stainless Steel</v>
          </cell>
          <cell r="C770">
            <v>39.5</v>
          </cell>
        </row>
        <row r="771">
          <cell r="A771" t="str">
            <v>M8032</v>
          </cell>
          <cell r="B771" t="str">
            <v>1" MAXLINE X 1" MALE NPT FITTING Stainless Steel</v>
          </cell>
          <cell r="C771">
            <v>50.95</v>
          </cell>
        </row>
        <row r="772">
          <cell r="A772" t="str">
            <v>M8033</v>
          </cell>
          <cell r="B772" t="str">
            <v>1/2" EQUAL TEE MAXLINE  Stainless Steel</v>
          </cell>
          <cell r="C772">
            <v>21.99</v>
          </cell>
        </row>
        <row r="773">
          <cell r="A773" t="str">
            <v>M8034</v>
          </cell>
          <cell r="B773" t="str">
            <v>3/4" EQUAL TEE MAXLINE  Stainless Steel</v>
          </cell>
          <cell r="C773">
            <v>43.94</v>
          </cell>
        </row>
        <row r="774">
          <cell r="A774" t="str">
            <v>M8035</v>
          </cell>
          <cell r="B774" t="str">
            <v>1" EQUAL TEE MAXLINE Stainless Steel</v>
          </cell>
          <cell r="C774">
            <v>62.54</v>
          </cell>
        </row>
        <row r="775">
          <cell r="A775" t="str">
            <v>M8038</v>
          </cell>
          <cell r="B775" t="str">
            <v>1/2" INLINE HAND VALVE MAXLINE standard handle</v>
          </cell>
          <cell r="C775">
            <v>21.95</v>
          </cell>
        </row>
        <row r="776">
          <cell r="A776" t="str">
            <v>M8039</v>
          </cell>
          <cell r="B776" t="str">
            <v>3/4" INLINE HAND VALVE MAXLINE</v>
          </cell>
          <cell r="C776">
            <v>41.95</v>
          </cell>
        </row>
        <row r="777">
          <cell r="A777" t="str">
            <v>M8040</v>
          </cell>
          <cell r="B777" t="str">
            <v>1" INLINE HAND VALVE MAXLINE</v>
          </cell>
          <cell r="C777">
            <v>59.95</v>
          </cell>
        </row>
        <row r="778">
          <cell r="A778" t="str">
            <v>M8041</v>
          </cell>
          <cell r="B778" t="str">
            <v>1/2" CROSS FITTING MAXLINE</v>
          </cell>
          <cell r="C778">
            <v>19.989999999999998</v>
          </cell>
        </row>
        <row r="779">
          <cell r="A779" t="str">
            <v>M8042</v>
          </cell>
          <cell r="B779" t="str">
            <v>3/4" CROSS FITTING MAXLINE</v>
          </cell>
          <cell r="C779">
            <v>32.99</v>
          </cell>
        </row>
        <row r="780">
          <cell r="A780" t="str">
            <v>M8043</v>
          </cell>
          <cell r="B780" t="str">
            <v>1" CROSS FITTING MAXLINE</v>
          </cell>
          <cell r="C780">
            <v>54.99</v>
          </cell>
        </row>
        <row r="781">
          <cell r="A781" t="str">
            <v>M8047</v>
          </cell>
          <cell r="B781" t="str">
            <v>1/2" SPLIT RING MAXLINE</v>
          </cell>
          <cell r="C781">
            <v>3.45</v>
          </cell>
        </row>
        <row r="782">
          <cell r="A782" t="str">
            <v>M8048</v>
          </cell>
          <cell r="B782" t="str">
            <v>3/4" SPLIT RING MAXLINE</v>
          </cell>
          <cell r="C782">
            <v>4.45</v>
          </cell>
        </row>
        <row r="783">
          <cell r="A783" t="str">
            <v>M8049</v>
          </cell>
          <cell r="B783" t="str">
            <v>1"  SPLIT RING MAXLINE</v>
          </cell>
          <cell r="C783">
            <v>6.45</v>
          </cell>
        </row>
        <row r="784">
          <cell r="A784" t="str">
            <v>M8051</v>
          </cell>
          <cell r="B784" t="str">
            <v>1", 3/4", 1/2" MAXLINE-DURATEC TUBING CUTTER (RED), non returnable</v>
          </cell>
          <cell r="C784">
            <v>28.75</v>
          </cell>
        </row>
        <row r="785">
          <cell r="A785" t="str">
            <v>M8054</v>
          </cell>
          <cell r="B785" t="str">
            <v>1/2" ORING MAXLINE</v>
          </cell>
          <cell r="C785">
            <v>3.25</v>
          </cell>
        </row>
        <row r="786">
          <cell r="A786" t="str">
            <v>M8054-10</v>
          </cell>
          <cell r="B786" t="str">
            <v>1/2 MAXLINE ORING 10 PACK</v>
          </cell>
          <cell r="C786">
            <v>9.99</v>
          </cell>
        </row>
        <row r="787">
          <cell r="A787" t="str">
            <v>M8055</v>
          </cell>
          <cell r="B787" t="str">
            <v>3/4"  O-RING MAXLINE</v>
          </cell>
          <cell r="C787">
            <v>3.75</v>
          </cell>
        </row>
        <row r="788">
          <cell r="A788" t="str">
            <v>M8055-10</v>
          </cell>
          <cell r="B788" t="str">
            <v>3/4 MAXLINE ORING 10 PACK</v>
          </cell>
          <cell r="C788">
            <v>14.99</v>
          </cell>
        </row>
        <row r="789">
          <cell r="A789" t="str">
            <v>M8056</v>
          </cell>
          <cell r="B789" t="str">
            <v>1"  ORING MAXLINE</v>
          </cell>
          <cell r="C789">
            <v>4.75</v>
          </cell>
        </row>
        <row r="790">
          <cell r="A790" t="str">
            <v>M8056-10</v>
          </cell>
          <cell r="B790" t="str">
            <v>1" MAXLINE ORING 10 PACK</v>
          </cell>
          <cell r="C790">
            <v>21.99</v>
          </cell>
        </row>
        <row r="791">
          <cell r="A791" t="str">
            <v>M8057</v>
          </cell>
          <cell r="B791" t="str">
            <v>1/2 HEX NUT,  MAXLINE FITTING</v>
          </cell>
          <cell r="C791">
            <v>3.75</v>
          </cell>
        </row>
        <row r="792">
          <cell r="A792" t="str">
            <v>M8058</v>
          </cell>
          <cell r="B792" t="str">
            <v>3/4 HEX NUT,  MAXLINE FITTING</v>
          </cell>
          <cell r="C792">
            <v>5.75</v>
          </cell>
        </row>
        <row r="793">
          <cell r="A793" t="str">
            <v>M8059</v>
          </cell>
          <cell r="B793" t="str">
            <v>1" HEX NUT,  MAXLINE FITTING</v>
          </cell>
          <cell r="C793">
            <v>8.25</v>
          </cell>
        </row>
        <row r="794">
          <cell r="A794" t="str">
            <v>M8064</v>
          </cell>
          <cell r="B794" t="str">
            <v>1/2" PIPE CLIP MAXLINE 10/PACK</v>
          </cell>
          <cell r="C794">
            <v>14.3</v>
          </cell>
        </row>
        <row r="795">
          <cell r="A795" t="str">
            <v>M8065</v>
          </cell>
          <cell r="B795" t="str">
            <v>3/4" PIPE CLIP MAXLINE 10/PACK</v>
          </cell>
          <cell r="C795">
            <v>19.940000000000001</v>
          </cell>
        </row>
        <row r="796">
          <cell r="A796" t="str">
            <v>M8066</v>
          </cell>
          <cell r="B796" t="str">
            <v>1" PIPE CLIP MAXLINE 10/PACK</v>
          </cell>
          <cell r="C796">
            <v>25.94</v>
          </cell>
        </row>
        <row r="797">
          <cell r="A797" t="str">
            <v>M8067</v>
          </cell>
          <cell r="B797" t="str">
            <v>3/4" ELBOW MAXLINE</v>
          </cell>
          <cell r="C797">
            <v>25.23</v>
          </cell>
        </row>
        <row r="798">
          <cell r="A798" t="str">
            <v>M8067P</v>
          </cell>
          <cell r="B798" t="str">
            <v>3/4" ELBOW MAXLINE CLAMSHELL</v>
          </cell>
          <cell r="C798">
            <v>25.43</v>
          </cell>
        </row>
        <row r="799">
          <cell r="A799" t="str">
            <v>M8068</v>
          </cell>
          <cell r="B799" t="str">
            <v>1" ELBOW MAXLINE</v>
          </cell>
          <cell r="C799">
            <v>34.14</v>
          </cell>
        </row>
        <row r="800">
          <cell r="A800" t="str">
            <v>M8078</v>
          </cell>
          <cell r="B800" t="str">
            <v>3/4" REDUCING TEE, 1/2" FEMALE NPT DROP LEG  MAXLINE</v>
          </cell>
          <cell r="C800">
            <v>24.5</v>
          </cell>
        </row>
        <row r="801">
          <cell r="A801" t="str">
            <v>M8080</v>
          </cell>
          <cell r="B801" t="str">
            <v>1/2"  ELBOW FITTING MAXLINE</v>
          </cell>
          <cell r="C801">
            <v>11.59</v>
          </cell>
        </row>
        <row r="802">
          <cell r="A802" t="str">
            <v>M8080P</v>
          </cell>
          <cell r="B802" t="str">
            <v>1/2"  ELBOW FITTING MAXLINE CLAMSHELL</v>
          </cell>
          <cell r="C802">
            <v>11.81</v>
          </cell>
        </row>
        <row r="803">
          <cell r="A803" t="str">
            <v>M8085</v>
          </cell>
          <cell r="B803" t="str">
            <v>1/2" MAXLINE X 1/2" MALE NPT ELBOW FITTING</v>
          </cell>
          <cell r="C803">
            <v>8.2799999999999994</v>
          </cell>
        </row>
        <row r="804">
          <cell r="A804" t="str">
            <v>M8086</v>
          </cell>
          <cell r="B804" t="str">
            <v>3/4" MAXLINE X 1/2" MALE NPT ELBOW FITTING</v>
          </cell>
          <cell r="C804">
            <v>20.75</v>
          </cell>
        </row>
        <row r="805">
          <cell r="A805" t="str">
            <v>M8088</v>
          </cell>
          <cell r="B805" t="str">
            <v>3/4" MAXLINE X 3/4" MALE NPT ELBOW FITTING</v>
          </cell>
          <cell r="C805">
            <v>21.49</v>
          </cell>
        </row>
        <row r="806">
          <cell r="A806" t="str">
            <v>M8089</v>
          </cell>
          <cell r="B806" t="str">
            <v>1"  REDUCING TEE, 3/4" FEMALE NPT DROP LEG,   MAXLINE</v>
          </cell>
          <cell r="C806">
            <v>35.17</v>
          </cell>
        </row>
        <row r="807">
          <cell r="A807" t="str">
            <v>M8090</v>
          </cell>
          <cell r="B807" t="str">
            <v>1" MAXLINE X 1" MALE NPT ELBOW FITTING</v>
          </cell>
          <cell r="C807">
            <v>24.99</v>
          </cell>
        </row>
        <row r="808">
          <cell r="A808" t="str">
            <v>M8091</v>
          </cell>
          <cell r="B808" t="str">
            <v>TUBING CUTTER MAXLINE 1/2" AND 3/4" non returnable</v>
          </cell>
          <cell r="C808">
            <v>14.59</v>
          </cell>
        </row>
        <row r="809">
          <cell r="A809" t="str">
            <v>M8095</v>
          </cell>
          <cell r="B809" t="str">
            <v>1/2-3/4-1"  MAXLINE BEVELING TOOL, non returnable</v>
          </cell>
          <cell r="C809">
            <v>10.75</v>
          </cell>
        </row>
        <row r="810">
          <cell r="A810" t="str">
            <v>M8096</v>
          </cell>
          <cell r="B810" t="str">
            <v>MAXLINE BENDER TOOL KIT, WITH DIES FOR 1/2, 3/4, 1", non returnable</v>
          </cell>
          <cell r="C810">
            <v>179.95</v>
          </cell>
        </row>
        <row r="811">
          <cell r="A811" t="str">
            <v>M8097</v>
          </cell>
          <cell r="B811" t="str">
            <v>MAXLINE STRAIGHTENING TOOL, 7 WHEEL, non returnable</v>
          </cell>
          <cell r="C811">
            <v>177.94</v>
          </cell>
        </row>
        <row r="812">
          <cell r="A812" t="str">
            <v>M8098</v>
          </cell>
          <cell r="B812" t="str">
            <v>PIPE WRAP TAPE 2" X 100 FT  10 MIL, non returnable</v>
          </cell>
          <cell r="C812">
            <v>19.95</v>
          </cell>
        </row>
        <row r="813">
          <cell r="A813" t="str">
            <v>M8101</v>
          </cell>
          <cell r="B813" t="str">
            <v>1/2" MAXLINE SINGLE PORT OUTLET, 1/2" NPT PORT</v>
          </cell>
          <cell r="C813">
            <v>46.94</v>
          </cell>
        </row>
        <row r="814">
          <cell r="A814" t="str">
            <v>M81010</v>
          </cell>
          <cell r="B814" t="str">
            <v>SINGLE PORT OUTLET, 1/2" npt outlet BLOCK ONLY</v>
          </cell>
          <cell r="C814">
            <v>24.94</v>
          </cell>
        </row>
        <row r="815">
          <cell r="A815" t="str">
            <v>M81010-2</v>
          </cell>
          <cell r="B815" t="str">
            <v>DUAL PORT OUTLET, 1/2" npt &amp; 1/4" npt outlet BLOCK ONLY</v>
          </cell>
          <cell r="C815">
            <v>46.97</v>
          </cell>
        </row>
        <row r="816">
          <cell r="A816" t="str">
            <v>M8101V</v>
          </cell>
          <cell r="B816" t="str">
            <v>1/2" MAXLINE SINGLE PORT OUTLET WITH SHUTOFF, 1/2" NPT PORT</v>
          </cell>
          <cell r="C816">
            <v>59.94</v>
          </cell>
        </row>
        <row r="817">
          <cell r="A817" t="str">
            <v>M8200</v>
          </cell>
          <cell r="B817" t="str">
            <v>1/2" MAXLINE MULTI PORT OUTLET,1/2" NPT PORT (4X)</v>
          </cell>
          <cell r="C817">
            <v>51.74</v>
          </cell>
        </row>
        <row r="818">
          <cell r="A818" t="str">
            <v>M8200V</v>
          </cell>
          <cell r="B818" t="str">
            <v>1/2" MAXLINE MULTI PORT OUTLET  WITH SHUTOFF, 1/2" NPT PORT (4X)</v>
          </cell>
          <cell r="C818">
            <v>59.99</v>
          </cell>
        </row>
        <row r="819">
          <cell r="A819" t="str">
            <v>M8201</v>
          </cell>
          <cell r="B819" t="str">
            <v>3/4" MAXLINE MULTI PORT OUTLET, 1/2" NPT PORT (4X)</v>
          </cell>
          <cell r="C819">
            <v>57.74</v>
          </cell>
        </row>
        <row r="820">
          <cell r="A820" t="str">
            <v>M8201V</v>
          </cell>
          <cell r="B820" t="str">
            <v>3/4" MAXLINE MULTI PORT OUTLET WITH SHUTOFF, 1/2" NPT PORT (4X)</v>
          </cell>
          <cell r="C820">
            <v>69.989999999999995</v>
          </cell>
        </row>
        <row r="821">
          <cell r="A821" t="str">
            <v>M8203</v>
          </cell>
          <cell r="B821" t="str">
            <v>1" MAXLINE MULTI PORT OUTLET, 1/2" NPT PORT (4X)</v>
          </cell>
          <cell r="C821">
            <v>67.739999999999995</v>
          </cell>
        </row>
        <row r="822">
          <cell r="A822" t="str">
            <v>M8203V</v>
          </cell>
          <cell r="B822" t="str">
            <v>1" MAXLINE MULTI  PORT OUTLET  WITH SHUTOFF, 1/2" NPT PORT (4X)</v>
          </cell>
          <cell r="C822">
            <v>79.989999999999995</v>
          </cell>
        </row>
        <row r="823">
          <cell r="A823" t="str">
            <v>M8525</v>
          </cell>
          <cell r="B823" t="str">
            <v>2" UNION FITTING MAXLINE</v>
          </cell>
          <cell r="C823">
            <v>85.2</v>
          </cell>
        </row>
        <row r="824">
          <cell r="A824" t="str">
            <v>M8530</v>
          </cell>
          <cell r="B824" t="str">
            <v>2" TEE FITTING MAXLINE</v>
          </cell>
          <cell r="C824">
            <v>124.95</v>
          </cell>
        </row>
        <row r="825">
          <cell r="A825" t="str">
            <v>M8531</v>
          </cell>
          <cell r="B825" t="str">
            <v>2" REDUCING TEE X 1"" FEMALE NPT FITTING MAXLINE</v>
          </cell>
          <cell r="C825">
            <v>99.75</v>
          </cell>
        </row>
        <row r="826">
          <cell r="A826" t="str">
            <v>M8535</v>
          </cell>
          <cell r="B826" t="str">
            <v>2" ELBOW FITTING MAXLINE</v>
          </cell>
          <cell r="C826">
            <v>91.78</v>
          </cell>
        </row>
        <row r="827">
          <cell r="A827" t="str">
            <v>M8541</v>
          </cell>
          <cell r="B827" t="str">
            <v>2" MAXLINE X 1" MALE NPTF STRAIGHT FITTING</v>
          </cell>
          <cell r="C827">
            <v>74.989999999999995</v>
          </cell>
        </row>
        <row r="828">
          <cell r="A828" t="str">
            <v>M8542</v>
          </cell>
          <cell r="B828" t="str">
            <v>2" MAXLINE X 2" MALE NPTF STRAIGHT FITTING</v>
          </cell>
          <cell r="C828">
            <v>79.95</v>
          </cell>
        </row>
        <row r="829">
          <cell r="A829" t="str">
            <v>M8551</v>
          </cell>
          <cell r="B829" t="str">
            <v>2" MAXLINE CUTTER, non returnable</v>
          </cell>
          <cell r="C829">
            <v>50.95</v>
          </cell>
        </row>
        <row r="830">
          <cell r="A830" t="str">
            <v>M8559</v>
          </cell>
          <cell r="B830" t="str">
            <v>2" MAXLINE ORING</v>
          </cell>
          <cell r="C830">
            <v>7.75</v>
          </cell>
        </row>
        <row r="831">
          <cell r="A831" t="str">
            <v>M8591</v>
          </cell>
          <cell r="B831" t="str">
            <v>2" MAXLINE CRIMP HEAD, WITH ALUMINUM EXPANDER PLUG</v>
          </cell>
          <cell r="C831">
            <v>469.91</v>
          </cell>
        </row>
        <row r="832">
          <cell r="A832" t="str">
            <v>M8595</v>
          </cell>
          <cell r="B832" t="str">
            <v>2" MAXLINE DEBURR TOOL, non returnable</v>
          </cell>
          <cell r="C832">
            <v>51.25</v>
          </cell>
        </row>
        <row r="833">
          <cell r="A833" t="str">
            <v>M8596</v>
          </cell>
          <cell r="B833" t="str">
            <v>2" MAXLINE INSTALLATION EXPANDER PLUG  non returnable</v>
          </cell>
          <cell r="C833">
            <v>91.57</v>
          </cell>
        </row>
        <row r="834">
          <cell r="A834" t="str">
            <v>MC0164</v>
          </cell>
          <cell r="B834" t="str">
            <v xml:space="preserve">JAWS 1/2" MAXLINE COMPRESSED PIPE </v>
          </cell>
          <cell r="C834">
            <v>402.27</v>
          </cell>
        </row>
        <row r="835">
          <cell r="A835" t="str">
            <v>MC0165</v>
          </cell>
          <cell r="B835" t="str">
            <v xml:space="preserve">JAWS 3/4"  MAXLINE COMPRESSED PIPE </v>
          </cell>
          <cell r="C835">
            <v>402.27</v>
          </cell>
        </row>
        <row r="836">
          <cell r="A836" t="str">
            <v>MC0166</v>
          </cell>
          <cell r="B836" t="str">
            <v xml:space="preserve">JAWS 1" MAXLINE COMPRESSED PIPE </v>
          </cell>
          <cell r="C836">
            <v>470.45</v>
          </cell>
        </row>
        <row r="837">
          <cell r="A837" t="str">
            <v>MC3810</v>
          </cell>
          <cell r="B837" t="str">
            <v>1/2" SINGLE PORT OUTLET, 1/4" NPT OUTLET PORT , COMPRESSED FLEXIBLE TUBING</v>
          </cell>
          <cell r="C837">
            <v>42.95</v>
          </cell>
        </row>
        <row r="838">
          <cell r="A838" t="str">
            <v>MC3810V</v>
          </cell>
          <cell r="B838" t="str">
            <v>1/2" SINGLE PORT OUTLET, 1/4" NPT OUTLET PORT, WITH SHUTOFF  , COMPRESSED FLEXIBLE TUBING</v>
          </cell>
          <cell r="C838">
            <v>52.42</v>
          </cell>
        </row>
        <row r="839">
          <cell r="A839" t="str">
            <v>MC3810W</v>
          </cell>
          <cell r="B839" t="str">
            <v>1/2" SINGLE PORT OUTLET,  THRU WALL, 1/4" NPT OUTLET PORT  , COMPRESSED FLEXIBLE TUBING</v>
          </cell>
          <cell r="C839">
            <v>64.69</v>
          </cell>
        </row>
        <row r="840">
          <cell r="A840" t="str">
            <v>MC7510</v>
          </cell>
          <cell r="B840" t="str">
            <v>3/4" SINGLE PORT OUTLET, 1/2" NPT OUTLET PORT , COMPRESSED FLEXIBLE TUBING</v>
          </cell>
          <cell r="C840">
            <v>56.95</v>
          </cell>
        </row>
        <row r="841">
          <cell r="A841" t="str">
            <v>MC7510-2</v>
          </cell>
          <cell r="B841" t="str">
            <v>3/4" 2 PORT OUTLET, 1/2 NPT &amp; 1/4 NPT , COMPRESSED FLEXIBLE TUBING</v>
          </cell>
          <cell r="C841">
            <v>71.95</v>
          </cell>
        </row>
        <row r="842">
          <cell r="A842" t="str">
            <v>MC7510-2V</v>
          </cell>
          <cell r="B842" t="str">
            <v>3/4" 2 PORT OUTLET,  1/2 NPT &amp; 1/4 NPT, W SHUTOFF , COMPRESSED FLEXIBLE TUBING</v>
          </cell>
          <cell r="C842">
            <v>91.72</v>
          </cell>
        </row>
        <row r="843">
          <cell r="A843" t="str">
            <v>MC7510V</v>
          </cell>
          <cell r="B843" t="str">
            <v>3/4" SINGLE PORT OUTLET, 1/2" NPT OUTLET PORT, WITH SHUTOFF  , COMPRESSED FLEXIBLE TUBING</v>
          </cell>
          <cell r="C843">
            <v>73.19</v>
          </cell>
        </row>
        <row r="844">
          <cell r="A844" t="str">
            <v>MC7510W</v>
          </cell>
          <cell r="B844" t="str">
            <v>3/4" SINGLE PORT OUTLET, THRU WALL,  1/2" NPT OUTLET PORT , COMPRESSED FLEXIBLE TUBING</v>
          </cell>
          <cell r="C844">
            <v>92.85</v>
          </cell>
        </row>
        <row r="845">
          <cell r="A845" t="str">
            <v>MC8001</v>
          </cell>
          <cell r="B845" t="str">
            <v>1/2" COMPRESSED FLEXIBLE TUBING X 3/8" MALE NPT STRAIGHT FITTING</v>
          </cell>
          <cell r="C845">
            <v>9.7100000000000009</v>
          </cell>
        </row>
        <row r="846">
          <cell r="A846" t="str">
            <v>MC8002</v>
          </cell>
          <cell r="B846" t="str">
            <v>1/2" COMPRESSED FLEXIBLE TUBING X 1/2" MALE NPT STRAIGHT FITTING</v>
          </cell>
          <cell r="C846">
            <v>10.3</v>
          </cell>
        </row>
        <row r="847">
          <cell r="A847" t="str">
            <v>MC8003</v>
          </cell>
          <cell r="B847" t="str">
            <v>3/4" COMPRESSED FLEXIBLE TUBING X 3/4" MALE NPT FITTING</v>
          </cell>
          <cell r="C847">
            <v>22.32</v>
          </cell>
        </row>
        <row r="848">
          <cell r="A848" t="str">
            <v>MC8004</v>
          </cell>
          <cell r="B848" t="str">
            <v>1" COMPRESSED FLEXIBLE TUBING X 1" MALE NPT STRAIGHT FITTING</v>
          </cell>
          <cell r="C848">
            <v>27.24</v>
          </cell>
        </row>
        <row r="849">
          <cell r="A849" t="str">
            <v>MC8005</v>
          </cell>
          <cell r="B849" t="str">
            <v>3/4" COMPRESSED FLEXIBLE TUBING X 1/2" MALE NPT FITTING</v>
          </cell>
          <cell r="C849">
            <v>20.81</v>
          </cell>
        </row>
        <row r="850">
          <cell r="A850" t="str">
            <v>MC8006</v>
          </cell>
          <cell r="B850" t="str">
            <v>1/2" COMPRESSED FLEXIBLE TUBING X 1/2" FEMALE NPT STRAIGHT FITTING</v>
          </cell>
          <cell r="C850">
            <v>11.69</v>
          </cell>
        </row>
        <row r="851">
          <cell r="A851" t="str">
            <v>MC8007</v>
          </cell>
          <cell r="B851" t="str">
            <v>3/4" COMPRESSED FLEXIBLE TUBING X 3/4" FEMALE NPT STRAIGHT FITTING</v>
          </cell>
          <cell r="C851">
            <v>24.89</v>
          </cell>
        </row>
        <row r="852">
          <cell r="A852" t="str">
            <v>MC8009</v>
          </cell>
          <cell r="B852" t="str">
            <v>1/2" COMPRESSED FLEXIBLE TUBING SINGLE PORT ELBOW, 1/2" FEMALE NPT</v>
          </cell>
          <cell r="C852">
            <v>17.829999999999998</v>
          </cell>
        </row>
        <row r="853">
          <cell r="A853" t="str">
            <v>MC8010</v>
          </cell>
          <cell r="B853" t="str">
            <v>1/2"  EQUAL TEE COMPRESSED FLEXIBLE TUBING</v>
          </cell>
          <cell r="C853">
            <v>17.579999999999998</v>
          </cell>
        </row>
        <row r="854">
          <cell r="A854" t="str">
            <v>MC8011</v>
          </cell>
          <cell r="B854" t="str">
            <v>3/4" EQUAL TEE COMPRESSED FLEXIBLE TUBING</v>
          </cell>
          <cell r="C854">
            <v>31.9</v>
          </cell>
        </row>
        <row r="855">
          <cell r="A855" t="str">
            <v>MC8012</v>
          </cell>
          <cell r="B855" t="str">
            <v>1"  EQUAL TEE  COMPRESSED FLEXIBLE TUBING</v>
          </cell>
          <cell r="C855">
            <v>41.45</v>
          </cell>
        </row>
        <row r="856">
          <cell r="A856" t="str">
            <v>MC8014</v>
          </cell>
          <cell r="B856" t="str">
            <v>3/4" REDUCING TEE FITTING, DROP LEG 1/2" COMPRESSED FLEXIBLE TUBING</v>
          </cell>
          <cell r="C856">
            <v>27.84</v>
          </cell>
        </row>
        <row r="857">
          <cell r="A857" t="str">
            <v>MC8015</v>
          </cell>
          <cell r="B857" t="str">
            <v>1" COMPRESSED FLEXIBLE TUBING X 3/4" MALE NPT STRAIGHT FITTING</v>
          </cell>
          <cell r="C857">
            <v>55.42</v>
          </cell>
        </row>
        <row r="858">
          <cell r="A858" t="str">
            <v>MC8016</v>
          </cell>
          <cell r="B858" t="str">
            <v>1" REDUCING TEE FITTING, DROP LEG 1/2" COMPRESSED FLEXIBLE TUBING</v>
          </cell>
          <cell r="C858">
            <v>49.59</v>
          </cell>
        </row>
        <row r="859">
          <cell r="A859" t="str">
            <v>MC8018</v>
          </cell>
          <cell r="B859" t="str">
            <v>1" REDUCING TEE FITTING, DROP LEG 3/4" COMPRESSED FLEXIBLE TUBING</v>
          </cell>
          <cell r="C859">
            <v>42.84</v>
          </cell>
        </row>
        <row r="860">
          <cell r="A860" t="str">
            <v>MC8019</v>
          </cell>
          <cell r="B860" t="str">
            <v>1/2" REDUCING TEE X 1/2" FEMALE NPT COMPRESSED FLEXIBLE TUBING</v>
          </cell>
          <cell r="C860">
            <v>17.829999999999998</v>
          </cell>
        </row>
        <row r="861">
          <cell r="A861" t="str">
            <v>MC8020</v>
          </cell>
          <cell r="B861" t="str">
            <v>1" X 1/2"  REDUCING UNION FITTING  COMPRESSED FLEXIBLE TUBING</v>
          </cell>
          <cell r="C861">
            <v>32.71</v>
          </cell>
        </row>
        <row r="862">
          <cell r="A862" t="str">
            <v>MC8021</v>
          </cell>
          <cell r="B862" t="str">
            <v>1/2" UNION FITTING COMPRESSED FLEXIBLE TUBING</v>
          </cell>
          <cell r="C862">
            <v>13.1</v>
          </cell>
        </row>
        <row r="863">
          <cell r="A863" t="str">
            <v>MC8022</v>
          </cell>
          <cell r="B863" t="str">
            <v>3/4" UNION FITTING COMPRESSED FLEXIBLE TUBING</v>
          </cell>
          <cell r="C863">
            <v>25.52</v>
          </cell>
        </row>
        <row r="864">
          <cell r="A864" t="str">
            <v>MC8023</v>
          </cell>
          <cell r="B864" t="str">
            <v>1" UNION FITTING COMPRESSED FLEXIBLE TUBING</v>
          </cell>
          <cell r="C864">
            <v>33.58</v>
          </cell>
        </row>
        <row r="865">
          <cell r="A865" t="str">
            <v>MC8024</v>
          </cell>
          <cell r="B865" t="str">
            <v>3/4" X 1/2"  REDUCING UNION FITTING  COMPRESSED FLEXIBLE TUBING</v>
          </cell>
          <cell r="C865">
            <v>25.04</v>
          </cell>
        </row>
        <row r="866">
          <cell r="A866" t="str">
            <v>MC8025</v>
          </cell>
          <cell r="B866" t="str">
            <v>1" X 3/4" REDUCING UNION FITTING  COMPRESSED FLEXIBLE TUBING</v>
          </cell>
          <cell r="C866">
            <v>33.979999999999997</v>
          </cell>
        </row>
        <row r="867">
          <cell r="A867" t="str">
            <v>MC8026</v>
          </cell>
          <cell r="B867" t="str">
            <v>1/2"  END CAP FITTING COMPRESSED FLEXIBLE TUBING</v>
          </cell>
          <cell r="C867">
            <v>17.29</v>
          </cell>
        </row>
        <row r="868">
          <cell r="A868" t="str">
            <v>MC8027</v>
          </cell>
          <cell r="B868" t="str">
            <v>3/4"  END CAP FITTING COMPRESSED FLEXIBLE TUBING</v>
          </cell>
          <cell r="C868">
            <v>19.82</v>
          </cell>
        </row>
        <row r="869">
          <cell r="A869" t="str">
            <v>MC8028</v>
          </cell>
          <cell r="B869" t="str">
            <v>1"  END CAP FITTING COMPRESSED FLEXIBLE TUBING</v>
          </cell>
          <cell r="C869">
            <v>24.48</v>
          </cell>
        </row>
        <row r="870">
          <cell r="A870" t="str">
            <v>MC8038</v>
          </cell>
          <cell r="B870" t="str">
            <v>1/2" INLINE HAND VALVE COMPRESSED FLEXIBLE TUBING standard handle</v>
          </cell>
          <cell r="C870">
            <v>47.28</v>
          </cell>
        </row>
        <row r="871">
          <cell r="A871" t="str">
            <v>MC8039</v>
          </cell>
          <cell r="B871" t="str">
            <v>3/4" INLINE HAND VALVE COMPRESSED FLEXIBLE TUBING</v>
          </cell>
          <cell r="C871">
            <v>47.84</v>
          </cell>
        </row>
        <row r="872">
          <cell r="A872" t="str">
            <v>MC8040</v>
          </cell>
          <cell r="B872" t="str">
            <v>1" INLINE HAND VALVE COMPRESSED FLEXIBLE TUBING</v>
          </cell>
          <cell r="C872">
            <v>82.1</v>
          </cell>
        </row>
        <row r="873">
          <cell r="A873" t="str">
            <v>MC8054-10</v>
          </cell>
          <cell r="B873" t="str">
            <v>1/2"  REPLACEMENT ORING COMPRESSED FLEXIBLE TUBING</v>
          </cell>
          <cell r="C873">
            <v>5.99</v>
          </cell>
        </row>
        <row r="874">
          <cell r="A874" t="str">
            <v>MC8055-10</v>
          </cell>
          <cell r="B874" t="str">
            <v>3/4"  REPLACEMENT ORING COMPRESSED FLEXIBLE TUBING- PACK OF 10</v>
          </cell>
          <cell r="C874">
            <v>6.99</v>
          </cell>
        </row>
        <row r="875">
          <cell r="A875" t="str">
            <v>MC8056-10</v>
          </cell>
          <cell r="B875" t="str">
            <v>1"  REPLACEMENT ORING COMPRESSED FLEXIBLE TUBING</v>
          </cell>
          <cell r="C875">
            <v>7.99</v>
          </cell>
        </row>
        <row r="876">
          <cell r="A876" t="str">
            <v>MC8067</v>
          </cell>
          <cell r="B876" t="str">
            <v>3/4" ELBOW COMPRESSED FLEXIBLE TUBING</v>
          </cell>
          <cell r="C876">
            <v>29.02</v>
          </cell>
        </row>
        <row r="877">
          <cell r="A877" t="str">
            <v>MC8068</v>
          </cell>
          <cell r="B877" t="str">
            <v>1" ELBOW COMPRESSED FLEXIBLE TUBING</v>
          </cell>
          <cell r="C877">
            <v>38.380000000000003</v>
          </cell>
        </row>
        <row r="878">
          <cell r="A878" t="str">
            <v>MC8078</v>
          </cell>
          <cell r="B878" t="str">
            <v>3/4" REDUCING TEE, 1/2" FEMALE NPT DROP LEG  COMPRESSED FLEXIBLE TUBING</v>
          </cell>
          <cell r="C878">
            <v>32.229999999999997</v>
          </cell>
        </row>
        <row r="879">
          <cell r="A879" t="str">
            <v>MC8080</v>
          </cell>
          <cell r="B879" t="str">
            <v>1/2"  ELBOW FITTING COMPRESSED FLEXIBLE TUBING</v>
          </cell>
          <cell r="C879">
            <v>13.18</v>
          </cell>
        </row>
        <row r="880">
          <cell r="A880" t="str">
            <v>MC8085</v>
          </cell>
          <cell r="B880" t="str">
            <v>1/2" COMPRESSED FLEXIBLE TUBING X 1/2" MALE NPT ELBOW FITTING</v>
          </cell>
          <cell r="C880">
            <v>19.97</v>
          </cell>
        </row>
        <row r="881">
          <cell r="A881" t="str">
            <v>MC8086</v>
          </cell>
          <cell r="B881" t="str">
            <v>3/4" COMPRESSED FLEXIBLE TUBING X 1/2" MALE NPT ELBOW FITTING</v>
          </cell>
          <cell r="C881">
            <v>31.91</v>
          </cell>
        </row>
        <row r="882">
          <cell r="A882" t="str">
            <v>MC8088</v>
          </cell>
          <cell r="B882" t="str">
            <v>3/4" COMPRESSED FLEXIBLE TUBING X 3/4" MALE NPT ELBOW FITTING</v>
          </cell>
          <cell r="C882">
            <v>36.03</v>
          </cell>
        </row>
        <row r="883">
          <cell r="A883" t="str">
            <v>MC8089</v>
          </cell>
          <cell r="B883" t="str">
            <v>1"  REDUCING TEE, 3/4" FEMALE NPT DROP LEG,   COMPRESSED FLEXIBLE TUBING</v>
          </cell>
          <cell r="C883">
            <v>38.380000000000003</v>
          </cell>
        </row>
        <row r="884">
          <cell r="A884" t="str">
            <v>MC8090</v>
          </cell>
          <cell r="B884" t="str">
            <v>1" COMPRESSED FLEXIBLE TUBING X 1" MALE NPT ELBOW FITTING</v>
          </cell>
          <cell r="C884">
            <v>28.06</v>
          </cell>
        </row>
        <row r="885">
          <cell r="A885" t="str">
            <v>MC8092</v>
          </cell>
          <cell r="B885" t="str">
            <v>1/2"-3/4"-1" HAND CRIMP TOOL COMPRESSED FLEXIBLE TUBING</v>
          </cell>
          <cell r="C885">
            <v>209.95</v>
          </cell>
        </row>
        <row r="886">
          <cell r="A886" t="str">
            <v>MC8101</v>
          </cell>
          <cell r="B886" t="str">
            <v>1/2" SINGLE PORT OUTLET, 1/2" NPT OUTLET PORT , COMPRESSED FLEXIBLE TUBING</v>
          </cell>
          <cell r="C886">
            <v>53.44</v>
          </cell>
        </row>
        <row r="887">
          <cell r="A887" t="str">
            <v>MC8101V</v>
          </cell>
          <cell r="B887" t="str">
            <v>1/2" SINGLE PORT OUTLET, 1/2" NPT OUTLET PORT, WITH SHUTOFF  , COMPRESSED FLEXIBLE TUBING</v>
          </cell>
          <cell r="C887">
            <v>69.41</v>
          </cell>
        </row>
        <row r="888">
          <cell r="A888" t="str">
            <v>MC8200</v>
          </cell>
          <cell r="B888" t="str">
            <v>1/2" MULTI PORT OUTLET, 1/2" NPT PORT (4X), , COMPRESSED FLEXIBLE TUBING</v>
          </cell>
          <cell r="C888">
            <v>71.900000000000006</v>
          </cell>
        </row>
        <row r="889">
          <cell r="A889" t="str">
            <v>MC8200V</v>
          </cell>
          <cell r="B889" t="str">
            <v>1/2" MULTI PORT OUTLET, 1/2" NPT PORT (4X), W SHUTOFF , COMPRESSED FLEXIBLE TUBING</v>
          </cell>
          <cell r="C889">
            <v>92.06</v>
          </cell>
        </row>
        <row r="890">
          <cell r="A890" t="str">
            <v>MC8201</v>
          </cell>
          <cell r="B890" t="str">
            <v>3/4" MULTI PORT OUTLET, 1/2" NPT PORT (4X), , COMPRESSED FLEXIBLE TUBING</v>
          </cell>
          <cell r="C890">
            <v>81.709999999999994</v>
          </cell>
        </row>
        <row r="891">
          <cell r="A891" t="str">
            <v>MC8201V</v>
          </cell>
          <cell r="B891" t="str">
            <v>3/4" MULTI PORT OUTLET, 1/2" NPT PORT (4X), W SHUTOFF , COMPRESSED FLEXIBLE TUBING</v>
          </cell>
          <cell r="C891">
            <v>115.04</v>
          </cell>
        </row>
        <row r="892">
          <cell r="A892" t="str">
            <v>MC8203</v>
          </cell>
          <cell r="B892" t="str">
            <v>1" MULTI PORT OUTLET, 1/2" NPT PORT (4X), , COMPRESSED FLEXIBLE TUBING</v>
          </cell>
          <cell r="C892">
            <v>105.02</v>
          </cell>
        </row>
        <row r="893">
          <cell r="A893" t="str">
            <v>MC8203V</v>
          </cell>
          <cell r="B893" t="str">
            <v>1" MULTI PORT OUTLET, 1/2" NPT PORT (4X), W SHUTOFF , COMPRESSED FLEXIBLE TUBING</v>
          </cell>
          <cell r="C893">
            <v>136.68</v>
          </cell>
        </row>
        <row r="894">
          <cell r="A894" t="str">
            <v>MDD250</v>
          </cell>
          <cell r="B894" t="str">
            <v>1/4" MINI DISPOSABLE INLINE DESICCANT  DRYER, 2 PK</v>
          </cell>
          <cell r="C894">
            <v>39.94</v>
          </cell>
        </row>
        <row r="895">
          <cell r="A895" t="str">
            <v>PCA250</v>
          </cell>
          <cell r="B895" t="str">
            <v>PAINTERS CLIP ASSEMBLY, NON STATIC HOSE, REGULATOR AND DRYER</v>
          </cell>
          <cell r="C895">
            <v>195</v>
          </cell>
        </row>
        <row r="896">
          <cell r="A896" t="str">
            <v>R-03050</v>
          </cell>
          <cell r="B896" t="str">
            <v>HOSE REEL,  3/8 X 50 FT, 1/2" INLET X 1/4" NPT OUTLET,  BLUE, DUAL ARM, ALL METAL, RAPIDAIR</v>
          </cell>
          <cell r="C896">
            <v>242.74</v>
          </cell>
        </row>
        <row r="897">
          <cell r="A897" t="str">
            <v>R-03075</v>
          </cell>
          <cell r="B897" t="str">
            <v>HOSE REEL,  3/8 X 75 FT, 1/2" INLET X 1/4" NPT OUTLET,  BLUE, DUAL ARM, ALL METAL, RAPIDAIR</v>
          </cell>
          <cell r="C897">
            <v>332.74</v>
          </cell>
        </row>
        <row r="898">
          <cell r="A898" t="str">
            <v>R-05050</v>
          </cell>
          <cell r="B898" t="str">
            <v>HOSE REEL,  1/2 X 50 FT, 1/2" INLET X 1/2" NPT OUTLET,  BLUE, DUAL ARM, ALL METAL, RAPIDAIR</v>
          </cell>
          <cell r="C898">
            <v>302.74</v>
          </cell>
        </row>
        <row r="899">
          <cell r="A899" t="str">
            <v>R-05100</v>
          </cell>
          <cell r="B899" t="str">
            <v>HOSE REEL, 1/2 X 100 FT, 1/2" INLET X 1/2" NPT OUTLET,  BLUE, RAPIDAIR **SHIP  LTL ONLY **</v>
          </cell>
          <cell r="C899">
            <v>692.74</v>
          </cell>
        </row>
        <row r="900">
          <cell r="A900" t="str">
            <v>R-PS03050</v>
          </cell>
          <cell r="B900" t="str">
            <v>REPLACEMENT PAWL/SPRING FOR R-03050 HOSE REEL</v>
          </cell>
          <cell r="C900">
            <v>12.38</v>
          </cell>
        </row>
        <row r="901">
          <cell r="A901" t="str">
            <v>R-PS03050-5</v>
          </cell>
          <cell r="B901" t="str">
            <v>REPLACEMENT PAWL/SPRING FOR R-03050 HOSE REEL, QTY 5</v>
          </cell>
          <cell r="C901">
            <v>55.69</v>
          </cell>
        </row>
        <row r="902">
          <cell r="A902" t="str">
            <v>R-PS05050</v>
          </cell>
          <cell r="B902" t="str">
            <v>REPLACEMENT PAWL/SPRING FOR R-03075 &amp; R-05050 HOSE REEL</v>
          </cell>
          <cell r="C902">
            <v>13.75</v>
          </cell>
        </row>
        <row r="903">
          <cell r="A903" t="str">
            <v>R-PS05050-5</v>
          </cell>
          <cell r="B903" t="str">
            <v>REPLACEMENT PAWL/SPRING FOR R-03075 &amp; R-05050 HOSE REEL, QTY 5</v>
          </cell>
          <cell r="C903">
            <v>61.88</v>
          </cell>
        </row>
        <row r="904">
          <cell r="A904" t="str">
            <v>R-PS05100</v>
          </cell>
          <cell r="B904" t="str">
            <v>REPLACEMENT PAWL/SPRING FOR R-05100 HOSE REEL</v>
          </cell>
          <cell r="C904">
            <v>16.96</v>
          </cell>
        </row>
        <row r="905">
          <cell r="A905" t="str">
            <v>R-PS05100-5</v>
          </cell>
          <cell r="B905" t="str">
            <v>REPLACEMENT PAWL/SPRING FOR R-05100 HOSE REEL, QTY 5</v>
          </cell>
          <cell r="C905">
            <v>76.31</v>
          </cell>
        </row>
        <row r="906">
          <cell r="A906" t="str">
            <v>R-RH23050</v>
          </cell>
          <cell r="B906" t="str">
            <v>3/8" X 50' REPLACEMENT HOSE FOR HOSE REEL R-03050</v>
          </cell>
          <cell r="C906">
            <v>129.94</v>
          </cell>
        </row>
        <row r="907">
          <cell r="A907" t="str">
            <v>R-RH23075</v>
          </cell>
          <cell r="B907" t="str">
            <v>3/8" X 75' REPLACEMENT HOSE FOR HOSE REEL R-03075</v>
          </cell>
          <cell r="C907">
            <v>199.92</v>
          </cell>
        </row>
        <row r="908">
          <cell r="A908" t="str">
            <v>R-RH25050</v>
          </cell>
          <cell r="B908" t="str">
            <v>1/2" X 50' REPLACMENT HOSE FOR HOSE REEL R-05050</v>
          </cell>
          <cell r="C908">
            <v>159.19</v>
          </cell>
        </row>
        <row r="909">
          <cell r="A909" t="str">
            <v>R-RH25100</v>
          </cell>
          <cell r="B909" t="str">
            <v>1/2" X 100' REPLACEMENT HOSE FOR HOSE REEL R-05100</v>
          </cell>
          <cell r="C909">
            <v>315.99</v>
          </cell>
        </row>
        <row r="910">
          <cell r="A910" t="str">
            <v>R-SB03050</v>
          </cell>
          <cell r="B910" t="str">
            <v>SWIVEL BRACKET FOR R-03050</v>
          </cell>
          <cell r="C910">
            <v>71.7</v>
          </cell>
        </row>
        <row r="911">
          <cell r="A911" t="str">
            <v>R-SB05050</v>
          </cell>
          <cell r="B911" t="str">
            <v>SWIVEL BRACKET FOR R-05050</v>
          </cell>
          <cell r="C911">
            <v>84.95</v>
          </cell>
        </row>
        <row r="912">
          <cell r="A912" t="str">
            <v>SBBV125</v>
          </cell>
          <cell r="B912" t="str">
            <v>BREATHER VENT, 1/8", 10PK</v>
          </cell>
          <cell r="C912">
            <v>15.83</v>
          </cell>
        </row>
        <row r="913">
          <cell r="A913" t="str">
            <v>SBBV250</v>
          </cell>
          <cell r="B913" t="str">
            <v>BREATHER VENT, 1/4", 10PK</v>
          </cell>
          <cell r="C913">
            <v>18.61</v>
          </cell>
        </row>
        <row r="914">
          <cell r="A914" t="str">
            <v>SBBV375</v>
          </cell>
          <cell r="B914" t="str">
            <v>BREATHER VENT, 3/8", 10PK</v>
          </cell>
          <cell r="C914">
            <v>25.28</v>
          </cell>
        </row>
        <row r="915">
          <cell r="A915" t="str">
            <v>SBBV500</v>
          </cell>
          <cell r="B915" t="str">
            <v>BREATHER VENT, 1/2", 10PK</v>
          </cell>
          <cell r="C915">
            <v>32.78</v>
          </cell>
        </row>
        <row r="916">
          <cell r="A916" t="str">
            <v>SBEM125</v>
          </cell>
          <cell r="B916" t="str">
            <v>PNEUMATIC EXHAUST MUFFLER, 1/8" NPT, 10PK</v>
          </cell>
          <cell r="C916">
            <v>26.11</v>
          </cell>
        </row>
        <row r="917">
          <cell r="A917" t="str">
            <v>SBEM250</v>
          </cell>
          <cell r="B917" t="str">
            <v>PNEUMATIC EXHAUST MUFFLER, 1/4" NPT, 10PK</v>
          </cell>
          <cell r="C917">
            <v>28.89</v>
          </cell>
        </row>
        <row r="918">
          <cell r="A918" t="str">
            <v>SBEM375</v>
          </cell>
          <cell r="B918" t="str">
            <v>PNEUMATIC EXHAUST MUFFLER, 3/8" NPT, 10PK</v>
          </cell>
          <cell r="C918">
            <v>40</v>
          </cell>
        </row>
        <row r="919">
          <cell r="A919" t="str">
            <v>SBEM500</v>
          </cell>
          <cell r="B919" t="str">
            <v>PNEUMATIC EXHAUST MUFFLER, 1/2" NPT, 10PK</v>
          </cell>
          <cell r="C919">
            <v>55.83</v>
          </cell>
        </row>
        <row r="920">
          <cell r="A920" t="str">
            <v>SBHDM125</v>
          </cell>
          <cell r="B920" t="str">
            <v>HEAVY-DUTY SILENCER/MUFFLER, 1/8" MALE NPT, 5PK</v>
          </cell>
          <cell r="C920">
            <v>46.03</v>
          </cell>
        </row>
        <row r="921">
          <cell r="A921" t="str">
            <v>SBHDM250</v>
          </cell>
          <cell r="B921" t="str">
            <v>HEAVY-DUTY SILENCER/MUFFLER, 1/4" MALE NPT, 5PK</v>
          </cell>
          <cell r="C921">
            <v>46.03</v>
          </cell>
        </row>
        <row r="922">
          <cell r="A922" t="str">
            <v>SBHDM375</v>
          </cell>
          <cell r="B922" t="str">
            <v>HEAVY-DUTY SILENCER/MUFFLER, 3/8" MALE NPT, 5 PK</v>
          </cell>
          <cell r="C922">
            <v>69.41</v>
          </cell>
        </row>
        <row r="923">
          <cell r="A923" t="str">
            <v>SBHDM500</v>
          </cell>
          <cell r="B923" t="str">
            <v>HEAVY-DUTY SILENCER/MUFFLER, 1/2" MALE NPT, 5 PK</v>
          </cell>
          <cell r="C923">
            <v>69.41</v>
          </cell>
        </row>
        <row r="924">
          <cell r="A924" t="str">
            <v>SBSC125</v>
          </cell>
          <cell r="B924" t="str">
            <v>SPEED CONTROL MUFFLER, 1/8" NPT, 20 SCFM, 10PK</v>
          </cell>
          <cell r="C924">
            <v>61.39</v>
          </cell>
        </row>
        <row r="925">
          <cell r="A925" t="str">
            <v>SBSC250</v>
          </cell>
          <cell r="B925" t="str">
            <v>SPEED CONTROL MUFFLER, 1/4" NPT, 30 SCFM,10PK</v>
          </cell>
          <cell r="C925">
            <v>68.06</v>
          </cell>
        </row>
        <row r="926">
          <cell r="A926" t="str">
            <v>SBSC375</v>
          </cell>
          <cell r="B926" t="str">
            <v xml:space="preserve">SPEED CONTROL MUFFLER, 3/8" NPT, 40 SCFM, 10 PK </v>
          </cell>
          <cell r="C926">
            <v>87.22</v>
          </cell>
        </row>
        <row r="927">
          <cell r="A927" t="str">
            <v>SBSC500</v>
          </cell>
          <cell r="B927" t="str">
            <v xml:space="preserve">SPEED CONTROL MUFFLER, 1/2" NPT, 60 SCFM, 10 PK </v>
          </cell>
          <cell r="C927">
            <v>114.17</v>
          </cell>
        </row>
        <row r="928">
          <cell r="A928" t="str">
            <v>ST010T062</v>
          </cell>
          <cell r="B928" t="str">
            <v>1/2" MAXLINE STRUT CUSHION CLAMP   .62 O.D  5/8"" TUBING</v>
          </cell>
          <cell r="C928">
            <v>3.36</v>
          </cell>
        </row>
        <row r="929">
          <cell r="A929" t="str">
            <v>ST035NP100</v>
          </cell>
          <cell r="B929" t="str">
            <v>1" MAXLINE STRUT CUSHION CLAMP       1"" N. PIPE  1.31 O.D.</v>
          </cell>
          <cell r="C929">
            <v>3.79</v>
          </cell>
        </row>
        <row r="930">
          <cell r="A930" t="str">
            <v>ST068T250</v>
          </cell>
          <cell r="B930" t="str">
            <v>2" MAXLINE STRUT CUSHION CLAMP     63MM -2-1/2" ALUM PIPE</v>
          </cell>
          <cell r="C930">
            <v>5.52</v>
          </cell>
        </row>
        <row r="931">
          <cell r="A931" t="str">
            <v>T0925</v>
          </cell>
          <cell r="B931" t="str">
            <v>1/4" TSUNAMI MOUNT BRACKET,  21999-0867</v>
          </cell>
          <cell r="C931">
            <v>22.35</v>
          </cell>
        </row>
        <row r="932">
          <cell r="A932" t="str">
            <v>T0950</v>
          </cell>
          <cell r="B932" t="str">
            <v>1/2" TSUNAMI MOUNT RAPIDAIR BRACKET,   plus (2)  mount screws #8 x 2-1/4</v>
          </cell>
          <cell r="C932">
            <v>27.8</v>
          </cell>
        </row>
        <row r="933">
          <cell r="A933" t="str">
            <v>T6025</v>
          </cell>
          <cell r="B933" t="str">
            <v>1/4" NPT TSUNAMI WATER SEPARATOR UNIT, 21999-0390</v>
          </cell>
          <cell r="C933">
            <v>215.5</v>
          </cell>
        </row>
        <row r="934">
          <cell r="A934" t="str">
            <v>T6050</v>
          </cell>
          <cell r="B934" t="str">
            <v>1/2" NPT TSUNAMI WATER SEPARATOR UNIT, 21999-0131</v>
          </cell>
          <cell r="C934">
            <v>343.75</v>
          </cell>
        </row>
        <row r="935">
          <cell r="A935" t="str">
            <v>T6075</v>
          </cell>
          <cell r="B935" t="str">
            <v>3/4" NPT TSUNAMI WATER SEPARATOR UNIT, 2199-1034</v>
          </cell>
          <cell r="C935">
            <v>417.75</v>
          </cell>
        </row>
        <row r="936">
          <cell r="A936" t="str">
            <v>T6100</v>
          </cell>
          <cell r="B936" t="str">
            <v>TSUNAMI WATER SEPARATOR 1" NPT, 21999-0082</v>
          </cell>
          <cell r="C936">
            <v>417.5</v>
          </cell>
        </row>
        <row r="937">
          <cell r="A937" t="str">
            <v>T6125</v>
          </cell>
          <cell r="B937" t="str">
            <v>1/4" TSUNAMI WATER SEPARATOR SERVICE KIT, 21999-0846</v>
          </cell>
          <cell r="C937">
            <v>69.25</v>
          </cell>
        </row>
        <row r="938">
          <cell r="A938" t="str">
            <v>T6150</v>
          </cell>
          <cell r="B938" t="str">
            <v>1/2" TSUNAMI WATER SEPARATOR SERVICE KIT, 21999-0227</v>
          </cell>
          <cell r="C938">
            <v>83.75</v>
          </cell>
        </row>
        <row r="939">
          <cell r="A939" t="str">
            <v>T6175</v>
          </cell>
          <cell r="B939" t="str">
            <v>3/4" TSUNAMI WATER SEPARATOR SERVICE KIT, 21999-0228</v>
          </cell>
          <cell r="C939">
            <v>123.95</v>
          </cell>
        </row>
        <row r="940">
          <cell r="A940" t="str">
            <v>T7025</v>
          </cell>
          <cell r="B940" t="str">
            <v>1/4" NPT TSUNAMI OIL COALESCING FILTER UNIT, 21999-0390-Z-FD</v>
          </cell>
          <cell r="C940">
            <v>215.6</v>
          </cell>
        </row>
        <row r="941">
          <cell r="A941" t="str">
            <v>T7050</v>
          </cell>
          <cell r="B941" t="str">
            <v>1/2" NPT TSUNAMI OIL COALESCING FILTER UNIT, 21999-0131-Z-FD</v>
          </cell>
          <cell r="C941">
            <v>357.25</v>
          </cell>
        </row>
        <row r="942">
          <cell r="A942" t="str">
            <v>T7100</v>
          </cell>
          <cell r="B942" t="str">
            <v>TSUNAMI OIL COALESCING FILTER UNIT, 1" NPT, 21999-0082-Z-FD</v>
          </cell>
          <cell r="C942">
            <v>424.3</v>
          </cell>
        </row>
        <row r="943">
          <cell r="A943" t="str">
            <v>T7125</v>
          </cell>
          <cell r="B943" t="str">
            <v>1/4" TSUNAMI OIL COALESCING REPLACEMENT ELEMENT,   CHANGE  AT LEAST EVERY 6 MONTHS each</v>
          </cell>
          <cell r="C943">
            <v>35.75</v>
          </cell>
        </row>
        <row r="944">
          <cell r="A944" t="str">
            <v>T7150</v>
          </cell>
          <cell r="B944" t="str">
            <v>1/2" TSUNAMI OIL COALESCING REPLACEMENT ELEMENT,   CHANGE  AT LEAST EVERY 6 MONTHS each</v>
          </cell>
          <cell r="C944">
            <v>50.25</v>
          </cell>
        </row>
        <row r="945">
          <cell r="A945" t="str">
            <v>T8025</v>
          </cell>
          <cell r="B945" t="str">
            <v>1/4" NPT TSUNAMI ACTIVATED CARBON FILTER UNIT,  21999-0390-AC</v>
          </cell>
          <cell r="C945">
            <v>204.25</v>
          </cell>
        </row>
        <row r="946">
          <cell r="A946" t="str">
            <v>T8050</v>
          </cell>
          <cell r="B946" t="str">
            <v>1/2" NPT TSUNAMI ACTIVATED CARBON FILTER UNIT, 21999-0131-AC</v>
          </cell>
          <cell r="C946">
            <v>324.75</v>
          </cell>
        </row>
        <row r="947">
          <cell r="A947" t="str">
            <v>T8125</v>
          </cell>
          <cell r="B947" t="str">
            <v>1/4" TSUNAMI ACTIVATED CARBON REPLACEMENT ELEMENT,   CHANGE  AT LEAST EVERY 6 MONTHS each</v>
          </cell>
          <cell r="C947">
            <v>48.95</v>
          </cell>
        </row>
        <row r="948">
          <cell r="A948" t="str">
            <v>T8150</v>
          </cell>
          <cell r="B948" t="str">
            <v>1/2"  TSUNAMI ACTIVATED CARBON REPLACEMENT ELEMENT, CHANGE AT LEAST EVERY 6 MONTHS each</v>
          </cell>
          <cell r="C948">
            <v>103.45</v>
          </cell>
        </row>
        <row r="949">
          <cell r="A949" t="str">
            <v>T9025</v>
          </cell>
          <cell r="B949" t="str">
            <v>1/4" NPT TSUMANI FILTRATION PACKAGE #5, WATER SEP, OIL COALESCING, ACTIVE CARBON FILTERS, 21999-0421</v>
          </cell>
          <cell r="C949">
            <v>677.75</v>
          </cell>
        </row>
        <row r="950">
          <cell r="A950" t="str">
            <v>T9050</v>
          </cell>
          <cell r="B950" t="str">
            <v>1/2" NPT TSUNAMI FILTRATION PACKAGE #5, WATER SEP, OIL COALESCING, ACTIVE CARBON FILTERS, 21999-0255</v>
          </cell>
          <cell r="C950">
            <v>1040.25</v>
          </cell>
        </row>
        <row r="951">
          <cell r="A951" t="str">
            <v>VAIR-150</v>
          </cell>
          <cell r="B951" t="str">
            <v>Breathing Air Kit  1", 150 CFM</v>
          </cell>
          <cell r="C951">
            <v>4992.6400000000003</v>
          </cell>
        </row>
        <row r="952">
          <cell r="A952" t="str">
            <v>VAIR-150REK</v>
          </cell>
          <cell r="B952" t="str">
            <v>REPLACEMENT ELEMENT KIT: COM-1105, COM-1106, COM-1107 FOR VAIR-150</v>
          </cell>
          <cell r="C952">
            <v>599.96</v>
          </cell>
        </row>
        <row r="953">
          <cell r="A953" t="str">
            <v>XDV-250-115V</v>
          </cell>
          <cell r="B953" t="str">
            <v>TIMER CONTROLLED, 1/4", 115V, 250 PSI</v>
          </cell>
          <cell r="C953">
            <v>89.94</v>
          </cell>
        </row>
        <row r="954">
          <cell r="A954" t="str">
            <v>XDV-250-115V-FBV</v>
          </cell>
          <cell r="B954" t="str">
            <v>1/2" MNPT Inlet Drain,Timer Controlled, Electric,  1/4 Female NPT Outlet,  115 Volt</v>
          </cell>
          <cell r="C954">
            <v>99.95</v>
          </cell>
        </row>
        <row r="955">
          <cell r="A955" t="str">
            <v>XDV-380-115V</v>
          </cell>
          <cell r="B955" t="str">
            <v>TIMER CONTROLLED, 3/8", 115V, 250 PSI</v>
          </cell>
          <cell r="C955">
            <v>92.95</v>
          </cell>
        </row>
        <row r="956">
          <cell r="A956" t="str">
            <v>XDV-500-115V</v>
          </cell>
          <cell r="B956" t="str">
            <v>TIMER CONTROLLED, 1/2", 115V, 250 PSI</v>
          </cell>
          <cell r="C956">
            <v>94.95</v>
          </cell>
        </row>
        <row r="957">
          <cell r="A957" t="str">
            <v>XDV-500-115V-BASE</v>
          </cell>
          <cell r="B957" t="str">
            <v>TIMER CONTROLLED, 1/2"NPT VALVE BASE, 115V, 250 PSI</v>
          </cell>
          <cell r="C957">
            <v>39.950000000000003</v>
          </cell>
        </row>
        <row r="958">
          <cell r="A958" t="str">
            <v>AA-025MY</v>
          </cell>
          <cell r="B958" t="str">
            <v xml:space="preserve">1/4" NPT 15 CFM FILTER ASSEMBLY MOISTURE SEPARATOR-OIL COALESCING </v>
          </cell>
          <cell r="C958">
            <v>367.45</v>
          </cell>
        </row>
        <row r="959">
          <cell r="A959" t="str">
            <v>AA-025MYA</v>
          </cell>
          <cell r="B959" t="str">
            <v>1/4" NPT 15 CFM FILTER ASSEMBLY MOISTURE SEPARATOR-OIL COALESCING-CARBON</v>
          </cell>
          <cell r="C959">
            <v>545.95000000000005</v>
          </cell>
        </row>
        <row r="960">
          <cell r="A960" t="str">
            <v>AA-025MYAR</v>
          </cell>
          <cell r="B960" t="str">
            <v>1/4" NPT 15 CFM FILTER ASSEMBLY MOISTURE SEPARATOR-OIL COALESCING-CARBON-REGULATOR</v>
          </cell>
          <cell r="C960">
            <v>609.95000000000005</v>
          </cell>
        </row>
        <row r="961">
          <cell r="A961" t="str">
            <v>AA-025MYR</v>
          </cell>
          <cell r="B961" t="str">
            <v>1/4" NPT 15 CFM FILTER ASSEMBLY MOISTURE SEPARATOR-OIL COALESCING-REGULATOR</v>
          </cell>
          <cell r="C961">
            <v>429.95</v>
          </cell>
        </row>
        <row r="962">
          <cell r="A962" t="str">
            <v>AA-050MY</v>
          </cell>
          <cell r="B962" t="str">
            <v xml:space="preserve">1/2" NPT 60 CFM FILTER ASSEMBLY MOISTURE SEPARATOR-OIL COALESCING </v>
          </cell>
          <cell r="C962">
            <v>459.95</v>
          </cell>
        </row>
        <row r="963">
          <cell r="A963" t="str">
            <v>AA-050MYA</v>
          </cell>
          <cell r="B963" t="str">
            <v>1/2" NPT 60 CFM FILTER ASSEMBLY MOISTURE SEPARATOR-OIL COALESCING-CARBON</v>
          </cell>
          <cell r="C963">
            <v>735.25</v>
          </cell>
        </row>
        <row r="964">
          <cell r="A964" t="str">
            <v>AA-050MYAR</v>
          </cell>
          <cell r="B964" t="str">
            <v>1/2" NPT 60 CFM FILTER ASSEMBLY MOISTURE SEPARATOR-OIL COALESCING-CARBON-REGULATOR</v>
          </cell>
          <cell r="C964">
            <v>859.95</v>
          </cell>
        </row>
        <row r="965">
          <cell r="A965" t="str">
            <v>AA-050MYR</v>
          </cell>
          <cell r="B965" t="str">
            <v>1/2" NPT 60 CFM FILTER ASSEMBLY MOISTURE SEPARATOR-OIL COALESCING-REGULATOR</v>
          </cell>
          <cell r="C965">
            <v>584.95000000000005</v>
          </cell>
        </row>
        <row r="966">
          <cell r="A966" t="str">
            <v>AA-075MY</v>
          </cell>
          <cell r="B966" t="str">
            <v xml:space="preserve">3/4" NPT 90 CFM FILTER ASSEMBLY MOISTURE SEPARATOR-OIL COALESCING </v>
          </cell>
          <cell r="C966">
            <v>564.95000000000005</v>
          </cell>
        </row>
        <row r="967">
          <cell r="A967" t="str">
            <v>AA-075MYA</v>
          </cell>
          <cell r="B967" t="str">
            <v>3/4" NPT 90 CFM FILTER ASSEMBLY MOISTURE SEPARATOR-OIL COALESCING-CARBON</v>
          </cell>
          <cell r="C967">
            <v>909.45</v>
          </cell>
        </row>
        <row r="968">
          <cell r="A968" t="str">
            <v>AA-075MYAR</v>
          </cell>
          <cell r="B968" t="str">
            <v>3/4" NPT 90 CFM FILTER ASSEMBLY MOISTURE SEPARATOR-OIL COALESCING-CARBON-REGULATOR</v>
          </cell>
          <cell r="C968">
            <v>1059.45</v>
          </cell>
        </row>
        <row r="969">
          <cell r="A969" t="str">
            <v>AA-075MYR</v>
          </cell>
          <cell r="B969" t="str">
            <v>3/4" NPT 90 CFM FILTER ASSEMBLY MOISTURE SEPARATOR-OIL COALESCING-REGULATOR</v>
          </cell>
          <cell r="C969">
            <v>715.25</v>
          </cell>
        </row>
        <row r="970">
          <cell r="A970" t="str">
            <v>AA-100MY</v>
          </cell>
          <cell r="B970" t="str">
            <v xml:space="preserve">1" NPT 150 CFM FILTER ASSEMBLY MOISTURE SEPARATOR-OIL COALESCING </v>
          </cell>
          <cell r="C970">
            <v>609.95000000000005</v>
          </cell>
        </row>
        <row r="971">
          <cell r="A971" t="str">
            <v>AA-100MYA</v>
          </cell>
          <cell r="B971" t="str">
            <v>1" NPT 150 CFM FILTER ASSEMBLY MOISTURE SEPARATOR-OIL COALESCING-CARBON</v>
          </cell>
          <cell r="C971">
            <v>999.45</v>
          </cell>
        </row>
        <row r="972">
          <cell r="A972" t="str">
            <v>AA-100MYAR</v>
          </cell>
          <cell r="B972" t="str">
            <v>1" NPT 150CFM FILTER ASSEMBLY MOISTURE SEPARATOR-OIL COALESCING-CARBON-REGULATOR</v>
          </cell>
          <cell r="C972">
            <v>1265.45</v>
          </cell>
        </row>
        <row r="973">
          <cell r="A973" t="str">
            <v>AA-100MYR</v>
          </cell>
          <cell r="B973" t="str">
            <v>1" NPT 150CFM FILTER ASSEMBLY MOISTURE SEPARATOR-OIL COALESCING-REGULATOR</v>
          </cell>
          <cell r="C973">
            <v>875.95</v>
          </cell>
        </row>
        <row r="974">
          <cell r="A974" t="str">
            <v>AA-18-0025</v>
          </cell>
          <cell r="B974" t="str">
            <v>1/8 ACTIVE ALUMINA, 25 LB BOX, 4X8, 3.2MM</v>
          </cell>
          <cell r="C974">
            <v>118.89</v>
          </cell>
        </row>
        <row r="975">
          <cell r="A975" t="str">
            <v>AA-18-0050</v>
          </cell>
          <cell r="B975" t="str">
            <v>1/8 ACTIVE ALUMINA, 50 LB BOX, 4X8, 3.2MM</v>
          </cell>
          <cell r="C975">
            <v>139.94999999999999</v>
          </cell>
        </row>
        <row r="976">
          <cell r="A976" t="str">
            <v>AA-18-0100</v>
          </cell>
          <cell r="B976" t="str">
            <v>1/8 ACTIVE ALUMINA, 100 LB BOX, 4X8, 3.2MM</v>
          </cell>
          <cell r="C976">
            <v>279.89999999999998</v>
          </cell>
        </row>
        <row r="977">
          <cell r="A977" t="str">
            <v>AA-18-0350</v>
          </cell>
          <cell r="B977" t="str">
            <v>SPECIAL ORDER: 1/8 ACTIVE ALUMINA, 350 LB, 4X8, 3.2MM</v>
          </cell>
          <cell r="C977">
            <v>1029.47</v>
          </cell>
        </row>
        <row r="978">
          <cell r="A978" t="str">
            <v>AA-18-1764</v>
          </cell>
          <cell r="B978" t="str">
            <v>SPECIAL ORDER:1/8 ACTIVE ALUMINA, 1764 LB, 4X8, 3.2MM</v>
          </cell>
          <cell r="C978">
            <v>4657.24</v>
          </cell>
        </row>
        <row r="979">
          <cell r="A979" t="str">
            <v>AA-316-0025</v>
          </cell>
          <cell r="B979" t="str">
            <v>3/16 ACTIVE ALUMINA, 25 LB BOX, 3X6, 4.8MM</v>
          </cell>
          <cell r="C979">
            <v>118.89</v>
          </cell>
        </row>
        <row r="980">
          <cell r="A980" t="str">
            <v>AA-316-0050</v>
          </cell>
          <cell r="B980" t="str">
            <v>3/16 ACTIVE ALUMINA, 50 LB BAG, 3X6, 4.8MM</v>
          </cell>
          <cell r="C980">
            <v>139.94999999999999</v>
          </cell>
        </row>
        <row r="981">
          <cell r="A981" t="str">
            <v>AA-316-0100</v>
          </cell>
          <cell r="B981" t="str">
            <v>3/16 ACTIVE ALUMINA, 100 LB BAG, 3X6, 4.8MM</v>
          </cell>
          <cell r="C981">
            <v>279.89999999999998</v>
          </cell>
        </row>
        <row r="982">
          <cell r="A982" t="str">
            <v>AA-316-0350</v>
          </cell>
          <cell r="B982" t="str">
            <v>SPECIAL ORDER: 3/16 ACTIVE ALUMINA, 350 LB, 3X6, 4.8MM</v>
          </cell>
          <cell r="C982">
            <v>1029.47</v>
          </cell>
        </row>
        <row r="983">
          <cell r="A983" t="str">
            <v>AA-316-1764</v>
          </cell>
          <cell r="B983" t="str">
            <v>SPECIAL ORDER: 3/16 ACTIVE ALUMINA, 1764 LB, 3X6, 4.8MM</v>
          </cell>
          <cell r="C983">
            <v>4657.24</v>
          </cell>
        </row>
        <row r="984">
          <cell r="A984" t="str">
            <v>AE-025A</v>
          </cell>
          <cell r="B984" t="str">
            <v>Element,15 CFM, 0.01 MICRON, ACTIVATED CARBON</v>
          </cell>
          <cell r="C984">
            <v>65.22</v>
          </cell>
        </row>
        <row r="985">
          <cell r="A985" t="str">
            <v>AE-025P</v>
          </cell>
          <cell r="B985" t="str">
            <v>15 CFM, 5 MICRON, PRE-FILTER</v>
          </cell>
          <cell r="C985">
            <v>65.22</v>
          </cell>
        </row>
        <row r="986">
          <cell r="A986" t="str">
            <v>AE-025X</v>
          </cell>
          <cell r="B986" t="str">
            <v>15 CFM, 1 MICRON, GENERAL PURPOSE</v>
          </cell>
          <cell r="C986">
            <v>65.22</v>
          </cell>
        </row>
        <row r="987">
          <cell r="A987" t="str">
            <v>AE-025Y</v>
          </cell>
          <cell r="B987" t="str">
            <v>15 CFM, 0.01 MICRON, OIL REMOVAL, COALESCING</v>
          </cell>
          <cell r="C987">
            <v>65.22</v>
          </cell>
        </row>
        <row r="988">
          <cell r="A988" t="str">
            <v>AE-050A</v>
          </cell>
          <cell r="B988" t="str">
            <v>61 CFM, 0.01 MICRON, ACTIVATED CARBON</v>
          </cell>
          <cell r="C988">
            <v>71.040000000000006</v>
          </cell>
        </row>
        <row r="989">
          <cell r="A989" t="str">
            <v>AE-050P</v>
          </cell>
          <cell r="B989" t="str">
            <v>61 CFM, 5 MICRON, PRE-FILTER</v>
          </cell>
          <cell r="C989">
            <v>71.040000000000006</v>
          </cell>
        </row>
        <row r="990">
          <cell r="A990" t="str">
            <v>AE-050X</v>
          </cell>
          <cell r="B990" t="str">
            <v>61 CFM, 1 MICRON, GENERAL PURPOSE</v>
          </cell>
          <cell r="C990">
            <v>71.040000000000006</v>
          </cell>
        </row>
        <row r="991">
          <cell r="A991" t="str">
            <v>AE-050Y</v>
          </cell>
          <cell r="B991" t="str">
            <v>61 CFM, 0.01 MICRON, OIL REMOVAL, COALESCING</v>
          </cell>
          <cell r="C991">
            <v>71.040000000000006</v>
          </cell>
        </row>
        <row r="992">
          <cell r="A992" t="str">
            <v>AE-075A</v>
          </cell>
          <cell r="B992" t="str">
            <v>92 CFM, 0.01 MICRON, ACTIVATED CARBON</v>
          </cell>
          <cell r="C992">
            <v>152.46</v>
          </cell>
        </row>
        <row r="993">
          <cell r="A993" t="str">
            <v>AE-075P</v>
          </cell>
          <cell r="B993" t="str">
            <v>92 CFM, 5 MICRON, PRE-FILTER</v>
          </cell>
          <cell r="C993">
            <v>152.46</v>
          </cell>
        </row>
        <row r="994">
          <cell r="A994" t="str">
            <v>AE-075X</v>
          </cell>
          <cell r="B994" t="str">
            <v>92 CFM, 1 MICRON, GENERAL PURPOSE</v>
          </cell>
          <cell r="C994">
            <v>152.46</v>
          </cell>
        </row>
        <row r="995">
          <cell r="A995" t="str">
            <v>AE-075Y</v>
          </cell>
          <cell r="B995" t="str">
            <v>92 CFM, 0.01 MICRON, OIL REMOVAL, COALESCING</v>
          </cell>
          <cell r="C995">
            <v>152.46</v>
          </cell>
        </row>
        <row r="996">
          <cell r="A996" t="str">
            <v>AE-100A</v>
          </cell>
          <cell r="B996" t="str">
            <v>154 CFM, 0.01 MICRON, ACTIVATED CARBON</v>
          </cell>
          <cell r="C996">
            <v>175.8</v>
          </cell>
        </row>
        <row r="997">
          <cell r="A997" t="str">
            <v>AE-100P</v>
          </cell>
          <cell r="B997" t="str">
            <v>154 CFM, 5 MICRON, PRE-FILTER</v>
          </cell>
          <cell r="C997">
            <v>175.8</v>
          </cell>
        </row>
        <row r="998">
          <cell r="A998" t="str">
            <v>AE-100X</v>
          </cell>
          <cell r="B998" t="str">
            <v>154 CFM, 1 MICRON, GENERAL PURPOSE</v>
          </cell>
          <cell r="C998">
            <v>175.8</v>
          </cell>
        </row>
        <row r="999">
          <cell r="A999" t="str">
            <v>AE-100Y</v>
          </cell>
          <cell r="B999" t="str">
            <v>154 CFM, 0.01 MICRON, OIL REMOVAL, COALESCING</v>
          </cell>
          <cell r="C999">
            <v>175.8</v>
          </cell>
        </row>
        <row r="1000">
          <cell r="A1000" t="str">
            <v>AE-150A</v>
          </cell>
          <cell r="B1000" t="str">
            <v>370 CFM, 0.01 MICRON, ACTIVATED CARBON</v>
          </cell>
          <cell r="C1000">
            <v>292.74</v>
          </cell>
        </row>
        <row r="1001">
          <cell r="A1001" t="str">
            <v>AE-150P</v>
          </cell>
          <cell r="B1001" t="str">
            <v>370 CFM, 5 MICRON, PRE-FILTER</v>
          </cell>
          <cell r="C1001">
            <v>292.74</v>
          </cell>
        </row>
        <row r="1002">
          <cell r="A1002" t="str">
            <v>AE-150X</v>
          </cell>
          <cell r="B1002" t="str">
            <v>370 CFM, 1 MICRON, GENERAL PURPOSE</v>
          </cell>
          <cell r="C1002">
            <v>292.74</v>
          </cell>
        </row>
        <row r="1003">
          <cell r="A1003" t="str">
            <v>AE-150Y</v>
          </cell>
          <cell r="B1003" t="str">
            <v>370 CFM, 0.01 MICRON, OIL REMOVAL, COALESCING</v>
          </cell>
          <cell r="C1003">
            <v>292.74</v>
          </cell>
        </row>
        <row r="1004">
          <cell r="A1004" t="str">
            <v>AE-200A</v>
          </cell>
          <cell r="B1004" t="str">
            <v>526 CFM, 0.01 MICRON, ACTIVATED CARBON</v>
          </cell>
          <cell r="C1004">
            <v>355.56</v>
          </cell>
        </row>
        <row r="1005">
          <cell r="A1005" t="str">
            <v>AE-200P</v>
          </cell>
          <cell r="B1005" t="str">
            <v>526 CFM, 5 MICRON, PRE-FILTER</v>
          </cell>
          <cell r="C1005">
            <v>355.56</v>
          </cell>
        </row>
        <row r="1006">
          <cell r="A1006" t="str">
            <v>AE-200X</v>
          </cell>
          <cell r="B1006" t="str">
            <v>526 CFM, 1 MICRON, GENERAL PURPOSE</v>
          </cell>
          <cell r="C1006">
            <v>355.56</v>
          </cell>
        </row>
        <row r="1007">
          <cell r="A1007" t="str">
            <v>AE-200Y</v>
          </cell>
          <cell r="B1007" t="str">
            <v>526 CFM, 0.01 MICRON, OIL REMOVAL, COALESCING</v>
          </cell>
          <cell r="C1007">
            <v>355.56</v>
          </cell>
        </row>
        <row r="1008">
          <cell r="A1008" t="str">
            <v>AE-300A</v>
          </cell>
          <cell r="B1008" t="str">
            <v>1124 CFM, 0.01 MICRON, ACTIVATED CARBON</v>
          </cell>
          <cell r="C1008">
            <v>379.45</v>
          </cell>
        </row>
        <row r="1009">
          <cell r="A1009" t="str">
            <v>AE-300P</v>
          </cell>
          <cell r="B1009" t="str">
            <v>1124 CFM, 5 MICRON, PRE-FILTER</v>
          </cell>
          <cell r="C1009">
            <v>379.45</v>
          </cell>
        </row>
        <row r="1010">
          <cell r="A1010" t="str">
            <v>AE-300X</v>
          </cell>
          <cell r="B1010" t="str">
            <v>1124 CFM, 1 MICRON, GENERAL PURPOSE</v>
          </cell>
          <cell r="C1010">
            <v>379.45</v>
          </cell>
        </row>
        <row r="1011">
          <cell r="A1011" t="str">
            <v>AE-300Y</v>
          </cell>
          <cell r="B1011" t="str">
            <v>1124 CFM, 0.01 MICRON, OIL REMOVAL, COALESCING</v>
          </cell>
          <cell r="C1011">
            <v>379.45</v>
          </cell>
        </row>
        <row r="1012">
          <cell r="A1012" t="str">
            <v>AF-025A</v>
          </cell>
          <cell r="B1012" t="str">
            <v>GX, 15 CFM, 1/4", CARBON</v>
          </cell>
          <cell r="C1012">
            <v>175</v>
          </cell>
        </row>
        <row r="1013">
          <cell r="A1013" t="str">
            <v>AF-025P</v>
          </cell>
          <cell r="B1013" t="str">
            <v>GX, 15 CFM, 1/4", PRE-FILTER</v>
          </cell>
          <cell r="C1013">
            <v>175</v>
          </cell>
        </row>
        <row r="1014">
          <cell r="A1014" t="str">
            <v>AF-025X</v>
          </cell>
          <cell r="B1014" t="str">
            <v>GX, 15 CFM, 1/4", GENERAL PURPOSE</v>
          </cell>
          <cell r="C1014">
            <v>175</v>
          </cell>
        </row>
        <row r="1015">
          <cell r="A1015" t="str">
            <v>AF-025Y</v>
          </cell>
          <cell r="B1015" t="str">
            <v>GX, 15 CFM, 1/4", OIL REMOVAL</v>
          </cell>
          <cell r="C1015">
            <v>175</v>
          </cell>
        </row>
        <row r="1016">
          <cell r="A1016" t="str">
            <v>AF-050A</v>
          </cell>
          <cell r="B1016" t="str">
            <v>GX, 61 CFM, 1/2", CARBON</v>
          </cell>
          <cell r="C1016">
            <v>195</v>
          </cell>
        </row>
        <row r="1017">
          <cell r="A1017" t="str">
            <v>AF-050P</v>
          </cell>
          <cell r="B1017" t="str">
            <v>GX, 61 CFM, 1/2", PRE-FILTER</v>
          </cell>
          <cell r="C1017">
            <v>195</v>
          </cell>
        </row>
        <row r="1018">
          <cell r="A1018" t="str">
            <v>AF-050X</v>
          </cell>
          <cell r="B1018" t="str">
            <v>GX, 61 CFM, 1/2", GENERAL PURPOSE</v>
          </cell>
          <cell r="C1018">
            <v>195</v>
          </cell>
        </row>
        <row r="1019">
          <cell r="A1019" t="str">
            <v>AF-050Y</v>
          </cell>
          <cell r="B1019" t="str">
            <v>GX, 61 CFM, 1/2", OIL REMOVAL</v>
          </cell>
          <cell r="C1019">
            <v>195</v>
          </cell>
        </row>
        <row r="1020">
          <cell r="A1020" t="str">
            <v>AF-075A</v>
          </cell>
          <cell r="B1020" t="str">
            <v>GX, 92 CFM, 3/4", CARBON</v>
          </cell>
          <cell r="C1020">
            <v>265</v>
          </cell>
        </row>
        <row r="1021">
          <cell r="A1021" t="str">
            <v>AF-075P</v>
          </cell>
          <cell r="B1021" t="str">
            <v>GX, 92 CFM, 3/4", PRE-FILTER</v>
          </cell>
          <cell r="C1021">
            <v>265</v>
          </cell>
        </row>
        <row r="1022">
          <cell r="A1022" t="str">
            <v>AF-075X</v>
          </cell>
          <cell r="B1022" t="str">
            <v>GX, 92 CFM, 3/4", GENERAL PURPOSE</v>
          </cell>
          <cell r="C1022">
            <v>265</v>
          </cell>
        </row>
        <row r="1023">
          <cell r="A1023" t="str">
            <v>AF-075Y</v>
          </cell>
          <cell r="B1023" t="str">
            <v>GX, 92 CFM, 3/4", OIL REMOVAL</v>
          </cell>
          <cell r="C1023">
            <v>265</v>
          </cell>
        </row>
        <row r="1024">
          <cell r="A1024" t="str">
            <v>AF-100A</v>
          </cell>
          <cell r="B1024" t="str">
            <v>GX, 154 CFM, 1", CARBON</v>
          </cell>
          <cell r="C1024">
            <v>295</v>
          </cell>
        </row>
        <row r="1025">
          <cell r="A1025" t="str">
            <v>AF-100P</v>
          </cell>
          <cell r="B1025" t="str">
            <v>GX, 154 CFM, 1", PRE-FILTER</v>
          </cell>
          <cell r="C1025">
            <v>295</v>
          </cell>
        </row>
        <row r="1026">
          <cell r="A1026" t="str">
            <v>AF-100X</v>
          </cell>
          <cell r="B1026" t="str">
            <v>GX, 154 CFM, 1", GENERAL PURPOSE</v>
          </cell>
          <cell r="C1026">
            <v>295</v>
          </cell>
        </row>
        <row r="1027">
          <cell r="A1027" t="str">
            <v>AF-100Y</v>
          </cell>
          <cell r="B1027" t="str">
            <v>GX, 154 CFM, 1", OIL REMOVAL</v>
          </cell>
          <cell r="C1027">
            <v>295</v>
          </cell>
        </row>
        <row r="1028">
          <cell r="A1028" t="str">
            <v>AF-150A</v>
          </cell>
          <cell r="B1028" t="str">
            <v>GX, 370 CFM, 1-1/2", CARBON</v>
          </cell>
          <cell r="C1028">
            <v>395</v>
          </cell>
        </row>
        <row r="1029">
          <cell r="A1029" t="str">
            <v>AF-150P</v>
          </cell>
          <cell r="B1029" t="str">
            <v>GX, 370 CFM, 1-1/2", PRE-FILTER</v>
          </cell>
          <cell r="C1029">
            <v>395</v>
          </cell>
        </row>
        <row r="1030">
          <cell r="A1030" t="str">
            <v>AF-150X</v>
          </cell>
          <cell r="B1030" t="str">
            <v>GX, 370 CFM, 1-1/2", GENERAL PURPOSE</v>
          </cell>
          <cell r="C1030">
            <v>395</v>
          </cell>
        </row>
        <row r="1031">
          <cell r="A1031" t="str">
            <v>AF-150Y</v>
          </cell>
          <cell r="B1031" t="str">
            <v>GX, 370 CFM, 1-1/2", OIL REMOVAL</v>
          </cell>
          <cell r="C1031">
            <v>395</v>
          </cell>
        </row>
        <row r="1032">
          <cell r="A1032" t="str">
            <v>AF-200A</v>
          </cell>
          <cell r="B1032" t="str">
            <v>GX, 526 CFM, 2", CARBON</v>
          </cell>
          <cell r="C1032">
            <v>615</v>
          </cell>
        </row>
        <row r="1033">
          <cell r="A1033" t="str">
            <v>AF-200P</v>
          </cell>
          <cell r="B1033" t="str">
            <v>GX, 526 CFM, 2", PRE-FILTER</v>
          </cell>
          <cell r="C1033">
            <v>615</v>
          </cell>
        </row>
        <row r="1034">
          <cell r="A1034" t="str">
            <v>AF-200X</v>
          </cell>
          <cell r="B1034" t="str">
            <v>GX, 526 CFM, 2", GENERAL PURPOSE</v>
          </cell>
          <cell r="C1034">
            <v>615</v>
          </cell>
        </row>
        <row r="1035">
          <cell r="A1035" t="str">
            <v>AF-200Y</v>
          </cell>
          <cell r="B1035" t="str">
            <v>GX, 526 CFM, 2", OIL REMOVAL</v>
          </cell>
          <cell r="C1035">
            <v>615</v>
          </cell>
        </row>
        <row r="1036">
          <cell r="A1036" t="str">
            <v>AF-300A</v>
          </cell>
          <cell r="B1036" t="str">
            <v>GX, 1124 CFM, 3", CARBON</v>
          </cell>
          <cell r="C1036">
            <v>1025</v>
          </cell>
        </row>
        <row r="1037">
          <cell r="A1037" t="str">
            <v>AF-300P</v>
          </cell>
          <cell r="B1037" t="str">
            <v>GX, 1124 CFM, 3", PRE-FILTER</v>
          </cell>
          <cell r="C1037">
            <v>1025</v>
          </cell>
        </row>
        <row r="1038">
          <cell r="A1038" t="str">
            <v>AF-300X</v>
          </cell>
          <cell r="B1038" t="str">
            <v>GX, 1124 CFM, 3", GENERAL PURPOSE</v>
          </cell>
          <cell r="C1038">
            <v>1025</v>
          </cell>
        </row>
        <row r="1039">
          <cell r="A1039" t="str">
            <v>AF-300Y</v>
          </cell>
          <cell r="B1039" t="str">
            <v>GX, 1124 CFM, 3", OIL REMOVAL</v>
          </cell>
          <cell r="C1039">
            <v>1025</v>
          </cell>
        </row>
        <row r="1040">
          <cell r="A1040" t="str">
            <v>AM-025</v>
          </cell>
          <cell r="B1040" t="str">
            <v>MOISTURE SEPARATOR, 15 CFM, 1/4", WITH DRAIN, GREY</v>
          </cell>
          <cell r="C1040">
            <v>109.49</v>
          </cell>
        </row>
        <row r="1041">
          <cell r="A1041" t="str">
            <v>AM-050</v>
          </cell>
          <cell r="B1041" t="str">
            <v>MOISTURE SEPARATOR, 60 CFM, 1/2", WITH DRAIN, GREY</v>
          </cell>
          <cell r="C1041">
            <v>134.94</v>
          </cell>
        </row>
        <row r="1042">
          <cell r="A1042" t="str">
            <v>AM-075</v>
          </cell>
          <cell r="B1042" t="str">
            <v>MOISTURE SEPARATOR, 120 CFM, 3/4", WITH DRAIN, GREY</v>
          </cell>
          <cell r="C1042">
            <v>159.49</v>
          </cell>
        </row>
        <row r="1043">
          <cell r="A1043" t="str">
            <v>AM-100</v>
          </cell>
          <cell r="B1043" t="str">
            <v>MOISTURE SEPARATOR, 175 CFM, 1", WITH DRAIN, GREY</v>
          </cell>
          <cell r="C1043">
            <v>184.94</v>
          </cell>
        </row>
        <row r="1044">
          <cell r="A1044" t="str">
            <v>AM-150</v>
          </cell>
          <cell r="B1044" t="str">
            <v>MOISTURE SEPARATOR, 350 CFM, 1-1/2", WITH DRAIN, GREY</v>
          </cell>
          <cell r="C1044">
            <v>209.49</v>
          </cell>
        </row>
        <row r="1045">
          <cell r="A1045" t="str">
            <v>AM-200</v>
          </cell>
          <cell r="B1045" t="str">
            <v>MOISTURE SEPARATOR, 700 CFM, 2", WITH DRAIN, GREY</v>
          </cell>
          <cell r="C1045">
            <v>299.49</v>
          </cell>
        </row>
        <row r="1046">
          <cell r="A1046" t="str">
            <v>AM-300</v>
          </cell>
          <cell r="B1046" t="str">
            <v>MOISTURE SEPARATOR, 1300 CFM, 3", WITH DRAIN, GREY</v>
          </cell>
          <cell r="C1046">
            <v>429.49</v>
          </cell>
        </row>
        <row r="1047">
          <cell r="A1047" t="str">
            <v>BRK-60201</v>
          </cell>
          <cell r="B1047" t="str">
            <v>PART, WALL BRACKET, TIMER DRAIN</v>
          </cell>
          <cell r="C1047">
            <v>23.64</v>
          </cell>
        </row>
        <row r="1048">
          <cell r="A1048" t="str">
            <v>CBV-5038-115V</v>
          </cell>
          <cell r="B1048" t="str">
            <v>1/2", COMBI TIMER CONTROLLED DRAIN 115V 1/2 IN X 3/8 OUT NPT (4MM)</v>
          </cell>
          <cell r="C1048">
            <v>129.99</v>
          </cell>
        </row>
        <row r="1049">
          <cell r="A1049" t="str">
            <v>CBV-5038-115V</v>
          </cell>
          <cell r="B1049" t="str">
            <v>1/2", COMBI TIMER CONTROLLED DRAIN 115V 1/2 IN X 3/8 OUT NPT (4MM)</v>
          </cell>
          <cell r="C1049">
            <v>129.99</v>
          </cell>
        </row>
        <row r="1050">
          <cell r="A1050" t="str">
            <v>CDD-005</v>
          </cell>
          <cell r="B1050" t="str">
            <v xml:space="preserve">DRYER, DESICCANT, COMPACT, 5 CFM, 1/4", </v>
          </cell>
          <cell r="C1050">
            <v>221.78</v>
          </cell>
        </row>
        <row r="1051">
          <cell r="A1051" t="str">
            <v>CDD-005-DES</v>
          </cell>
          <cell r="B1051" t="str">
            <v>REPLACE DESICCANT, CDD-005, 1.05KG/2.31LB</v>
          </cell>
          <cell r="C1051">
            <v>30.35</v>
          </cell>
        </row>
        <row r="1052">
          <cell r="A1052" t="str">
            <v>CDD-010</v>
          </cell>
          <cell r="B1052" t="str">
            <v xml:space="preserve">DRYER, DESICCANT, COMPACT, 10 CFM, 1/4", </v>
          </cell>
          <cell r="C1052">
            <v>277.2</v>
          </cell>
        </row>
        <row r="1053">
          <cell r="A1053" t="str">
            <v>CDD-010-DES</v>
          </cell>
          <cell r="B1053" t="str">
            <v>REPLACE DESSICANT CDD-010 1.51KG/3.33LBS</v>
          </cell>
          <cell r="C1053">
            <v>43.82</v>
          </cell>
        </row>
        <row r="1054">
          <cell r="A1054" t="str">
            <v>CDD-025</v>
          </cell>
          <cell r="B1054" t="str">
            <v xml:space="preserve">DRYER, DESICCANT, COMPACT, 25 CFM, 1/2" </v>
          </cell>
          <cell r="C1054">
            <v>332.62</v>
          </cell>
        </row>
        <row r="1055">
          <cell r="A1055" t="str">
            <v>CDD-025-DES</v>
          </cell>
          <cell r="B1055" t="str">
            <v>REPLACE DESICCANT CDD-025 2.43kg/5.36lbs</v>
          </cell>
          <cell r="C1055">
            <v>70.37</v>
          </cell>
        </row>
        <row r="1056">
          <cell r="A1056" t="str">
            <v>CDD-030</v>
          </cell>
          <cell r="B1056" t="str">
            <v>DRYER, DESICCANT, COMPACT, 30, 1/2"</v>
          </cell>
          <cell r="C1056">
            <v>388.09</v>
          </cell>
        </row>
        <row r="1057">
          <cell r="A1057" t="str">
            <v>CDD-030-DES</v>
          </cell>
          <cell r="B1057" t="str">
            <v>REPLACE DESICCANT CDD-030 2.89kg/6.37LB</v>
          </cell>
          <cell r="C1057">
            <v>83.79</v>
          </cell>
        </row>
        <row r="1058">
          <cell r="A1058" t="str">
            <v>CDD2-005</v>
          </cell>
          <cell r="B1058" t="str">
            <v>2 STAGE DRYER, DESICCANT, COMPACT, 5 CFM, 1/4"</v>
          </cell>
          <cell r="C1058">
            <v>509.09</v>
          </cell>
        </row>
        <row r="1059">
          <cell r="A1059" t="str">
            <v>CDD2-010</v>
          </cell>
          <cell r="B1059" t="str">
            <v>2 STAGE DRYER, DESICCANT, COMPACT, 10 CFM, 1/4"</v>
          </cell>
          <cell r="C1059">
            <v>339.95</v>
          </cell>
        </row>
        <row r="1060">
          <cell r="A1060" t="str">
            <v>CDD2-025</v>
          </cell>
          <cell r="B1060" t="str">
            <v xml:space="preserve">2 STAGE DRYER, DESICCANT, COMPACT, 25 CFM, 1/2" </v>
          </cell>
          <cell r="C1060">
            <v>374.78</v>
          </cell>
        </row>
        <row r="1061">
          <cell r="A1061" t="str">
            <v>CDD2-030</v>
          </cell>
          <cell r="B1061" t="str">
            <v xml:space="preserve">2 STAGE DRYER, DESICCANT, COMPACT, 30 CFM, 1/2", </v>
          </cell>
          <cell r="C1061">
            <v>409.58</v>
          </cell>
        </row>
        <row r="1062">
          <cell r="A1062" t="str">
            <v>CDD-RNG-K</v>
          </cell>
          <cell r="B1062" t="str">
            <v>CDD HEAD O-RING</v>
          </cell>
          <cell r="C1062">
            <v>8</v>
          </cell>
        </row>
        <row r="1063">
          <cell r="A1063" t="str">
            <v>DPG-1000</v>
          </cell>
          <cell r="B1063" t="str">
            <v>AIR GAUGE, DIFFERENTIAL</v>
          </cell>
          <cell r="C1063">
            <v>136.85</v>
          </cell>
        </row>
        <row r="1064">
          <cell r="A1064" t="str">
            <v>FBV-125</v>
          </cell>
          <cell r="B1064" t="str">
            <v>PART, VALVE, FILTER BALL, 1/8"-1/2" INLET</v>
          </cell>
          <cell r="C1064">
            <v>19.97</v>
          </cell>
        </row>
        <row r="1065">
          <cell r="A1065" t="str">
            <v>FBV-250</v>
          </cell>
          <cell r="B1065" t="str">
            <v>PART, VALVE, FILTER BALL, 1/4"-1/2" NPT INLET</v>
          </cell>
          <cell r="C1065">
            <v>16.47</v>
          </cell>
        </row>
        <row r="1066">
          <cell r="A1066" t="str">
            <v>FBV-255025</v>
          </cell>
          <cell r="B1066" t="str">
            <v>PART, VALVE, FILTER BALL, 1/4"-1/2" MALE AND 1/4" FEMALE DUAL INLET</v>
          </cell>
          <cell r="C1066">
            <v>16.940000000000001</v>
          </cell>
        </row>
        <row r="1067">
          <cell r="A1067" t="str">
            <v>FBV-380</v>
          </cell>
          <cell r="B1067" t="str">
            <v>PART, VALVE, FILTER BALL, 3/8"-1/2" INLET</v>
          </cell>
          <cell r="C1067">
            <v>16.47</v>
          </cell>
        </row>
        <row r="1068">
          <cell r="A1068" t="str">
            <v>FBV-385025</v>
          </cell>
          <cell r="B1068" t="str">
            <v>PART, VALVE, FILTER BALL, 3/8"-1/2" MALE AND 1/4" FEMALE DUAL INLET</v>
          </cell>
          <cell r="C1068">
            <v>16.940000000000001</v>
          </cell>
        </row>
        <row r="1069">
          <cell r="A1069" t="str">
            <v>FBV-500</v>
          </cell>
          <cell r="B1069" t="str">
            <v xml:space="preserve">PART, VALVE, FILTER BALL, 1/2"-1/2" NPT INLET </v>
          </cell>
          <cell r="C1069">
            <v>16.47</v>
          </cell>
        </row>
        <row r="1070">
          <cell r="A1070" t="str">
            <v>FBV-505025</v>
          </cell>
          <cell r="B1070" t="str">
            <v>PART, VALVE, FILTER BALL, 1/2"-1/2" MALE AND 1/4" FEMALE DUAL INLET</v>
          </cell>
          <cell r="C1070">
            <v>20.190000000000001</v>
          </cell>
        </row>
        <row r="1071">
          <cell r="A1071" t="str">
            <v>FCC-1</v>
          </cell>
          <cell r="B1071" t="str">
            <v>CLAMP, FILTER, FCC-1 (A)</v>
          </cell>
          <cell r="C1071">
            <v>39.6</v>
          </cell>
        </row>
        <row r="1072">
          <cell r="A1072" t="str">
            <v>FCC-2</v>
          </cell>
          <cell r="B1072" t="str">
            <v>CLAMP, FILTER, FCC-2 (B)</v>
          </cell>
          <cell r="C1072">
            <v>62.61</v>
          </cell>
        </row>
        <row r="1073">
          <cell r="A1073" t="str">
            <v>FCC-3</v>
          </cell>
          <cell r="B1073" t="str">
            <v>CLAMP, FILTER, FCC-3 (C)</v>
          </cell>
          <cell r="C1073">
            <v>65.13</v>
          </cell>
        </row>
        <row r="1074">
          <cell r="A1074" t="str">
            <v>FCC-4</v>
          </cell>
          <cell r="B1074" t="str">
            <v>CLAMP, FILTER, FCC-4 (D)</v>
          </cell>
          <cell r="C1074">
            <v>90.38</v>
          </cell>
        </row>
        <row r="1075">
          <cell r="A1075" t="str">
            <v>FCC-5</v>
          </cell>
          <cell r="B1075" t="str">
            <v>CLAMP, FILTER, FCC-5 (E)</v>
          </cell>
          <cell r="C1075">
            <v>127.93</v>
          </cell>
        </row>
        <row r="1076">
          <cell r="A1076" t="str">
            <v>G-K-RNG-01</v>
          </cell>
          <cell r="B1076" t="str">
            <v>KIT, O-RING, FILTER</v>
          </cell>
          <cell r="C1076">
            <v>12</v>
          </cell>
        </row>
        <row r="1077">
          <cell r="A1077" t="str">
            <v>G-K-RNG-02</v>
          </cell>
          <cell r="B1077" t="str">
            <v>KIT, O-RING, FILTER</v>
          </cell>
          <cell r="C1077">
            <v>14</v>
          </cell>
        </row>
        <row r="1078">
          <cell r="A1078" t="str">
            <v>G-K-RNG-03</v>
          </cell>
          <cell r="B1078" t="str">
            <v>KIT, O-RING, FILTER</v>
          </cell>
          <cell r="C1078">
            <v>16</v>
          </cell>
        </row>
        <row r="1079">
          <cell r="A1079" t="str">
            <v>G-K-RNG-04</v>
          </cell>
          <cell r="B1079" t="str">
            <v>KIT, O-RING, FILTER</v>
          </cell>
          <cell r="C1079">
            <v>18</v>
          </cell>
        </row>
        <row r="1080">
          <cell r="A1080" t="str">
            <v>G-K-RNG-05</v>
          </cell>
          <cell r="B1080" t="str">
            <v>KIT, O-RING, FILTER</v>
          </cell>
          <cell r="C1080">
            <v>20</v>
          </cell>
        </row>
        <row r="1081">
          <cell r="A1081" t="str">
            <v>MBVP-0250-BR</v>
          </cell>
          <cell r="B1081" t="str">
            <v>MOTORIZED BALL, 1/4", 110-230V, BRASS</v>
          </cell>
          <cell r="C1081">
            <v>538.84</v>
          </cell>
        </row>
        <row r="1082">
          <cell r="A1082" t="str">
            <v>MBVP-0250-SS</v>
          </cell>
          <cell r="B1082" t="str">
            <v>MOTORIZED BALL, 1/4", 110-230V, SS316</v>
          </cell>
          <cell r="C1082">
            <v>607.96</v>
          </cell>
        </row>
        <row r="1083">
          <cell r="A1083" t="str">
            <v>MBVP-0500-BR</v>
          </cell>
          <cell r="B1083" t="str">
            <v>MOTORIZED BALL, 1/2", 110-230V, BRASS</v>
          </cell>
          <cell r="C1083">
            <v>617.25</v>
          </cell>
        </row>
        <row r="1084">
          <cell r="A1084" t="str">
            <v>MBVP-0500-SS</v>
          </cell>
          <cell r="B1084" t="str">
            <v>MOTORIZED BALL, 1/2", 110-230V, SS316</v>
          </cell>
          <cell r="C1084">
            <v>757.55</v>
          </cell>
        </row>
        <row r="1085">
          <cell r="A1085" t="str">
            <v>MBVP-0750-BR</v>
          </cell>
          <cell r="B1085" t="str">
            <v>MOTORIZED BALL, 3/4", 110-230V, BRASS</v>
          </cell>
          <cell r="C1085">
            <v>640.64</v>
          </cell>
        </row>
        <row r="1086">
          <cell r="A1086" t="str">
            <v>MBVP-0750-SS</v>
          </cell>
          <cell r="B1086" t="str">
            <v>MOTORIZED BALL, 3/4", 110-230V, SS316</v>
          </cell>
          <cell r="C1086">
            <v>855.75</v>
          </cell>
        </row>
        <row r="1087">
          <cell r="A1087" t="str">
            <v>MBVP-1000-BR</v>
          </cell>
          <cell r="B1087" t="str">
            <v>MOTORIZED BALL, 1", 110-230V, BRASS</v>
          </cell>
          <cell r="C1087">
            <v>682.73</v>
          </cell>
        </row>
        <row r="1088">
          <cell r="A1088" t="str">
            <v>MBVP-1000-SS</v>
          </cell>
          <cell r="B1088" t="str">
            <v>MOTORIZED BALL, 1", 110-230V, SS316</v>
          </cell>
          <cell r="C1088">
            <v>898.58</v>
          </cell>
        </row>
        <row r="1089">
          <cell r="A1089" t="str">
            <v>MBVP-1250-BR</v>
          </cell>
          <cell r="B1089" t="str">
            <v>MOTORIZED BALL, 1-1/4", 110-230V, BRASS</v>
          </cell>
          <cell r="C1089">
            <v>726.89</v>
          </cell>
        </row>
        <row r="1090">
          <cell r="A1090" t="str">
            <v>MBVP-1250-SS</v>
          </cell>
          <cell r="B1090" t="str">
            <v>MOTORIZED BALL, 1-1/4", 110-230V, SS316</v>
          </cell>
          <cell r="C1090">
            <v>1109.29</v>
          </cell>
        </row>
        <row r="1091">
          <cell r="A1091" t="str">
            <v>MDTOT-01</v>
          </cell>
          <cell r="B1091" t="str">
            <v>NO LOSS, FLOAT OPERATED, 1/2", EGG, 230PSI</v>
          </cell>
          <cell r="C1091">
            <v>106.23</v>
          </cell>
        </row>
        <row r="1092">
          <cell r="A1092" t="str">
            <v>MDV-400</v>
          </cell>
          <cell r="B1092" t="str">
            <v>DRAIN, INTERNAL FLOAT, 1/8 NPT DRAIN PORT</v>
          </cell>
          <cell r="C1092">
            <v>44.1</v>
          </cell>
        </row>
        <row r="1093">
          <cell r="A1093" t="str">
            <v>MDV-EF1</v>
          </cell>
          <cell r="B1093" t="str">
            <v>BRASS REPL FOR EF1 DRAIN, 232PSI, 1/2</v>
          </cell>
          <cell r="C1093">
            <v>92</v>
          </cell>
        </row>
        <row r="1094">
          <cell r="A1094" t="str">
            <v>MKON-155-KIT</v>
          </cell>
          <cell r="B1094" t="str">
            <v xml:space="preserve">RNC DRYER ELEMENT KIT; FOR RNC-0035,50,60,75; 2022 OR NEWER </v>
          </cell>
          <cell r="C1094">
            <v>355.45</v>
          </cell>
        </row>
        <row r="1095">
          <cell r="A1095" t="str">
            <v>MKON-405-KIT</v>
          </cell>
          <cell r="B1095" t="str">
            <v>RNC DRYER ELEMENT KIT; FOR RNC-0100; 2022 OR NEWER</v>
          </cell>
          <cell r="C1095">
            <v>599.82000000000005</v>
          </cell>
        </row>
        <row r="1096">
          <cell r="A1096" t="str">
            <v>MKON-55-KIT</v>
          </cell>
          <cell r="B1096" t="str">
            <v>RNC DRYER ELEMENT KIT FOR RNC -0010 OR 0015; 2022 OR NEWER</v>
          </cell>
          <cell r="C1096">
            <v>244.37</v>
          </cell>
        </row>
        <row r="1097">
          <cell r="A1097" t="str">
            <v>MKON-75-KIT</v>
          </cell>
          <cell r="B1097" t="str">
            <v>RNC DRYER ELEMENT KIT; FOR RNC-0025; 2023 OR NEWER</v>
          </cell>
          <cell r="C1097">
            <v>244.8</v>
          </cell>
        </row>
        <row r="1098">
          <cell r="A1098" t="str">
            <v>MMR-003-050-115V</v>
          </cell>
          <cell r="B1098" t="str">
            <v>REGENERATIVE, MODULAR, 3 CFM, 1/2", 115V</v>
          </cell>
          <cell r="C1098">
            <v>1499.4</v>
          </cell>
        </row>
        <row r="1099">
          <cell r="A1099" t="str">
            <v>MMR-005-050-115V</v>
          </cell>
          <cell r="B1099" t="str">
            <v>REGENERATIVE, MODULAR, 5 CFM, 1/2", 115V</v>
          </cell>
          <cell r="C1099">
            <v>1561.99</v>
          </cell>
        </row>
        <row r="1100">
          <cell r="A1100" t="str">
            <v>MMR-010-050-115V</v>
          </cell>
          <cell r="B1100" t="str">
            <v>REGENERATIVE, MODULAR, 10 CFM, 1/2", 115V</v>
          </cell>
          <cell r="C1100">
            <v>1692.25</v>
          </cell>
        </row>
        <row r="1101">
          <cell r="A1101" t="str">
            <v>MMR-015-050-115V</v>
          </cell>
          <cell r="B1101" t="str">
            <v>REGENERATIVE, MODULAR, 15 CFM, 1/2", 115V</v>
          </cell>
          <cell r="C1101">
            <v>1844.79</v>
          </cell>
        </row>
        <row r="1102">
          <cell r="A1102" t="str">
            <v>MMR-020-050-115V</v>
          </cell>
          <cell r="B1102" t="str">
            <v>REGENERATIVE, MODULAR, 20 CFM, 1/2", 115V</v>
          </cell>
          <cell r="C1102">
            <v>2058.7600000000002</v>
          </cell>
        </row>
        <row r="1103">
          <cell r="A1103" t="str">
            <v>MMR-025-050-115V</v>
          </cell>
          <cell r="B1103" t="str">
            <v>REGENERATIVE, MODULAR, 25 CFM, 1/2", 115V</v>
          </cell>
          <cell r="C1103">
            <v>2224.0100000000002</v>
          </cell>
        </row>
        <row r="1104">
          <cell r="A1104" t="str">
            <v>MMR-030-050-115V</v>
          </cell>
          <cell r="B1104" t="str">
            <v>REGENERATIVE, MODULAR, 30 CFM, 1/2", 115V</v>
          </cell>
          <cell r="C1104">
            <v>2308.75</v>
          </cell>
        </row>
        <row r="1105">
          <cell r="A1105" t="str">
            <v>MMR-040-150-115V</v>
          </cell>
          <cell r="B1105" t="str">
            <v>REGENERATIVE, MODULAR, 40 CFM, 1-1/2", 115V</v>
          </cell>
          <cell r="C1105">
            <v>2949.74</v>
          </cell>
        </row>
        <row r="1106">
          <cell r="A1106" t="str">
            <v>MMR-050-150-115V</v>
          </cell>
          <cell r="B1106" t="str">
            <v>REGENERATIVE, MODULAR, 50 CFM, 1-1/2", 115V</v>
          </cell>
          <cell r="C1106">
            <v>3023.89</v>
          </cell>
        </row>
        <row r="1107">
          <cell r="A1107" t="str">
            <v>MMR-060-150-115V</v>
          </cell>
          <cell r="B1107" t="str">
            <v>REGENERATIVE, MODULAR, 60 CFM, 1-1/2", 115V</v>
          </cell>
          <cell r="C1107">
            <v>3072.61</v>
          </cell>
        </row>
        <row r="1108">
          <cell r="A1108" t="str">
            <v>MMR-075-150-115V</v>
          </cell>
          <cell r="B1108" t="str">
            <v>REGENERATIVE, MODULAR, 75 CFM, 1-1/2", 115V</v>
          </cell>
          <cell r="C1108">
            <v>3949.77</v>
          </cell>
        </row>
        <row r="1109">
          <cell r="A1109" t="str">
            <v>MMR-100-150-115V</v>
          </cell>
          <cell r="B1109" t="str">
            <v>REGENERATIVE, MODULAR, 100 CFM, 1-1/2", 115V</v>
          </cell>
          <cell r="C1109">
            <v>4992.8500000000004</v>
          </cell>
        </row>
        <row r="1110">
          <cell r="A1110" t="str">
            <v>MNLD-1765-044-L</v>
          </cell>
          <cell r="B1110" t="str">
            <v>NO LOSS, FLOAT OPERATED, 1/2"X3/8", 1765 CFM, 44 PSI</v>
          </cell>
          <cell r="C1110">
            <v>487.97</v>
          </cell>
        </row>
        <row r="1111">
          <cell r="A1111" t="str">
            <v>MNLD-1765-144-L</v>
          </cell>
          <cell r="B1111" t="str">
            <v>NO LOSS, FLOAT OPERATED, 1/2"X3/8", 1765 CFM, 144 PSI</v>
          </cell>
          <cell r="C1111">
            <v>487.97</v>
          </cell>
        </row>
        <row r="1112">
          <cell r="A1112" t="str">
            <v>MNLD-1765-232-L</v>
          </cell>
          <cell r="B1112" t="str">
            <v>NO LOSS, FLOAT OPERATED, 1/2"X3/8", 1765 CFM, 232 PSI</v>
          </cell>
          <cell r="C1112">
            <v>487.97</v>
          </cell>
        </row>
        <row r="1113">
          <cell r="A1113" t="str">
            <v>MNLD-4590-044-L</v>
          </cell>
          <cell r="B1113" t="str">
            <v>NO LOSS, FLOAT OPERATED, 3/4"X1/2", 4590 CFM, 44 PSI</v>
          </cell>
          <cell r="C1113">
            <v>829.47</v>
          </cell>
        </row>
        <row r="1114">
          <cell r="A1114" t="str">
            <v>MNLD-4590-144-L</v>
          </cell>
          <cell r="B1114" t="str">
            <v>NO LOSS, FLOAT OPERATED, 3/4"X1/2", 4590 CFM, 144 PSI</v>
          </cell>
          <cell r="C1114">
            <v>829.47</v>
          </cell>
        </row>
        <row r="1115">
          <cell r="A1115" t="str">
            <v>MNLD-4590-232-L</v>
          </cell>
          <cell r="B1115" t="str">
            <v>NO LOSS, FLOAT OPERATED, 3/4"X1/2", 4590 CFM, 232 PSI</v>
          </cell>
          <cell r="C1115">
            <v>829.47</v>
          </cell>
        </row>
        <row r="1116">
          <cell r="A1116" t="str">
            <v>MP-0350</v>
          </cell>
          <cell r="B1116" t="str">
            <v>OIL WATER SEPARATOR, MINI, 7 GALLON</v>
          </cell>
          <cell r="C1116">
            <v>897.75</v>
          </cell>
        </row>
        <row r="1117">
          <cell r="A1117" t="str">
            <v>MP-KIT-01</v>
          </cell>
          <cell r="B1117" t="str">
            <v>OIL WATER SEPARATOR INSTALLATION KIT MP-KIT-01</v>
          </cell>
          <cell r="C1117">
            <v>209.95</v>
          </cell>
        </row>
        <row r="1118">
          <cell r="A1118" t="str">
            <v>MP-KIT-02</v>
          </cell>
          <cell r="B1118" t="str">
            <v>OIL WATER SEPARATOR INSTALLATION KIT MP-KIT-02</v>
          </cell>
          <cell r="C1118">
            <v>322.14999999999998</v>
          </cell>
        </row>
        <row r="1119">
          <cell r="A1119" t="str">
            <v>MP-KIT-03</v>
          </cell>
          <cell r="B1119" t="str">
            <v>OIL WATER SEPARATOR INSTALLATION KIT MP-KIT-03</v>
          </cell>
          <cell r="C1119">
            <v>487.24</v>
          </cell>
        </row>
        <row r="1120">
          <cell r="A1120" t="str">
            <v>MS-0350-150NPT-50NPT</v>
          </cell>
          <cell r="B1120" t="str">
            <v>MOISTURE SEPARATOR, 350 CFM, 1", 1/2" NPT PORT</v>
          </cell>
          <cell r="C1120">
            <v>147</v>
          </cell>
        </row>
        <row r="1121">
          <cell r="A1121" t="str">
            <v>MS-0700-200NPT-50NPT</v>
          </cell>
          <cell r="B1121" t="str">
            <v>MOISTURE SEPARATOR, 700 CFM, 2", 1/2" NPT PORT</v>
          </cell>
          <cell r="C1121">
            <v>255</v>
          </cell>
        </row>
        <row r="1122">
          <cell r="A1122" t="str">
            <v>MS-1300-300NPT-50NPT</v>
          </cell>
          <cell r="B1122" t="str">
            <v>MOISTURE SEPARATOR, 1300 CFM, 3", 1/2" NPT PORT</v>
          </cell>
          <cell r="C1122">
            <v>351</v>
          </cell>
        </row>
        <row r="1123">
          <cell r="A1123" t="str">
            <v>MS-K-01</v>
          </cell>
          <cell r="B1123" t="str">
            <v>MOISTURE SEPARATOR KIT HEAD SEAL O-RING 15/60</v>
          </cell>
          <cell r="C1123">
            <v>12.75</v>
          </cell>
        </row>
        <row r="1124">
          <cell r="A1124" t="str">
            <v>MS-K-02</v>
          </cell>
          <cell r="B1124" t="str">
            <v>MOISTURE SEPARATOR KIT HEAD SEAL O-RING 120/175/350</v>
          </cell>
          <cell r="C1124">
            <v>15.75</v>
          </cell>
        </row>
        <row r="1125">
          <cell r="A1125" t="str">
            <v>MS-K-03</v>
          </cell>
          <cell r="B1125" t="str">
            <v>MOISTURE SEPARATOR KIT HEAD SEAL O-RING 700</v>
          </cell>
          <cell r="C1125">
            <v>18.75</v>
          </cell>
        </row>
        <row r="1126">
          <cell r="A1126" t="str">
            <v>MS-K-04</v>
          </cell>
          <cell r="B1126" t="str">
            <v>MOISTURE SEPARATOR KIT HEAD SEAL O-RING 1300</v>
          </cell>
          <cell r="C1126">
            <v>24.75</v>
          </cell>
        </row>
        <row r="1127">
          <cell r="A1127" t="str">
            <v>MSV-4A4X8</v>
          </cell>
          <cell r="B1127" t="str">
            <v>MOLECULAR SIEVE DESICCANT, 4 ANGSTROM, 4X8 MESH, 200 LB Drum</v>
          </cell>
          <cell r="C1127">
            <v>9.9499999999999993</v>
          </cell>
        </row>
        <row r="1128">
          <cell r="A1128" t="str">
            <v>NLD-0005</v>
          </cell>
          <cell r="B1128" t="str">
            <v xml:space="preserve">NO LOSS, ELECTRONIC, IN 1/2"X2 OUT 3/8", 90-260V, </v>
          </cell>
          <cell r="C1128">
            <v>364.94</v>
          </cell>
        </row>
        <row r="1129">
          <cell r="A1129" t="str">
            <v>NLD-0005N</v>
          </cell>
          <cell r="B1129" t="str">
            <v xml:space="preserve">NO LOSS, ELECTRONIC, IN 1/2"X2 OUT 1/2"X1, 90-260V, </v>
          </cell>
          <cell r="C1129">
            <v>359.94</v>
          </cell>
        </row>
        <row r="1130">
          <cell r="A1130" t="str">
            <v>NLD-0015</v>
          </cell>
          <cell r="B1130" t="str">
            <v xml:space="preserve">NO LOSS, ELECTRONIC, IN 1/2"X2" OUT 1/2", 90-260V, </v>
          </cell>
          <cell r="C1130">
            <v>487.94</v>
          </cell>
        </row>
        <row r="1131">
          <cell r="A1131" t="str">
            <v>NLD-0015HP</v>
          </cell>
          <cell r="B1131" t="str">
            <v xml:space="preserve">NO LOSS, ELECTRONIC, IN 1/2"X2" OUT 3/8", 90-260V, </v>
          </cell>
          <cell r="C1131">
            <v>997.47</v>
          </cell>
        </row>
        <row r="1132">
          <cell r="A1132" t="str">
            <v>NLD-0050</v>
          </cell>
          <cell r="B1132" t="str">
            <v xml:space="preserve">NO LOSS, ELECTRONIC, IN 1/2"X2" OUT 1/2", 90-260V, </v>
          </cell>
          <cell r="C1132">
            <v>779.97</v>
          </cell>
        </row>
        <row r="1133">
          <cell r="A1133" t="str">
            <v>NLD-0150</v>
          </cell>
          <cell r="B1133" t="str">
            <v xml:space="preserve">NO LOSS, ELECTRONIC, IN 3/4"X3" OUT 1/2"X1", 90-260V, </v>
          </cell>
          <cell r="C1133">
            <v>1019.97</v>
          </cell>
        </row>
        <row r="1134">
          <cell r="A1134" t="str">
            <v>RNC-0010</v>
          </cell>
          <cell r="B1134" t="str">
            <v>REFRIGERATED, 10 CFM, 1/2", 115V</v>
          </cell>
          <cell r="C1134">
            <v>1449</v>
          </cell>
        </row>
        <row r="1135">
          <cell r="A1135" t="str">
            <v>RNC-0015</v>
          </cell>
          <cell r="B1135" t="str">
            <v>REFRIGERATED, 15 CFM, 1/2", 115V</v>
          </cell>
          <cell r="C1135">
            <v>1469</v>
          </cell>
        </row>
        <row r="1136">
          <cell r="A1136" t="str">
            <v>RNC-0025</v>
          </cell>
          <cell r="B1136" t="str">
            <v>REFRIGERATED, 25 CFM, 1/2", 115V</v>
          </cell>
          <cell r="C1136">
            <v>1499</v>
          </cell>
        </row>
        <row r="1137">
          <cell r="A1137" t="str">
            <v>RNC-0035</v>
          </cell>
          <cell r="B1137" t="str">
            <v>REFRIGERATED, 35 CFM, 3/4", 115V</v>
          </cell>
          <cell r="C1137">
            <v>1999</v>
          </cell>
        </row>
        <row r="1138">
          <cell r="A1138" t="str">
            <v>RNC-0050</v>
          </cell>
          <cell r="B1138" t="str">
            <v>REFRIGERATED, 50 CFM, 3/4", 115V</v>
          </cell>
          <cell r="C1138">
            <v>2299</v>
          </cell>
        </row>
        <row r="1139">
          <cell r="A1139" t="str">
            <v>RNC-0060</v>
          </cell>
          <cell r="B1139" t="str">
            <v>REFRIGERATED, 60 CFM, 3/4", 115V</v>
          </cell>
          <cell r="C1139">
            <v>2499</v>
          </cell>
        </row>
        <row r="1140">
          <cell r="A1140" t="str">
            <v>RNC-0075</v>
          </cell>
          <cell r="B1140" t="str">
            <v>REFRIGERATED, 75 CFM, 3/4", 115V</v>
          </cell>
          <cell r="C1140">
            <v>2949</v>
          </cell>
        </row>
        <row r="1141">
          <cell r="A1141" t="str">
            <v>RNC-0100</v>
          </cell>
          <cell r="B1141" t="str">
            <v>REFRIGERATED, 100 CFM, 1-1/2", 115V</v>
          </cell>
          <cell r="C1141">
            <v>3499</v>
          </cell>
        </row>
        <row r="1142">
          <cell r="A1142" t="str">
            <v>RNC-0125</v>
          </cell>
          <cell r="B1142" t="str">
            <v>REFRIGERATED, 125 CFM, 1-1/2", 115V</v>
          </cell>
          <cell r="C1142">
            <v>3799</v>
          </cell>
        </row>
        <row r="1143">
          <cell r="A1143" t="str">
            <v>RNC-0150</v>
          </cell>
          <cell r="B1143" t="str">
            <v>ALL-IN-ONE DIGITAL CYCLING REFRIGERATED DRYER (2 INTEGRATED FILTERS) 150CFM, 1-1/2, 230V</v>
          </cell>
          <cell r="C1143">
            <v>4749</v>
          </cell>
        </row>
        <row r="1144">
          <cell r="A1144" t="str">
            <v>RST-0010</v>
          </cell>
          <cell r="B1144" t="str">
            <v>REFRIGERATED, 10 CFM, 1/2", 115V</v>
          </cell>
          <cell r="C1144">
            <v>1095</v>
          </cell>
        </row>
        <row r="1145">
          <cell r="A1145" t="str">
            <v>RST-0015</v>
          </cell>
          <cell r="B1145" t="str">
            <v>REFRIGERATED, 15 CFM, 1/2", 115V</v>
          </cell>
          <cell r="C1145">
            <v>1175</v>
          </cell>
        </row>
        <row r="1146">
          <cell r="A1146" t="str">
            <v>RST-0025</v>
          </cell>
          <cell r="B1146" t="str">
            <v>REFRIGERATED, 25 CFM, 1/2", 115V</v>
          </cell>
          <cell r="C1146">
            <v>1295</v>
          </cell>
        </row>
        <row r="1147">
          <cell r="A1147" t="str">
            <v>RST-0035</v>
          </cell>
          <cell r="B1147" t="e">
            <v>#N/A</v>
          </cell>
          <cell r="C1147">
            <v>1595</v>
          </cell>
        </row>
        <row r="1148">
          <cell r="A1148" t="str">
            <v>RST-0050</v>
          </cell>
          <cell r="B1148" t="str">
            <v>REFRIGERATED, 50 CFM, 3/4", 115V</v>
          </cell>
          <cell r="C1148">
            <v>1795</v>
          </cell>
        </row>
        <row r="1149">
          <cell r="A1149" t="str">
            <v>RST-0060</v>
          </cell>
          <cell r="B1149" t="str">
            <v>REFRIGERATED, 60 CFM, 3/4", 115V</v>
          </cell>
          <cell r="C1149">
            <v>1995</v>
          </cell>
        </row>
        <row r="1150">
          <cell r="A1150" t="str">
            <v>RST-1003071</v>
          </cell>
          <cell r="B1150" t="str">
            <v>BRACKETS,WALL MOUNT FOR RST DRYER</v>
          </cell>
          <cell r="C1150">
            <v>154.44</v>
          </cell>
        </row>
        <row r="1151">
          <cell r="A1151" t="str">
            <v>TDA-25</v>
          </cell>
          <cell r="B1151" t="str">
            <v>1/2 DRAIN PORT ADAPTOR</v>
          </cell>
          <cell r="C1151">
            <v>24.99</v>
          </cell>
        </row>
        <row r="1152">
          <cell r="A1152" t="str">
            <v>TMR-0011</v>
          </cell>
          <cell r="B1152" t="str">
            <v>KIT, TIMER PANEL, SCREW AND GASKET</v>
          </cell>
          <cell r="C1152">
            <v>48.49</v>
          </cell>
        </row>
        <row r="1153">
          <cell r="A1153" t="str">
            <v>TMR-1003</v>
          </cell>
          <cell r="B1153" t="str">
            <v>KIT, DIGITAL TIMER PANEL, SCREW AND GASKET</v>
          </cell>
          <cell r="C1153">
            <v>48.49</v>
          </cell>
        </row>
        <row r="1154">
          <cell r="A1154" t="str">
            <v>TMR-1238</v>
          </cell>
          <cell r="B1154" t="str">
            <v>KIT, TIMER PANEL (1/8" DRAINS), SCREW AND GASKET</v>
          </cell>
          <cell r="C1154">
            <v>48.49</v>
          </cell>
        </row>
        <row r="1155">
          <cell r="A1155" t="str">
            <v>TMR-1310</v>
          </cell>
          <cell r="B1155" t="str">
            <v>KIT, TIMER PANEL, SCREW AND GASKET</v>
          </cell>
          <cell r="C1155">
            <v>48.49</v>
          </cell>
        </row>
        <row r="1156">
          <cell r="A1156" t="str">
            <v>TMR-995959</v>
          </cell>
          <cell r="B1156" t="str">
            <v>KIT, TIMER PANEL, DIGITAL 99:59:59, SCREW AND GASKET</v>
          </cell>
          <cell r="C1156">
            <v>54.97</v>
          </cell>
        </row>
        <row r="1157">
          <cell r="A1157" t="str">
            <v>WMD-1</v>
          </cell>
          <cell r="B1157" t="str">
            <v>Wall Mounting Device For 1/4", 3/8"And 1/2" NPT Filters</v>
          </cell>
          <cell r="C1157">
            <v>59.47</v>
          </cell>
        </row>
        <row r="1158">
          <cell r="A1158" t="str">
            <v>WMD-2</v>
          </cell>
          <cell r="B1158" t="str">
            <v>Wall Mounting Device For 3/4", 1"And 1 1/4" NPT Filters</v>
          </cell>
          <cell r="C1158">
            <v>94.47</v>
          </cell>
        </row>
        <row r="1159">
          <cell r="A1159" t="str">
            <v>WMD-3</v>
          </cell>
          <cell r="B1159" t="str">
            <v>Wall Mounting Device For 1 1/4"And 1 1/2" NPT Filters</v>
          </cell>
          <cell r="C1159">
            <v>114.47</v>
          </cell>
        </row>
        <row r="1160">
          <cell r="A1160" t="str">
            <v>WMD-4</v>
          </cell>
          <cell r="B1160" t="str">
            <v>Wall Mounting Device For 2" NPT Filters</v>
          </cell>
          <cell r="C1160">
            <v>129.47</v>
          </cell>
        </row>
        <row r="1161">
          <cell r="A1161" t="str">
            <v>WMD-5</v>
          </cell>
          <cell r="B1161" t="str">
            <v>Wall Mounting Device For 3"NPT Filters</v>
          </cell>
          <cell r="C1161">
            <v>159.47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1"/>
  <sheetViews>
    <sheetView tabSelected="1" showWhiteSpace="0" zoomScaleNormal="100" workbookViewId="0">
      <pane ySplit="5" topLeftCell="A6" activePane="bottomLeft" state="frozen"/>
      <selection pane="bottomLeft" activeCell="C190" sqref="C190"/>
    </sheetView>
  </sheetViews>
  <sheetFormatPr defaultColWidth="9.140625" defaultRowHeight="12.4"/>
  <cols>
    <col min="1" max="1" width="23.42578125" style="3" customWidth="1"/>
    <col min="2" max="2" width="12.28515625" style="3" customWidth="1"/>
    <col min="3" max="3" width="9.140625" style="1" customWidth="1"/>
    <col min="4" max="4" width="5.7109375" style="1" customWidth="1"/>
    <col min="5" max="5" width="9" style="1" customWidth="1"/>
    <col min="6" max="6" width="6.7109375" style="2" customWidth="1"/>
    <col min="7" max="7" width="67.140625" style="3" customWidth="1"/>
    <col min="8" max="8" width="20.5703125" style="150" hidden="1" customWidth="1"/>
    <col min="9" max="9" width="16.28515625" style="150" hidden="1" customWidth="1"/>
    <col min="10" max="12" width="9.140625" style="3" customWidth="1"/>
    <col min="13" max="16384" width="9.140625" style="3"/>
  </cols>
  <sheetData>
    <row r="1" spans="1:9" s="67" customFormat="1" ht="11.45">
      <c r="A1" s="67" t="s">
        <v>0</v>
      </c>
      <c r="B1" s="100"/>
      <c r="C1" s="68"/>
      <c r="D1" s="101"/>
      <c r="E1" s="177"/>
      <c r="F1" s="176"/>
      <c r="G1" s="75" t="s">
        <v>1</v>
      </c>
      <c r="H1" s="138"/>
      <c r="I1" s="138"/>
    </row>
    <row r="2" spans="1:9" s="67" customFormat="1" ht="11.65">
      <c r="A2" s="102" t="s">
        <v>2</v>
      </c>
      <c r="B2" s="71"/>
      <c r="C2" s="69"/>
      <c r="E2" s="70"/>
      <c r="F2" s="71" t="s">
        <v>3</v>
      </c>
      <c r="G2" s="130">
        <v>45292</v>
      </c>
      <c r="H2" s="138"/>
      <c r="I2" s="138"/>
    </row>
    <row r="3" spans="1:9" s="67" customFormat="1" ht="11.65">
      <c r="A3" s="67" t="s">
        <v>4</v>
      </c>
      <c r="B3" s="103"/>
      <c r="C3" s="72"/>
      <c r="D3" s="73" t="s">
        <v>5</v>
      </c>
      <c r="E3" s="112" t="s">
        <v>6</v>
      </c>
      <c r="F3" s="103"/>
      <c r="G3" s="131"/>
      <c r="H3" s="139" t="s">
        <v>7</v>
      </c>
      <c r="I3" s="140"/>
    </row>
    <row r="4" spans="1:9" s="67" customFormat="1" ht="12" thickBot="1">
      <c r="A4" s="67" t="s">
        <v>8</v>
      </c>
      <c r="B4" s="104"/>
      <c r="C4" s="74"/>
      <c r="D4" s="74" t="s">
        <v>9</v>
      </c>
      <c r="E4" s="105"/>
      <c r="F4" s="106"/>
      <c r="G4" s="107"/>
      <c r="H4" s="139" t="s">
        <v>10</v>
      </c>
      <c r="I4" s="140"/>
    </row>
    <row r="5" spans="1:9" s="108" customFormat="1" ht="10.9" thickBot="1">
      <c r="A5" s="207" t="s">
        <v>11</v>
      </c>
      <c r="B5" s="109" t="s">
        <v>12</v>
      </c>
      <c r="C5" s="110" t="s">
        <v>13</v>
      </c>
      <c r="D5" s="111" t="s">
        <v>14</v>
      </c>
      <c r="E5" s="111" t="s">
        <v>15</v>
      </c>
      <c r="F5" s="109" t="s">
        <v>16</v>
      </c>
      <c r="G5" s="109" t="s">
        <v>17</v>
      </c>
      <c r="H5" s="141" t="s">
        <v>18</v>
      </c>
      <c r="I5" s="141" t="s">
        <v>15</v>
      </c>
    </row>
    <row r="6" spans="1:9" ht="14.65" thickBot="1">
      <c r="A6" s="8" t="s">
        <v>19</v>
      </c>
      <c r="B6" s="26" t="s">
        <v>20</v>
      </c>
      <c r="C6" s="34">
        <f>IFERROR(VLOOKUP(B6,Sheet2!A:D,3,FALSE),0)</f>
        <v>266.58999999999997</v>
      </c>
      <c r="D6" s="113"/>
      <c r="E6" s="27">
        <f>D6*C6</f>
        <v>0</v>
      </c>
      <c r="F6" s="28" t="s">
        <v>21</v>
      </c>
      <c r="G6" s="44" t="str">
        <f>IFERROR(VLOOKUP(B6,Sheet2!A:D,2,FALSE),0)</f>
        <v>1/2" MAXLINE MASTER KIT 100 FT,  3 OUTLETS</v>
      </c>
      <c r="H6" s="142">
        <f>IFERROR(VLOOKUP(B6,Sheet2!A:D,4,FALSE),0)</f>
        <v>1.21</v>
      </c>
      <c r="I6" s="143">
        <f>H6*D6</f>
        <v>0</v>
      </c>
    </row>
    <row r="7" spans="1:9" ht="14.65" thickBot="1">
      <c r="A7" s="8" t="s">
        <v>22</v>
      </c>
      <c r="B7" s="9" t="s">
        <v>23</v>
      </c>
      <c r="C7" s="4">
        <f>IFERROR(VLOOKUP(B7,Sheet2!A:D,3,FALSE),0)</f>
        <v>316.99</v>
      </c>
      <c r="D7" s="114"/>
      <c r="E7" s="6">
        <f t="shared" ref="E7:E16" si="0">D7*C7</f>
        <v>0</v>
      </c>
      <c r="F7" s="7" t="s">
        <v>24</v>
      </c>
      <c r="G7" s="41" t="str">
        <f>IFERROR(VLOOKUP(B7,Sheet2!A:D,2,FALSE),0)</f>
        <v>3/4" MAXLINE MASTER KIT COMPLETE 100FT</v>
      </c>
      <c r="H7" s="144">
        <f>IFERROR(VLOOKUP(B7,Sheet2!A:D,4,FALSE),0)</f>
        <v>7</v>
      </c>
      <c r="I7" s="145">
        <f t="shared" ref="I7:I70" si="1">H7*D7</f>
        <v>0</v>
      </c>
    </row>
    <row r="8" spans="1:9" ht="14.65" thickBot="1">
      <c r="A8" s="8" t="s">
        <v>25</v>
      </c>
      <c r="B8" s="9" t="s">
        <v>26</v>
      </c>
      <c r="C8" s="4">
        <f>IFERROR(VLOOKUP(B8,Sheet2!A:D,3,FALSE),0)</f>
        <v>676.99</v>
      </c>
      <c r="D8" s="114"/>
      <c r="E8" s="6">
        <f t="shared" si="0"/>
        <v>0</v>
      </c>
      <c r="F8" s="7" t="s">
        <v>24</v>
      </c>
      <c r="G8" s="41" t="str">
        <f>IFERROR(VLOOKUP(B8,Sheet2!A:D,2,FALSE),0)</f>
        <v>3/4" MAXLINE MASTER KIT 300 FT</v>
      </c>
      <c r="H8" s="144">
        <f>IFERROR(VLOOKUP(B8,Sheet2!A:D,4,FALSE),0)</f>
        <v>0</v>
      </c>
      <c r="I8" s="145">
        <f t="shared" si="1"/>
        <v>0</v>
      </c>
    </row>
    <row r="9" spans="1:9">
      <c r="A9" s="10"/>
      <c r="B9" s="9" t="s">
        <v>27</v>
      </c>
      <c r="C9" s="11">
        <f>IFERROR(VLOOKUP(B9,Sheet2!A:D,3,FALSE),0)</f>
        <v>127.49</v>
      </c>
      <c r="D9" s="115"/>
      <c r="E9" s="6">
        <f t="shared" si="0"/>
        <v>0</v>
      </c>
      <c r="F9" s="7" t="s">
        <v>21</v>
      </c>
      <c r="G9" s="41" t="str">
        <f>IFERROR(VLOOKUP(B9,Sheet2!A:D,2,FALSE),0)</f>
        <v>1/2" MAXLINE TUBING 100FT ROLL</v>
      </c>
      <c r="H9" s="144">
        <f>IFERROR(VLOOKUP(B9,Sheet2!A:D,4,FALSE),0)</f>
        <v>10</v>
      </c>
      <c r="I9" s="145">
        <f t="shared" si="1"/>
        <v>0</v>
      </c>
    </row>
    <row r="10" spans="1:9">
      <c r="A10" s="12"/>
      <c r="B10" s="9" t="s">
        <v>28</v>
      </c>
      <c r="C10" s="11">
        <f>IFERROR(VLOOKUP(B10,Sheet2!A:D,3,FALSE),0)</f>
        <v>267.99</v>
      </c>
      <c r="D10" s="114"/>
      <c r="E10" s="6">
        <f t="shared" si="0"/>
        <v>0</v>
      </c>
      <c r="F10" s="7" t="s">
        <v>21</v>
      </c>
      <c r="G10" s="41" t="str">
        <f>IFERROR(VLOOKUP(B10,Sheet2!A:D,2,FALSE),0)</f>
        <v>1/2" MAXLINE TUBING 300FT ROLL</v>
      </c>
      <c r="H10" s="144">
        <f>IFERROR(VLOOKUP(B10,Sheet2!A:D,4,FALSE),0)</f>
        <v>27</v>
      </c>
      <c r="I10" s="145">
        <f t="shared" si="1"/>
        <v>0</v>
      </c>
    </row>
    <row r="11" spans="1:9">
      <c r="A11" s="12"/>
      <c r="B11" s="9" t="s">
        <v>29</v>
      </c>
      <c r="C11" s="11">
        <f>IFERROR(VLOOKUP(B11,Sheet2!A:D,3,FALSE),0)</f>
        <v>199.49</v>
      </c>
      <c r="D11" s="115"/>
      <c r="E11" s="6">
        <f t="shared" si="0"/>
        <v>0</v>
      </c>
      <c r="F11" s="7" t="s">
        <v>24</v>
      </c>
      <c r="G11" s="41" t="str">
        <f>IFERROR(VLOOKUP(B11,Sheet2!A:D,2,FALSE),0)</f>
        <v>3/4" MAXLINE TUBING 100FT ROLL,</v>
      </c>
      <c r="H11" s="144">
        <f>IFERROR(VLOOKUP(B11,Sheet2!A:D,4,FALSE),0)</f>
        <v>18</v>
      </c>
      <c r="I11" s="145">
        <f t="shared" si="1"/>
        <v>0</v>
      </c>
    </row>
    <row r="12" spans="1:9">
      <c r="A12" s="12"/>
      <c r="B12" s="9" t="s">
        <v>30</v>
      </c>
      <c r="C12" s="11">
        <f>IFERROR(VLOOKUP(B12,Sheet2!A:D,3,FALSE),0)</f>
        <v>499.49</v>
      </c>
      <c r="D12" s="114"/>
      <c r="E12" s="6">
        <f t="shared" si="0"/>
        <v>0</v>
      </c>
      <c r="F12" s="7" t="s">
        <v>24</v>
      </c>
      <c r="G12" s="41" t="str">
        <f>IFERROR(VLOOKUP(B12,Sheet2!A:D,2,FALSE),0)</f>
        <v xml:space="preserve">3/4" MAXLINE TUBING 300FT ROLL, </v>
      </c>
      <c r="H12" s="144">
        <f>IFERROR(VLOOKUP(B12,Sheet2!A:D,4,FALSE),0)</f>
        <v>50</v>
      </c>
      <c r="I12" s="145">
        <f t="shared" si="1"/>
        <v>0</v>
      </c>
    </row>
    <row r="13" spans="1:9">
      <c r="A13" s="12"/>
      <c r="B13" s="9" t="s">
        <v>31</v>
      </c>
      <c r="C13" s="11">
        <f>IFERROR(VLOOKUP(B13,Sheet2!A:D,3,FALSE),0)</f>
        <v>270.99</v>
      </c>
      <c r="D13" s="115"/>
      <c r="E13" s="6">
        <f t="shared" si="0"/>
        <v>0</v>
      </c>
      <c r="F13" s="7" t="s">
        <v>32</v>
      </c>
      <c r="G13" s="41" t="str">
        <f>IFERROR(VLOOKUP(B13,Sheet2!A:D,2,FALSE),0)</f>
        <v>100 FT 1.26 OD X 1.02 ID  TUBING    INCLUDES CUTTER AND DEBURR TOOL</v>
      </c>
      <c r="H13" s="144">
        <f>IFERROR(VLOOKUP(B13,Sheet2!A:D,4,FALSE),0)</f>
        <v>26</v>
      </c>
      <c r="I13" s="145">
        <f t="shared" si="1"/>
        <v>0</v>
      </c>
    </row>
    <row r="14" spans="1:9">
      <c r="A14" s="12"/>
      <c r="B14" s="9" t="s">
        <v>33</v>
      </c>
      <c r="C14" s="11">
        <f>IFERROR(VLOOKUP(B14,Sheet2!A:D,3,FALSE),0)</f>
        <v>774.99</v>
      </c>
      <c r="D14" s="114"/>
      <c r="E14" s="6">
        <f t="shared" si="0"/>
        <v>0</v>
      </c>
      <c r="F14" s="7" t="s">
        <v>32</v>
      </c>
      <c r="G14" s="41" t="str">
        <f>IFERROR(VLOOKUP(B14,Sheet2!A:D,2,FALSE),0)</f>
        <v>300 FT 1.26 OD X 1.02 ID  TUBING    INCLUDES CUTTER AND DEBURR TOOL</v>
      </c>
      <c r="H14" s="146">
        <f>IFERROR(VLOOKUP(B14,Sheet2!A:D,4,FALSE),0)</f>
        <v>71</v>
      </c>
      <c r="I14" s="147">
        <f t="shared" si="1"/>
        <v>0</v>
      </c>
    </row>
    <row r="15" spans="1:9">
      <c r="A15" s="12"/>
      <c r="B15" s="35" t="s">
        <v>34</v>
      </c>
      <c r="C15" s="24">
        <f>IFERROR(VLOOKUP(B15,Sheet2!A:D,3,FALSE),0)</f>
        <v>619.47</v>
      </c>
      <c r="D15" s="116"/>
      <c r="E15" s="17">
        <f t="shared" si="0"/>
        <v>0</v>
      </c>
      <c r="F15" s="18" t="s">
        <v>35</v>
      </c>
      <c r="G15" s="48" t="str">
        <f>IFERROR(VLOOKUP(B15,Sheet2!A:D,2,FALSE),0)</f>
        <v>100 FT 2.50 OD X 2.00 ID  TUBING   PURCHASE TOOLS SEPARATE</v>
      </c>
      <c r="H15" s="144">
        <f>IFERROR(VLOOKUP(B15,Sheet2!A:D,4,FALSE),0)</f>
        <v>0</v>
      </c>
      <c r="I15" s="145">
        <f t="shared" si="1"/>
        <v>0</v>
      </c>
    </row>
    <row r="16" spans="1:9" ht="12.6" thickBot="1">
      <c r="A16" s="12"/>
      <c r="B16" s="16" t="s">
        <v>36</v>
      </c>
      <c r="C16" s="17">
        <f>IFERROR(VLOOKUP(B16,Sheet2!A:D,3,FALSE),0)</f>
        <v>1197.54</v>
      </c>
      <c r="D16" s="116"/>
      <c r="E16" s="17">
        <f t="shared" si="0"/>
        <v>0</v>
      </c>
      <c r="F16" s="18" t="s">
        <v>35</v>
      </c>
      <c r="G16" s="48" t="str">
        <f>IFERROR(VLOOKUP(B16,Sheet2!A:D,2,FALSE),0)</f>
        <v>200 FT 2.50 OD X 2.00 ID  TUBING   PURCHASE TOOLS SEPARATE</v>
      </c>
      <c r="H16" s="148">
        <f>IFERROR(VLOOKUP(B16,Sheet2!A:D,4,FALSE),0)</f>
        <v>1.1200000000000001</v>
      </c>
      <c r="I16" s="149">
        <f t="shared" si="1"/>
        <v>0</v>
      </c>
    </row>
    <row r="17" spans="1:9" ht="12.6" thickBot="1">
      <c r="A17" s="10"/>
      <c r="B17" s="209" t="s">
        <v>37</v>
      </c>
      <c r="C17" s="210"/>
      <c r="D17" s="210"/>
      <c r="E17" s="210"/>
      <c r="F17" s="210"/>
      <c r="G17" s="211"/>
      <c r="H17" s="150">
        <f>IFERROR(VLOOKUP(B17,Sheet2!A:D,4,FALSE),0)</f>
        <v>0</v>
      </c>
      <c r="I17" s="150">
        <f t="shared" si="1"/>
        <v>0</v>
      </c>
    </row>
    <row r="18" spans="1:9">
      <c r="A18" s="12"/>
      <c r="B18" s="26" t="s">
        <v>38</v>
      </c>
      <c r="C18" s="27">
        <f>IFERROR(VLOOKUP(B18,Sheet2!A:D,3,FALSE),0)</f>
        <v>114.97</v>
      </c>
      <c r="D18" s="117"/>
      <c r="E18" s="27">
        <f t="shared" ref="E18:E23" si="2">D18*C18</f>
        <v>0</v>
      </c>
      <c r="F18" s="28" t="s">
        <v>21</v>
      </c>
      <c r="G18" s="44" t="str">
        <f>IFERROR(VLOOKUP(B18,Sheet2!A:D,2,FALSE),0)</f>
        <v>100 FT .63 OD X .50 ID  TUBING GREEN      INCLUDES CUTTER AND DEBURR TOOL</v>
      </c>
      <c r="H18" s="144">
        <f>IFERROR(VLOOKUP(B18,Sheet2!A:D,4,FALSE),0)</f>
        <v>27</v>
      </c>
      <c r="I18" s="145">
        <f t="shared" si="1"/>
        <v>0</v>
      </c>
    </row>
    <row r="19" spans="1:9">
      <c r="A19" s="12"/>
      <c r="B19" s="9" t="s">
        <v>39</v>
      </c>
      <c r="C19" s="11">
        <f>IFERROR(VLOOKUP(B19,Sheet2!A:D,3,FALSE),0)</f>
        <v>298.89999999999998</v>
      </c>
      <c r="D19" s="114"/>
      <c r="E19" s="6">
        <f t="shared" si="2"/>
        <v>0</v>
      </c>
      <c r="F19" s="7" t="s">
        <v>21</v>
      </c>
      <c r="G19" s="41" t="str">
        <f>IFERROR(VLOOKUP(B19,Sheet2!A:D,2,FALSE),0)</f>
        <v>300 FT .63 OD X .50 ID  TUBING GREEN      INCLUDES CUTTER AND DEBURR TOOL</v>
      </c>
      <c r="H19" s="144">
        <f>IFERROR(VLOOKUP(B19,Sheet2!A:D,4,FALSE),0)</f>
        <v>18</v>
      </c>
      <c r="I19" s="145">
        <f t="shared" si="1"/>
        <v>0</v>
      </c>
    </row>
    <row r="20" spans="1:9">
      <c r="A20" s="12"/>
      <c r="B20" s="9" t="s">
        <v>40</v>
      </c>
      <c r="C20" s="11">
        <f>IFERROR(VLOOKUP(B20,Sheet2!A:D,3,FALSE),0)</f>
        <v>217.97</v>
      </c>
      <c r="D20" s="115"/>
      <c r="E20" s="6">
        <f t="shared" si="2"/>
        <v>0</v>
      </c>
      <c r="F20" s="7" t="s">
        <v>24</v>
      </c>
      <c r="G20" s="41" t="str">
        <f>IFERROR(VLOOKUP(B20,Sheet2!A:D,2,FALSE),0)</f>
        <v>100 FT .98 OD X .80 ID  TUBING GREEN        INCLUDES CUTTER AND DEBURR TOOL</v>
      </c>
      <c r="H20" s="144">
        <f>IFERROR(VLOOKUP(B20,Sheet2!A:D,4,FALSE),0)</f>
        <v>50</v>
      </c>
      <c r="I20" s="145">
        <f t="shared" si="1"/>
        <v>0</v>
      </c>
    </row>
    <row r="21" spans="1:9">
      <c r="A21" s="12"/>
      <c r="B21" s="9" t="s">
        <v>41</v>
      </c>
      <c r="C21" s="11">
        <f>IFERROR(VLOOKUP(B21,Sheet2!A:D,3,FALSE),0)</f>
        <v>539.59</v>
      </c>
      <c r="D21" s="114"/>
      <c r="E21" s="6">
        <f t="shared" si="2"/>
        <v>0</v>
      </c>
      <c r="F21" s="7" t="s">
        <v>24</v>
      </c>
      <c r="G21" s="41" t="str">
        <f>IFERROR(VLOOKUP(B21,Sheet2!A:D,2,FALSE),0)</f>
        <v>300 FT .98 OD X .80 ID  TUBING GREEN      INCLUDES CUTTER AND DEBURR TOOL</v>
      </c>
      <c r="H21" s="144">
        <f>IFERROR(VLOOKUP(B21,Sheet2!A:D,4,FALSE),0)</f>
        <v>26</v>
      </c>
      <c r="I21" s="145">
        <f t="shared" si="1"/>
        <v>0</v>
      </c>
    </row>
    <row r="22" spans="1:9">
      <c r="A22" s="12"/>
      <c r="B22" s="9" t="s">
        <v>42</v>
      </c>
      <c r="C22" s="11">
        <f>IFERROR(VLOOKUP(B22,Sheet2!A:D,3,FALSE),0)</f>
        <v>287.99</v>
      </c>
      <c r="D22" s="115"/>
      <c r="E22" s="6">
        <f t="shared" si="2"/>
        <v>0</v>
      </c>
      <c r="F22" s="7" t="s">
        <v>32</v>
      </c>
      <c r="G22" s="41" t="str">
        <f>IFERROR(VLOOKUP(B22,Sheet2!A:D,2,FALSE),0)</f>
        <v>100 FT 1.26 OD X 1.02 ID  TUBING GREEN   INCLUDES CUTTER AND DEBURR TOOL</v>
      </c>
      <c r="H22" s="144">
        <f>IFERROR(VLOOKUP(B22,Sheet2!A:D,4,FALSE),0)</f>
        <v>71</v>
      </c>
      <c r="I22" s="145">
        <f t="shared" si="1"/>
        <v>0</v>
      </c>
    </row>
    <row r="23" spans="1:9" ht="12.6" thickBot="1">
      <c r="A23" s="13"/>
      <c r="B23" s="20" t="s">
        <v>43</v>
      </c>
      <c r="C23" s="21">
        <f>IFERROR(VLOOKUP(B23,Sheet2!A:D,3,FALSE),0)</f>
        <v>749.95</v>
      </c>
      <c r="D23" s="118"/>
      <c r="E23" s="22">
        <f t="shared" si="2"/>
        <v>0</v>
      </c>
      <c r="F23" s="23" t="s">
        <v>32</v>
      </c>
      <c r="G23" s="42" t="str">
        <f>IFERROR(VLOOKUP(B23,Sheet2!A:D,2,FALSE),0)</f>
        <v>300 FT 1.26 OD X 1.02 ID  TUBING GREEN   INCLUDES CUTTER AND DEBURR TOOL</v>
      </c>
      <c r="H23" s="146">
        <f>IFERROR(VLOOKUP(B23,Sheet2!A:D,4,FALSE),0)</f>
        <v>166</v>
      </c>
      <c r="I23" s="147">
        <f t="shared" si="1"/>
        <v>0</v>
      </c>
    </row>
    <row r="24" spans="1:9" ht="12.6" thickBot="1">
      <c r="A24" s="12"/>
      <c r="B24" s="209" t="s">
        <v>44</v>
      </c>
      <c r="C24" s="210"/>
      <c r="D24" s="210"/>
      <c r="E24" s="210"/>
      <c r="F24" s="210"/>
      <c r="G24" s="211"/>
      <c r="H24" s="146">
        <f>IFERROR(VLOOKUP(B24,Sheet2!A:D,4,FALSE),0)</f>
        <v>0</v>
      </c>
      <c r="I24" s="147">
        <f t="shared" si="1"/>
        <v>0</v>
      </c>
    </row>
    <row r="25" spans="1:9">
      <c r="A25" s="12"/>
      <c r="B25" s="47" t="s">
        <v>45</v>
      </c>
      <c r="C25" s="27">
        <f>IFERROR(VLOOKUP(B25,Sheet2!A:D,3,FALSE),0)</f>
        <v>14.3</v>
      </c>
      <c r="D25" s="113"/>
      <c r="E25" s="27">
        <f t="shared" ref="E25:E31" si="3">D25*C25</f>
        <v>0</v>
      </c>
      <c r="F25" s="28" t="s">
        <v>21</v>
      </c>
      <c r="G25" s="44" t="str">
        <f>IFERROR(VLOOKUP(B25,Sheet2!A:D,2,FALSE),0)</f>
        <v>1/2" PIPE CLIP MAXLINE 10/PACK</v>
      </c>
      <c r="H25" s="146">
        <f>IFERROR(VLOOKUP(B25,Sheet2!A:D,4,FALSE),0)</f>
        <v>0.18</v>
      </c>
      <c r="I25" s="147">
        <f t="shared" si="1"/>
        <v>0</v>
      </c>
    </row>
    <row r="26" spans="1:9">
      <c r="A26" s="12"/>
      <c r="B26" s="32" t="s">
        <v>46</v>
      </c>
      <c r="C26" s="6">
        <f>IFERROR(VLOOKUP(B26,Sheet2!A:D,3,FALSE),0)</f>
        <v>19.940000000000001</v>
      </c>
      <c r="D26" s="114"/>
      <c r="E26" s="6">
        <f t="shared" si="3"/>
        <v>0</v>
      </c>
      <c r="F26" s="7" t="s">
        <v>24</v>
      </c>
      <c r="G26" s="41" t="str">
        <f>IFERROR(VLOOKUP(B26,Sheet2!A:D,2,FALSE),0)</f>
        <v>3/4" PIPE CLIP MAXLINE 10/PACK</v>
      </c>
      <c r="H26" s="144">
        <f>IFERROR(VLOOKUP(B26,Sheet2!A:D,4,FALSE),0)</f>
        <v>0.38</v>
      </c>
      <c r="I26" s="145">
        <f t="shared" si="1"/>
        <v>0</v>
      </c>
    </row>
    <row r="27" spans="1:9">
      <c r="A27" s="12"/>
      <c r="B27" s="32" t="s">
        <v>47</v>
      </c>
      <c r="C27" s="6">
        <f>IFERROR(VLOOKUP(B27,Sheet2!A:D,3,FALSE),0)</f>
        <v>25.94</v>
      </c>
      <c r="D27" s="114"/>
      <c r="E27" s="6">
        <f t="shared" si="3"/>
        <v>0</v>
      </c>
      <c r="F27" s="7" t="s">
        <v>32</v>
      </c>
      <c r="G27" s="41" t="str">
        <f>IFERROR(VLOOKUP(B27,Sheet2!A:D,2,FALSE),0)</f>
        <v>PIPE CLIP   SPACING EVERY 4-5 FT   BAG OF 10 PCS</v>
      </c>
      <c r="H27" s="144">
        <f>IFERROR(VLOOKUP(B27,Sheet2!A:D,4,FALSE),0)</f>
        <v>0.57999999999999996</v>
      </c>
      <c r="I27" s="145">
        <f t="shared" si="1"/>
        <v>0</v>
      </c>
    </row>
    <row r="28" spans="1:9">
      <c r="A28" s="12"/>
      <c r="B28" s="32" t="s">
        <v>48</v>
      </c>
      <c r="C28" s="6">
        <f>IFERROR(VLOOKUP(B28,Sheet2!A:D,3,FALSE),0)</f>
        <v>3.36</v>
      </c>
      <c r="D28" s="114"/>
      <c r="E28" s="6">
        <f t="shared" si="3"/>
        <v>0</v>
      </c>
      <c r="F28" s="7" t="s">
        <v>21</v>
      </c>
      <c r="G28" s="41" t="str">
        <f>IFERROR(VLOOKUP(B28,Sheet2!A:D,2,FALSE),0)</f>
        <v>MAXLINE STRUT CLAMP</v>
      </c>
      <c r="H28" s="146">
        <f>IFERROR(VLOOKUP(B28,Sheet2!A:D,4,FALSE),0)</f>
        <v>0.125</v>
      </c>
      <c r="I28" s="147">
        <f t="shared" si="1"/>
        <v>0</v>
      </c>
    </row>
    <row r="29" spans="1:9">
      <c r="A29" s="12"/>
      <c r="B29" s="32" t="s">
        <v>49</v>
      </c>
      <c r="C29" s="6">
        <f>IFERROR(VLOOKUP(B29,Sheet2!A:D,3,FALSE),0)</f>
        <v>3.92</v>
      </c>
      <c r="D29" s="114"/>
      <c r="E29" s="6">
        <f t="shared" si="3"/>
        <v>0</v>
      </c>
      <c r="F29" s="7" t="s">
        <v>24</v>
      </c>
      <c r="G29" s="41" t="s">
        <v>50</v>
      </c>
      <c r="H29" s="144">
        <f>IFERROR(VLOOKUP(B29,Sheet2!A:D,4,FALSE),0)</f>
        <v>0.156</v>
      </c>
      <c r="I29" s="145">
        <f t="shared" si="1"/>
        <v>0</v>
      </c>
    </row>
    <row r="30" spans="1:9">
      <c r="A30" s="12"/>
      <c r="B30" s="32" t="s">
        <v>51</v>
      </c>
      <c r="C30" s="6">
        <f>IFERROR(VLOOKUP(B30,Sheet2!A:D,3,FALSE),0)</f>
        <v>3.79</v>
      </c>
      <c r="D30" s="114"/>
      <c r="E30" s="6">
        <f t="shared" si="3"/>
        <v>0</v>
      </c>
      <c r="F30" s="7" t="s">
        <v>32</v>
      </c>
      <c r="G30" s="41" t="str">
        <f>IFERROR(VLOOKUP(B30,Sheet2!A:D,2,FALSE),0)</f>
        <v>MAXLINE STRUT CLAMP</v>
      </c>
      <c r="H30" s="144">
        <f>IFERROR(VLOOKUP(B30,Sheet2!A:D,4,FALSE),0)</f>
        <v>0.21249999999999999</v>
      </c>
      <c r="I30" s="145">
        <f t="shared" si="1"/>
        <v>0</v>
      </c>
    </row>
    <row r="31" spans="1:9" ht="12.6" thickBot="1">
      <c r="A31" s="13"/>
      <c r="B31" s="25" t="s">
        <v>52</v>
      </c>
      <c r="C31" s="22">
        <f>IFERROR(VLOOKUP(B31,Sheet2!A:D,3,FALSE),0)</f>
        <v>5.52</v>
      </c>
      <c r="D31" s="118"/>
      <c r="E31" s="22">
        <f t="shared" si="3"/>
        <v>0</v>
      </c>
      <c r="F31" s="23" t="s">
        <v>35</v>
      </c>
      <c r="G31" s="42" t="str">
        <f>IFERROR(VLOOKUP(B31,Sheet2!A:D,2,FALSE),0)</f>
        <v>MAXLINE STRUT CLAMP</v>
      </c>
      <c r="H31" s="144">
        <f>IFERROR(VLOOKUP(B31,Sheet2!A:D,4,FALSE),0)</f>
        <v>0.45</v>
      </c>
      <c r="I31" s="145">
        <f t="shared" si="1"/>
        <v>0</v>
      </c>
    </row>
    <row r="32" spans="1:9">
      <c r="A32" s="45"/>
      <c r="B32" s="212" t="s">
        <v>53</v>
      </c>
      <c r="C32" s="213"/>
      <c r="D32" s="213"/>
      <c r="E32" s="213"/>
      <c r="F32" s="213"/>
      <c r="G32" s="214"/>
      <c r="H32" s="151">
        <f>IFERROR(VLOOKUP(B32,Sheet2!A:D,4,FALSE),0)</f>
        <v>0</v>
      </c>
      <c r="I32" s="152">
        <f t="shared" si="1"/>
        <v>0</v>
      </c>
    </row>
    <row r="33" spans="1:9">
      <c r="A33" s="29"/>
      <c r="B33" s="32" t="s">
        <v>54</v>
      </c>
      <c r="C33" s="6">
        <f>IFERROR(VLOOKUP(B33,Sheet2!A:D,3,FALSE),0)</f>
        <v>11.54</v>
      </c>
      <c r="D33" s="114"/>
      <c r="E33" s="6">
        <f t="shared" ref="E33:E40" si="4">D33*C33</f>
        <v>0</v>
      </c>
      <c r="F33" s="7" t="s">
        <v>21</v>
      </c>
      <c r="G33" s="41" t="str">
        <f>IFERROR(VLOOKUP(B33,Sheet2!A:D,2,FALSE),0)</f>
        <v>UNION 1/2" TUBING X 1/2" TUBING</v>
      </c>
      <c r="H33" s="153">
        <f>IFERROR(VLOOKUP(B33,Sheet2!A:D,4,FALSE),0)</f>
        <v>0.57999999999999996</v>
      </c>
      <c r="I33" s="145">
        <f t="shared" si="1"/>
        <v>0</v>
      </c>
    </row>
    <row r="34" spans="1:9">
      <c r="A34" s="29"/>
      <c r="B34" s="32" t="s">
        <v>55</v>
      </c>
      <c r="C34" s="6">
        <f>IFERROR(VLOOKUP(B34,Sheet2!A:D,3,FALSE),0)</f>
        <v>22.19</v>
      </c>
      <c r="D34" s="114"/>
      <c r="E34" s="6">
        <f t="shared" si="4"/>
        <v>0</v>
      </c>
      <c r="F34" s="7" t="s">
        <v>24</v>
      </c>
      <c r="G34" s="41" t="str">
        <f>IFERROR(VLOOKUP(B34,Sheet2!A:D,2,FALSE),0)</f>
        <v>UNION 3/4" TUBING X 3/4" TUBING</v>
      </c>
      <c r="H34" s="153">
        <f>IFERROR(VLOOKUP(B34,Sheet2!A:D,4,FALSE),0)</f>
        <v>0.81</v>
      </c>
      <c r="I34" s="145">
        <f t="shared" si="1"/>
        <v>0</v>
      </c>
    </row>
    <row r="35" spans="1:9">
      <c r="A35" s="29"/>
      <c r="B35" s="32" t="s">
        <v>56</v>
      </c>
      <c r="C35" s="6">
        <f>IFERROR(VLOOKUP(B35,Sheet2!A:D,3,FALSE),0)</f>
        <v>33.14</v>
      </c>
      <c r="D35" s="114"/>
      <c r="E35" s="6">
        <f t="shared" si="4"/>
        <v>0</v>
      </c>
      <c r="F35" s="7" t="s">
        <v>32</v>
      </c>
      <c r="G35" s="41" t="str">
        <f>IFERROR(VLOOKUP(B35,Sheet2!A:D,2,FALSE),0)</f>
        <v>UNION 1" TUBING X 1" TUBING</v>
      </c>
      <c r="H35" s="153">
        <f>IFERROR(VLOOKUP(B35,Sheet2!A:D,4,FALSE),0)</f>
        <v>0.48</v>
      </c>
      <c r="I35" s="145">
        <f t="shared" si="1"/>
        <v>0</v>
      </c>
    </row>
    <row r="36" spans="1:9">
      <c r="A36" s="29"/>
      <c r="B36" s="32" t="s">
        <v>57</v>
      </c>
      <c r="C36" s="6">
        <f>IFERROR(VLOOKUP(B36,Sheet2!A:D,3,FALSE),0)</f>
        <v>85.2</v>
      </c>
      <c r="D36" s="114"/>
      <c r="E36" s="6">
        <f t="shared" si="4"/>
        <v>0</v>
      </c>
      <c r="F36" s="7" t="s">
        <v>35</v>
      </c>
      <c r="G36" s="41" t="str">
        <f>IFERROR(VLOOKUP(B36,Sheet2!A:D,2,FALSE),0)</f>
        <v>UNION 2" TUBING X 2" TUBING   CRIMP  ON</v>
      </c>
      <c r="H36" s="153">
        <f>IFERROR(VLOOKUP(B36,Sheet2!A:D,4,FALSE),0)</f>
        <v>3.3130000000000002</v>
      </c>
      <c r="I36" s="145">
        <f t="shared" si="1"/>
        <v>0</v>
      </c>
    </row>
    <row r="37" spans="1:9">
      <c r="A37" s="29"/>
      <c r="B37" s="32"/>
      <c r="C37" s="6"/>
      <c r="D37" s="114"/>
      <c r="E37" s="6"/>
      <c r="F37" s="7"/>
      <c r="G37" s="41"/>
      <c r="H37" s="154">
        <f>IFERROR(VLOOKUP(B37,Sheet2!A:D,4,FALSE),0)</f>
        <v>0</v>
      </c>
      <c r="I37" s="155">
        <f t="shared" si="1"/>
        <v>0</v>
      </c>
    </row>
    <row r="38" spans="1:9">
      <c r="A38" s="29"/>
      <c r="B38" s="32" t="s">
        <v>58</v>
      </c>
      <c r="C38" s="6">
        <f>IFERROR(VLOOKUP(B38,Sheet2!A:D,3,FALSE),0)</f>
        <v>21.78</v>
      </c>
      <c r="D38" s="114"/>
      <c r="E38" s="6">
        <f t="shared" si="4"/>
        <v>0</v>
      </c>
      <c r="F38" s="7" t="s">
        <v>24</v>
      </c>
      <c r="G38" s="41" t="str">
        <f>IFERROR(VLOOKUP(B38,Sheet2!A:D,2,FALSE),0)</f>
        <v>REDUCING UNION 3/4" TUBING X 1/2" TUBING</v>
      </c>
      <c r="H38" s="153">
        <f>IFERROR(VLOOKUP(B38,Sheet2!A:D,4,FALSE),0)</f>
        <v>0.83</v>
      </c>
      <c r="I38" s="145">
        <f t="shared" si="1"/>
        <v>0</v>
      </c>
    </row>
    <row r="39" spans="1:9">
      <c r="A39" s="29"/>
      <c r="B39" s="32" t="s">
        <v>59</v>
      </c>
      <c r="C39" s="6">
        <f>IFERROR(VLOOKUP(B39,Sheet2!A:D,3,FALSE),0)</f>
        <v>29.47</v>
      </c>
      <c r="D39" s="114"/>
      <c r="E39" s="6">
        <f t="shared" si="4"/>
        <v>0</v>
      </c>
      <c r="F39" s="7" t="s">
        <v>32</v>
      </c>
      <c r="G39" s="41" t="str">
        <f>IFERROR(VLOOKUP(B39,Sheet2!A:D,2,FALSE),0)</f>
        <v>REDUCING UNION 1" TUBING X 1/2" TUBING</v>
      </c>
      <c r="H39" s="153">
        <f>IFERROR(VLOOKUP(B39,Sheet2!A:D,4,FALSE),0)</f>
        <v>0.26</v>
      </c>
      <c r="I39" s="145">
        <f t="shared" si="1"/>
        <v>0</v>
      </c>
    </row>
    <row r="40" spans="1:9">
      <c r="A40" s="29"/>
      <c r="B40" s="32" t="s">
        <v>60</v>
      </c>
      <c r="C40" s="6">
        <f>IFERROR(VLOOKUP(B40,Sheet2!A:D,3,FALSE),0)</f>
        <v>30.99</v>
      </c>
      <c r="D40" s="114"/>
      <c r="E40" s="6">
        <f t="shared" si="4"/>
        <v>0</v>
      </c>
      <c r="F40" s="7" t="s">
        <v>32</v>
      </c>
      <c r="G40" s="41" t="str">
        <f>IFERROR(VLOOKUP(B40,Sheet2!A:D,2,FALSE),0)</f>
        <v>REDUCING UNION 1" TUBING X 3/4" TUBING</v>
      </c>
      <c r="H40" s="156">
        <f>IFERROR(VLOOKUP(B40,Sheet2!A:D,4,FALSE),0)</f>
        <v>0.13</v>
      </c>
      <c r="I40" s="157">
        <f t="shared" si="1"/>
        <v>0</v>
      </c>
    </row>
    <row r="41" spans="1:9">
      <c r="A41" s="29"/>
      <c r="B41" s="99"/>
      <c r="C41" s="84"/>
      <c r="D41" s="121"/>
      <c r="E41" s="84"/>
      <c r="G41" s="85"/>
      <c r="H41" s="156">
        <f>IFERROR(VLOOKUP(B41,Sheet2!A:D,4,FALSE),0)</f>
        <v>0</v>
      </c>
      <c r="I41" s="157">
        <f t="shared" si="1"/>
        <v>0</v>
      </c>
    </row>
    <row r="42" spans="1:9" ht="12.6" thickBot="1">
      <c r="A42" s="31"/>
      <c r="B42" s="92"/>
      <c r="C42" s="93"/>
      <c r="D42" s="122"/>
      <c r="E42" s="93"/>
      <c r="F42" s="94"/>
      <c r="G42" s="95"/>
      <c r="H42" s="156">
        <f>IFERROR(VLOOKUP(B42,Sheet2!A:D,4,FALSE),0)</f>
        <v>0</v>
      </c>
      <c r="I42" s="157">
        <f t="shared" si="1"/>
        <v>0</v>
      </c>
    </row>
    <row r="43" spans="1:9" ht="12.6" thickBot="1">
      <c r="A43" s="10"/>
      <c r="B43" s="209" t="s">
        <v>61</v>
      </c>
      <c r="C43" s="210"/>
      <c r="D43" s="210"/>
      <c r="E43" s="210"/>
      <c r="F43" s="210"/>
      <c r="G43" s="211"/>
      <c r="H43" s="158">
        <f>IFERROR(VLOOKUP(B43,Sheet2!A:D,4,FALSE),0)</f>
        <v>0</v>
      </c>
      <c r="I43" s="145">
        <f t="shared" si="1"/>
        <v>0</v>
      </c>
    </row>
    <row r="44" spans="1:9">
      <c r="A44" s="12"/>
      <c r="B44" s="14" t="s">
        <v>62</v>
      </c>
      <c r="C44" s="11">
        <f>IFERROR(VLOOKUP(B44,Sheet2!A:D,3,FALSE),0)</f>
        <v>11.59</v>
      </c>
      <c r="D44" s="119"/>
      <c r="E44" s="11">
        <f t="shared" ref="E44:E47" si="5">D44*C44</f>
        <v>0</v>
      </c>
      <c r="F44" s="15" t="s">
        <v>21</v>
      </c>
      <c r="G44" s="88" t="str">
        <f>IFERROR(VLOOKUP(B44,Sheet2!A:D,2,FALSE),0)</f>
        <v>90 DEGREE ELBOW</v>
      </c>
      <c r="H44" s="158">
        <f>IFERROR(VLOOKUP(B44,Sheet2!A:D,4,FALSE),0)</f>
        <v>0.3</v>
      </c>
      <c r="I44" s="145">
        <f t="shared" si="1"/>
        <v>0</v>
      </c>
    </row>
    <row r="45" spans="1:9">
      <c r="A45" s="12"/>
      <c r="B45" s="9" t="s">
        <v>63</v>
      </c>
      <c r="C45" s="6">
        <f>IFERROR(VLOOKUP(B45,Sheet2!A:D,3,FALSE),0)</f>
        <v>25.23</v>
      </c>
      <c r="D45" s="114"/>
      <c r="E45" s="6">
        <f t="shared" si="5"/>
        <v>0</v>
      </c>
      <c r="F45" s="7" t="s">
        <v>24</v>
      </c>
      <c r="G45" s="53" t="str">
        <f>IFERROR(VLOOKUP(B45,Sheet2!A:D,2,FALSE),0)</f>
        <v>90 DEGREE ELBOW</v>
      </c>
      <c r="H45" s="158">
        <f>IFERROR(VLOOKUP(B45,Sheet2!A:D,4,FALSE),0)</f>
        <v>0.96</v>
      </c>
      <c r="I45" s="145">
        <f t="shared" si="1"/>
        <v>0</v>
      </c>
    </row>
    <row r="46" spans="1:9">
      <c r="A46" s="12"/>
      <c r="B46" s="9" t="s">
        <v>64</v>
      </c>
      <c r="C46" s="6">
        <f>IFERROR(VLOOKUP(B46,Sheet2!A:D,3,FALSE),0)</f>
        <v>34.14</v>
      </c>
      <c r="D46" s="114"/>
      <c r="E46" s="6">
        <f t="shared" si="5"/>
        <v>0</v>
      </c>
      <c r="F46" s="7" t="s">
        <v>32</v>
      </c>
      <c r="G46" s="53" t="str">
        <f>IFERROR(VLOOKUP(B46,Sheet2!A:D,2,FALSE),0)</f>
        <v>90 DEGREE ELBOW</v>
      </c>
      <c r="H46" s="158">
        <f>IFERROR(VLOOKUP(B46,Sheet2!A:D,4,FALSE),0)</f>
        <v>0.61</v>
      </c>
      <c r="I46" s="145">
        <f t="shared" si="1"/>
        <v>0</v>
      </c>
    </row>
    <row r="47" spans="1:9" ht="12.6" thickBot="1">
      <c r="A47" s="13"/>
      <c r="B47" s="16" t="s">
        <v>65</v>
      </c>
      <c r="C47" s="17">
        <f>IFERROR(VLOOKUP(B47,Sheet2!A:D,3,FALSE),0)</f>
        <v>91.78</v>
      </c>
      <c r="D47" s="116"/>
      <c r="E47" s="17">
        <f t="shared" si="5"/>
        <v>0</v>
      </c>
      <c r="F47" s="18" t="s">
        <v>35</v>
      </c>
      <c r="G47" s="87" t="str">
        <f>IFERROR(VLOOKUP(B47,Sheet2!A:D,2,FALSE),0)</f>
        <v>90 DEGREE ELBOW CRIMP ON</v>
      </c>
      <c r="H47" s="158">
        <f>IFERROR(VLOOKUP(B47,Sheet2!A:D,4,FALSE),0)</f>
        <v>1.3129999999999999</v>
      </c>
      <c r="I47" s="145">
        <f t="shared" si="1"/>
        <v>0</v>
      </c>
    </row>
    <row r="48" spans="1:9" ht="12.6" thickBot="1">
      <c r="B48" s="209" t="s">
        <v>66</v>
      </c>
      <c r="C48" s="210"/>
      <c r="D48" s="210"/>
      <c r="E48" s="210"/>
      <c r="F48" s="210"/>
      <c r="G48" s="211"/>
      <c r="H48" s="150">
        <f>IFERROR(VLOOKUP(B48,Sheet2!A:D,4,FALSE),0)</f>
        <v>0</v>
      </c>
      <c r="I48" s="150">
        <f t="shared" si="1"/>
        <v>0</v>
      </c>
    </row>
    <row r="49" spans="1:9">
      <c r="A49" s="45"/>
      <c r="B49" s="47" t="s">
        <v>67</v>
      </c>
      <c r="C49" s="27">
        <f>IFERROR(VLOOKUP(B49,Sheet2!A:D,3,FALSE),0)</f>
        <v>15.39</v>
      </c>
      <c r="D49" s="113"/>
      <c r="E49" s="27">
        <f t="shared" ref="E49:E67" si="6">D49*C49</f>
        <v>0</v>
      </c>
      <c r="F49" s="28" t="s">
        <v>21</v>
      </c>
      <c r="G49" s="39" t="str">
        <f>IFERROR(VLOOKUP(B49,Sheet2!A:D,2,FALSE),0)</f>
        <v>1/2"  EQUAL TEE MAXLINE</v>
      </c>
      <c r="H49" s="159">
        <f>IFERROR(VLOOKUP(B49,Sheet2!A:D,4,FALSE),0)</f>
        <v>0.83</v>
      </c>
      <c r="I49" s="160">
        <f t="shared" si="1"/>
        <v>0</v>
      </c>
    </row>
    <row r="50" spans="1:9">
      <c r="A50" s="29"/>
      <c r="B50" s="32" t="s">
        <v>68</v>
      </c>
      <c r="C50" s="6">
        <f>IFERROR(VLOOKUP(B50,Sheet2!A:D,3,FALSE),0)</f>
        <v>27.76</v>
      </c>
      <c r="D50" s="114"/>
      <c r="E50" s="6">
        <f t="shared" si="6"/>
        <v>0</v>
      </c>
      <c r="F50" s="7" t="s">
        <v>24</v>
      </c>
      <c r="G50" s="37" t="str">
        <f>IFERROR(VLOOKUP(B50,Sheet2!A:D,2,FALSE),0)</f>
        <v>3/4" EQUAL TEE MAXLINE</v>
      </c>
      <c r="H50" s="159">
        <f>IFERROR(VLOOKUP(B50,Sheet2!A:D,4,FALSE),0)</f>
        <v>1.38</v>
      </c>
      <c r="I50" s="160">
        <f t="shared" si="1"/>
        <v>0</v>
      </c>
    </row>
    <row r="51" spans="1:9">
      <c r="A51" s="29"/>
      <c r="B51" s="32" t="s">
        <v>69</v>
      </c>
      <c r="C51" s="6">
        <f>IFERROR(VLOOKUP(B51,Sheet2!A:D,3,FALSE),0)</f>
        <v>39.99</v>
      </c>
      <c r="D51" s="114"/>
      <c r="E51" s="6">
        <f t="shared" si="6"/>
        <v>0</v>
      </c>
      <c r="F51" s="7" t="s">
        <v>32</v>
      </c>
      <c r="G51" s="37" t="str">
        <f>IFERROR(VLOOKUP(B51,Sheet2!A:D,2,FALSE),0)</f>
        <v>EQUAL TEE</v>
      </c>
      <c r="H51" s="159">
        <f>IFERROR(VLOOKUP(B51,Sheet2!A:D,4,FALSE),0)</f>
        <v>0.65</v>
      </c>
      <c r="I51" s="160">
        <f t="shared" si="1"/>
        <v>0</v>
      </c>
    </row>
    <row r="52" spans="1:9">
      <c r="A52" s="29"/>
      <c r="B52" s="32" t="s">
        <v>70</v>
      </c>
      <c r="C52" s="6">
        <f>IFERROR(VLOOKUP(B52,Sheet2!A:D,3,FALSE),0)</f>
        <v>124.95</v>
      </c>
      <c r="D52" s="114"/>
      <c r="E52" s="6">
        <f t="shared" si="6"/>
        <v>0</v>
      </c>
      <c r="F52" s="7" t="s">
        <v>35</v>
      </c>
      <c r="G52" s="37" t="str">
        <f>IFERROR(VLOOKUP(B52,Sheet2!A:D,2,FALSE),0)</f>
        <v>EQUAL TEE  CRIMP ON</v>
      </c>
      <c r="H52" s="159">
        <f>IFERROR(VLOOKUP(B52,Sheet2!A:D,4,FALSE),0)</f>
        <v>2.2000000000000002</v>
      </c>
      <c r="I52" s="160">
        <f t="shared" si="1"/>
        <v>0</v>
      </c>
    </row>
    <row r="53" spans="1:9">
      <c r="A53" s="29"/>
      <c r="B53" s="32" t="s">
        <v>71</v>
      </c>
      <c r="C53" s="6">
        <f>IFERROR(VLOOKUP(B53,Sheet2!A:D,3,FALSE),0)</f>
        <v>21.99</v>
      </c>
      <c r="D53" s="114"/>
      <c r="E53" s="6">
        <f t="shared" si="6"/>
        <v>0</v>
      </c>
      <c r="F53" s="7" t="s">
        <v>21</v>
      </c>
      <c r="G53" s="37" t="str">
        <f>IFERROR(VLOOKUP(B53,Sheet2!A:D,2,FALSE),0)</f>
        <v xml:space="preserve">EQUAL TEE STAINLESS STEEL  </v>
      </c>
      <c r="H53" s="159">
        <f>IFERROR(VLOOKUP(B53,Sheet2!A:D,4,FALSE),0)</f>
        <v>0.79400000000000004</v>
      </c>
      <c r="I53" s="160">
        <f t="shared" si="1"/>
        <v>0</v>
      </c>
    </row>
    <row r="54" spans="1:9">
      <c r="A54" s="29"/>
      <c r="B54" s="32" t="s">
        <v>72</v>
      </c>
      <c r="C54" s="6">
        <f>IFERROR(VLOOKUP(B54,Sheet2!A:D,3,FALSE),0)</f>
        <v>43.94</v>
      </c>
      <c r="D54" s="114"/>
      <c r="E54" s="6">
        <f t="shared" si="6"/>
        <v>0</v>
      </c>
      <c r="F54" s="7" t="s">
        <v>24</v>
      </c>
      <c r="G54" s="37" t="str">
        <f>IFERROR(VLOOKUP(B54,Sheet2!A:D,2,FALSE),0)</f>
        <v xml:space="preserve">EQUAL TEE STAINLESS STEEL  </v>
      </c>
      <c r="H54" s="159">
        <f>IFERROR(VLOOKUP(B54,Sheet2!A:D,4,FALSE),0)</f>
        <v>1.288</v>
      </c>
      <c r="I54" s="160">
        <f t="shared" si="1"/>
        <v>0</v>
      </c>
    </row>
    <row r="55" spans="1:9" ht="12.6" thickBot="1">
      <c r="A55" s="31"/>
      <c r="B55" s="25" t="s">
        <v>73</v>
      </c>
      <c r="C55" s="22">
        <f>IFERROR(VLOOKUP(B55,Sheet2!A:D,3,FALSE),0)</f>
        <v>62.54</v>
      </c>
      <c r="D55" s="118"/>
      <c r="E55" s="22">
        <f t="shared" si="6"/>
        <v>0</v>
      </c>
      <c r="F55" s="23" t="s">
        <v>32</v>
      </c>
      <c r="G55" s="38" t="str">
        <f>IFERROR(VLOOKUP(B55,Sheet2!A:D,2,FALSE),0)</f>
        <v xml:space="preserve">EQUAL TEE STAINLESS STEEL  </v>
      </c>
      <c r="H55" s="159">
        <f>IFERROR(VLOOKUP(B55,Sheet2!A:D,4,FALSE),0)</f>
        <v>0.45</v>
      </c>
      <c r="I55" s="160">
        <f t="shared" si="1"/>
        <v>0</v>
      </c>
    </row>
    <row r="56" spans="1:9">
      <c r="A56" s="29"/>
      <c r="B56" s="77"/>
      <c r="C56" s="24"/>
      <c r="D56" s="123"/>
      <c r="E56" s="24"/>
      <c r="F56" s="90"/>
      <c r="G56" s="91"/>
      <c r="H56" s="159">
        <f>IFERROR(VLOOKUP(B56,Sheet2!A:D,4,FALSE),0)</f>
        <v>0</v>
      </c>
      <c r="I56" s="160">
        <f t="shared" si="1"/>
        <v>0</v>
      </c>
    </row>
    <row r="57" spans="1:9">
      <c r="A57" s="29"/>
      <c r="B57" s="32" t="s">
        <v>74</v>
      </c>
      <c r="C57" s="6">
        <f>IFERROR(VLOOKUP(B57,Sheet2!A:D,3,FALSE),0)</f>
        <v>19.989999999999998</v>
      </c>
      <c r="D57" s="114"/>
      <c r="E57" s="6">
        <f t="shared" si="6"/>
        <v>0</v>
      </c>
      <c r="F57" s="15" t="s">
        <v>21</v>
      </c>
      <c r="G57" s="37" t="str">
        <f>IFERROR(VLOOKUP(B57,Sheet2!A:D,2,FALSE),0)</f>
        <v>CROSS</v>
      </c>
      <c r="H57" s="159">
        <f>IFERROR(VLOOKUP(B57,Sheet2!A:D,4,FALSE),0)</f>
        <v>1</v>
      </c>
      <c r="I57" s="160">
        <f t="shared" si="1"/>
        <v>0</v>
      </c>
    </row>
    <row r="58" spans="1:9">
      <c r="A58" s="29"/>
      <c r="B58" s="32" t="s">
        <v>75</v>
      </c>
      <c r="C58" s="6">
        <f>IFERROR(VLOOKUP(B58,Sheet2!A:D,3,FALSE),0)</f>
        <v>32.99</v>
      </c>
      <c r="D58" s="114"/>
      <c r="E58" s="6">
        <f t="shared" si="6"/>
        <v>0</v>
      </c>
      <c r="F58" s="7" t="s">
        <v>24</v>
      </c>
      <c r="G58" s="37" t="str">
        <f>IFERROR(VLOOKUP(B58,Sheet2!A:D,2,FALSE),0)</f>
        <v>CROSS</v>
      </c>
      <c r="H58" s="159">
        <f>IFERROR(VLOOKUP(B58,Sheet2!A:D,4,FALSE),0)</f>
        <v>1.5</v>
      </c>
      <c r="I58" s="160">
        <f t="shared" si="1"/>
        <v>0</v>
      </c>
    </row>
    <row r="59" spans="1:9">
      <c r="A59" s="29"/>
      <c r="B59" s="32" t="s">
        <v>76</v>
      </c>
      <c r="C59" s="6">
        <f>IFERROR(VLOOKUP(B59,Sheet2!A:D,3,FALSE),0)</f>
        <v>54.99</v>
      </c>
      <c r="D59" s="114"/>
      <c r="E59" s="6">
        <f t="shared" si="6"/>
        <v>0</v>
      </c>
      <c r="F59" s="7" t="s">
        <v>32</v>
      </c>
      <c r="G59" s="37" t="str">
        <f>IFERROR(VLOOKUP(B59,Sheet2!A:D,2,FALSE),0)</f>
        <v>CROSS</v>
      </c>
      <c r="H59" s="159">
        <f>IFERROR(VLOOKUP(B59,Sheet2!A:D,4,FALSE),0)</f>
        <v>0.02</v>
      </c>
      <c r="I59" s="160">
        <f t="shared" si="1"/>
        <v>0</v>
      </c>
    </row>
    <row r="60" spans="1:9" ht="12.6" thickBot="1">
      <c r="A60" s="29"/>
      <c r="B60" s="77"/>
      <c r="C60" s="24"/>
      <c r="D60" s="123"/>
      <c r="E60" s="24"/>
      <c r="F60" s="90"/>
      <c r="G60" s="91"/>
      <c r="H60" s="159">
        <f>IFERROR(VLOOKUP(B60,Sheet2!A:D,4,FALSE),0)</f>
        <v>0</v>
      </c>
      <c r="I60" s="160">
        <f t="shared" si="1"/>
        <v>0</v>
      </c>
    </row>
    <row r="61" spans="1:9">
      <c r="A61" s="45"/>
      <c r="B61" s="47" t="s">
        <v>77</v>
      </c>
      <c r="C61" s="27">
        <f>IFERROR(VLOOKUP(B61,Sheet2!A:D,3,FALSE),0)</f>
        <v>28.26</v>
      </c>
      <c r="D61" s="113"/>
      <c r="E61" s="27">
        <f t="shared" si="6"/>
        <v>0</v>
      </c>
      <c r="F61" s="28" t="s">
        <v>24</v>
      </c>
      <c r="G61" s="39" t="str">
        <f>IFERROR(VLOOKUP(B61,Sheet2!A:D,2,FALSE),0)</f>
        <v>REDUCING TEE DROP LEG  (C ) 1/2" TUBING</v>
      </c>
      <c r="H61" s="161">
        <f>IFERROR(VLOOKUP(B61,Sheet2!A:D,4,FALSE),0)</f>
        <v>0.61</v>
      </c>
      <c r="I61" s="162">
        <f t="shared" si="1"/>
        <v>0</v>
      </c>
    </row>
    <row r="62" spans="1:9">
      <c r="A62" s="29"/>
      <c r="B62" s="32" t="s">
        <v>78</v>
      </c>
      <c r="C62" s="6">
        <f>IFERROR(VLOOKUP(B62,Sheet2!A:D,3,FALSE),0)</f>
        <v>37.75</v>
      </c>
      <c r="D62" s="114"/>
      <c r="E62" s="6">
        <f t="shared" si="6"/>
        <v>0</v>
      </c>
      <c r="F62" s="7" t="s">
        <v>32</v>
      </c>
      <c r="G62" s="37" t="str">
        <f>IFERROR(VLOOKUP(B62,Sheet2!A:D,2,FALSE),0)</f>
        <v>REDUCING TEE DROP LEG  (C ) 1/2" TUBING</v>
      </c>
      <c r="H62" s="153">
        <f>IFERROR(VLOOKUP(B62,Sheet2!A:D,4,FALSE),0)</f>
        <v>1.18</v>
      </c>
      <c r="I62" s="145">
        <f t="shared" si="1"/>
        <v>0</v>
      </c>
    </row>
    <row r="63" spans="1:9">
      <c r="A63" s="29"/>
      <c r="B63" s="32" t="s">
        <v>79</v>
      </c>
      <c r="C63" s="6">
        <f>IFERROR(VLOOKUP(B63,Sheet2!A:D,3,FALSE),0)</f>
        <v>39.17</v>
      </c>
      <c r="D63" s="114"/>
      <c r="E63" s="6">
        <f t="shared" si="6"/>
        <v>0</v>
      </c>
      <c r="F63" s="7" t="s">
        <v>32</v>
      </c>
      <c r="G63" s="37" t="str">
        <f>IFERROR(VLOOKUP(B63,Sheet2!A:D,2,FALSE),0)</f>
        <v>REDUCING TEE DROP LEG  (C ) 3/4" TUBING</v>
      </c>
      <c r="H63" s="153">
        <f>IFERROR(VLOOKUP(B63,Sheet2!A:D,4,FALSE),0)</f>
        <v>0.34</v>
      </c>
      <c r="I63" s="145">
        <f t="shared" si="1"/>
        <v>0</v>
      </c>
    </row>
    <row r="64" spans="1:9">
      <c r="A64" s="29"/>
      <c r="B64" s="32" t="s">
        <v>80</v>
      </c>
      <c r="C64" s="6">
        <f>IFERROR(VLOOKUP(B64,Sheet2!A:D,3,FALSE),0)</f>
        <v>15.75</v>
      </c>
      <c r="D64" s="114"/>
      <c r="E64" s="6">
        <f t="shared" si="6"/>
        <v>0</v>
      </c>
      <c r="F64" s="7" t="s">
        <v>21</v>
      </c>
      <c r="G64" s="37" t="str">
        <f>IFERROR(VLOOKUP(B64,Sheet2!A:D,2,FALSE),0)</f>
        <v>1/2" REDUCING TEE X 1/2" FEMALE NPT MAXLINE</v>
      </c>
      <c r="H64" s="153">
        <f>IFERROR(VLOOKUP(B64,Sheet2!A:D,4,FALSE),0)</f>
        <v>0.26</v>
      </c>
      <c r="I64" s="145">
        <f t="shared" si="1"/>
        <v>0</v>
      </c>
    </row>
    <row r="65" spans="1:9">
      <c r="A65" s="29"/>
      <c r="B65" s="32" t="s">
        <v>81</v>
      </c>
      <c r="C65" s="6">
        <f>IFERROR(VLOOKUP(B65,Sheet2!A:D,3,FALSE),0)</f>
        <v>24.5</v>
      </c>
      <c r="D65" s="114"/>
      <c r="E65" s="6">
        <f t="shared" si="6"/>
        <v>0</v>
      </c>
      <c r="F65" s="7" t="s">
        <v>24</v>
      </c>
      <c r="G65" s="37" t="str">
        <f>IFERROR(VLOOKUP(B65,Sheet2!A:D,2,FALSE),0)</f>
        <v>3/4" REDUCING TEE, 1/2" FEMALE NPT DROP LEG  MAXLINE</v>
      </c>
      <c r="H65" s="153">
        <f>IFERROR(VLOOKUP(B65,Sheet2!A:D,4,FALSE),0)</f>
        <v>0.25</v>
      </c>
      <c r="I65" s="145">
        <f t="shared" si="1"/>
        <v>0</v>
      </c>
    </row>
    <row r="66" spans="1:9">
      <c r="A66" s="29"/>
      <c r="B66" s="32" t="s">
        <v>82</v>
      </c>
      <c r="C66" s="6">
        <f>IFERROR(VLOOKUP(B66,Sheet2!A:D,3,FALSE),0)</f>
        <v>35.17</v>
      </c>
      <c r="D66" s="114"/>
      <c r="E66" s="6">
        <f t="shared" si="6"/>
        <v>0</v>
      </c>
      <c r="F66" s="7" t="s">
        <v>32</v>
      </c>
      <c r="G66" s="37" t="str">
        <f>IFERROR(VLOOKUP(B66,Sheet2!A:D,2,FALSE),0)</f>
        <v>REDUCING TEE DROP LEG 3/4" FEMALE NPT</v>
      </c>
      <c r="H66" s="153">
        <f>IFERROR(VLOOKUP(B66,Sheet2!A:D,4,FALSE),0)</f>
        <v>0.65</v>
      </c>
      <c r="I66" s="145">
        <f t="shared" si="1"/>
        <v>0</v>
      </c>
    </row>
    <row r="67" spans="1:9" ht="12.6" thickBot="1">
      <c r="A67" s="31"/>
      <c r="B67" s="25" t="s">
        <v>83</v>
      </c>
      <c r="C67" s="22">
        <f>IFERROR(VLOOKUP(B67,Sheet2!A:D,3,FALSE),0)</f>
        <v>99.75</v>
      </c>
      <c r="D67" s="118"/>
      <c r="E67" s="22">
        <f t="shared" si="6"/>
        <v>0</v>
      </c>
      <c r="F67" s="23" t="s">
        <v>35</v>
      </c>
      <c r="G67" s="38" t="str">
        <f>IFERROR(VLOOKUP(B67,Sheet2!A:D,2,FALSE),0)</f>
        <v>REDUCING TEE DROP LEG 1" FEMALE NPT  CRIMP ON</v>
      </c>
      <c r="H67" s="163">
        <f>IFERROR(VLOOKUP(B67,Sheet2!A:D,4,FALSE),0)</f>
        <v>2.5</v>
      </c>
      <c r="I67" s="149">
        <f t="shared" si="1"/>
        <v>0</v>
      </c>
    </row>
    <row r="68" spans="1:9" ht="12.6" thickBot="1">
      <c r="A68" s="10"/>
      <c r="B68" s="209" t="s">
        <v>84</v>
      </c>
      <c r="C68" s="210"/>
      <c r="D68" s="210"/>
      <c r="E68" s="210"/>
      <c r="F68" s="210"/>
      <c r="G68" s="211"/>
      <c r="H68" s="142">
        <f>IFERROR(VLOOKUP(B68,Sheet2!A:D,4,FALSE),0)</f>
        <v>0</v>
      </c>
      <c r="I68" s="143">
        <f t="shared" si="1"/>
        <v>0</v>
      </c>
    </row>
    <row r="69" spans="1:9">
      <c r="A69" s="12"/>
      <c r="B69" s="14" t="s">
        <v>85</v>
      </c>
      <c r="C69" s="11">
        <f>IFERROR(VLOOKUP(B69,Sheet2!A:D,3,FALSE),0)</f>
        <v>8.5399999999999991</v>
      </c>
      <c r="D69" s="119"/>
      <c r="E69" s="11">
        <f t="shared" ref="E69:E79" si="7">D69*C69</f>
        <v>0</v>
      </c>
      <c r="F69" s="15" t="s">
        <v>21</v>
      </c>
      <c r="G69" s="36" t="str">
        <f>IFERROR(VLOOKUP(B69,Sheet2!A:D,2,FALSE),0)</f>
        <v>STRAIGHT 1/2" TUBING X 3/8" MALE NPT</v>
      </c>
      <c r="H69" s="146">
        <f>IFERROR(VLOOKUP(B69,Sheet2!A:D,4,FALSE),0)</f>
        <v>0.18</v>
      </c>
      <c r="I69" s="147">
        <f t="shared" si="1"/>
        <v>0</v>
      </c>
    </row>
    <row r="70" spans="1:9">
      <c r="A70" s="12"/>
      <c r="B70" s="9" t="s">
        <v>86</v>
      </c>
      <c r="C70" s="11">
        <f>IFERROR(VLOOKUP(B70,Sheet2!A:D,3,FALSE),0)</f>
        <v>9.06</v>
      </c>
      <c r="D70" s="114"/>
      <c r="E70" s="6">
        <f t="shared" si="7"/>
        <v>0</v>
      </c>
      <c r="F70" s="7" t="s">
        <v>21</v>
      </c>
      <c r="G70" s="37" t="str">
        <f>IFERROR(VLOOKUP(B70,Sheet2!A:D,2,FALSE),0)</f>
        <v>1/2" MAXLINE X 1/2" MALE NPT STRAIGHT FITTING</v>
      </c>
      <c r="H70" s="144">
        <f>IFERROR(VLOOKUP(B70,Sheet2!A:D,4,FALSE),0)</f>
        <v>0.35</v>
      </c>
      <c r="I70" s="145">
        <f t="shared" si="1"/>
        <v>0</v>
      </c>
    </row>
    <row r="71" spans="1:9">
      <c r="A71" s="12"/>
      <c r="B71" s="9" t="s">
        <v>87</v>
      </c>
      <c r="C71" s="11">
        <f>IFERROR(VLOOKUP(B71,Sheet2!A:D,3,FALSE),0)</f>
        <v>18.07</v>
      </c>
      <c r="D71" s="114"/>
      <c r="E71" s="6">
        <f t="shared" si="7"/>
        <v>0</v>
      </c>
      <c r="F71" s="7" t="s">
        <v>24</v>
      </c>
      <c r="G71" s="37" t="str">
        <f>IFERROR(VLOOKUP(B71,Sheet2!A:D,2,FALSE),0)</f>
        <v>3/4" MAXLINE X 1/2" MALE NPT FITTING</v>
      </c>
      <c r="H71" s="144">
        <f>IFERROR(VLOOKUP(B71,Sheet2!A:D,4,FALSE),0)</f>
        <v>0.18</v>
      </c>
      <c r="I71" s="145">
        <f t="shared" ref="I71:I134" si="8">H71*D71</f>
        <v>0</v>
      </c>
    </row>
    <row r="72" spans="1:9">
      <c r="A72" s="12"/>
      <c r="B72" s="9" t="s">
        <v>88</v>
      </c>
      <c r="C72" s="11">
        <f>IFERROR(VLOOKUP(B72,Sheet2!A:D,3,FALSE),0)</f>
        <v>19.37</v>
      </c>
      <c r="D72" s="114"/>
      <c r="E72" s="6">
        <f t="shared" si="7"/>
        <v>0</v>
      </c>
      <c r="F72" s="7" t="s">
        <v>24</v>
      </c>
      <c r="G72" s="37" t="str">
        <f>IFERROR(VLOOKUP(B72,Sheet2!A:D,2,FALSE),0)</f>
        <v>3/4" MAXLINE X 3/4" MALE NPT FITTING</v>
      </c>
      <c r="H72" s="144">
        <f>IFERROR(VLOOKUP(B72,Sheet2!A:D,4,FALSE),0)</f>
        <v>0.54</v>
      </c>
      <c r="I72" s="145">
        <f t="shared" si="8"/>
        <v>0</v>
      </c>
    </row>
    <row r="73" spans="1:9">
      <c r="A73" s="12"/>
      <c r="B73" s="9" t="s">
        <v>89</v>
      </c>
      <c r="C73" s="11">
        <f>IFERROR(VLOOKUP(B73,Sheet2!A:D,3,FALSE),0)</f>
        <v>23.94</v>
      </c>
      <c r="D73" s="114"/>
      <c r="E73" s="6">
        <f t="shared" si="7"/>
        <v>0</v>
      </c>
      <c r="F73" s="7" t="s">
        <v>32</v>
      </c>
      <c r="G73" s="37" t="str">
        <f>IFERROR(VLOOKUP(B73,Sheet2!A:D,2,FALSE),0)</f>
        <v>STRAIGHT 1" TUBING X 3/4" MALE NPT</v>
      </c>
      <c r="H73" s="144">
        <f>IFERROR(VLOOKUP(B73,Sheet2!A:D,4,FALSE),0)</f>
        <v>1.1100000000000001</v>
      </c>
      <c r="I73" s="145">
        <f t="shared" si="8"/>
        <v>0</v>
      </c>
    </row>
    <row r="74" spans="1:9">
      <c r="A74" s="12"/>
      <c r="B74" s="9" t="s">
        <v>90</v>
      </c>
      <c r="C74" s="11">
        <f>IFERROR(VLOOKUP(B74,Sheet2!A:D,3,FALSE),0)</f>
        <v>24.99</v>
      </c>
      <c r="D74" s="114"/>
      <c r="E74" s="6">
        <f t="shared" si="7"/>
        <v>0</v>
      </c>
      <c r="F74" s="7" t="s">
        <v>32</v>
      </c>
      <c r="G74" s="37" t="str">
        <f>IFERROR(VLOOKUP(B74,Sheet2!A:D,2,FALSE),0)</f>
        <v>STRAIGHT 1" TUBING X 1" MALE NPT</v>
      </c>
      <c r="H74" s="144">
        <f>IFERROR(VLOOKUP(B74,Sheet2!A:D,4,FALSE),0)</f>
        <v>0.35</v>
      </c>
      <c r="I74" s="145">
        <f t="shared" si="8"/>
        <v>0</v>
      </c>
    </row>
    <row r="75" spans="1:9">
      <c r="A75" s="12"/>
      <c r="B75" s="9" t="s">
        <v>91</v>
      </c>
      <c r="C75" s="11">
        <f>IFERROR(VLOOKUP(B75,Sheet2!A:D,3,FALSE),0)</f>
        <v>74.989999999999995</v>
      </c>
      <c r="D75" s="114"/>
      <c r="E75" s="6">
        <f t="shared" si="7"/>
        <v>0</v>
      </c>
      <c r="F75" s="7" t="s">
        <v>35</v>
      </c>
      <c r="G75" s="37" t="str">
        <f>IFERROR(VLOOKUP(B75,Sheet2!A:D,2,FALSE),0)</f>
        <v>STRAIGHT 2" TUBING X 1" MALE NPT  CRIMP ON</v>
      </c>
      <c r="H75" s="144">
        <f>IFERROR(VLOOKUP(B75,Sheet2!A:D,4,FALSE),0)</f>
        <v>1.75</v>
      </c>
      <c r="I75" s="145">
        <f t="shared" si="8"/>
        <v>0</v>
      </c>
    </row>
    <row r="76" spans="1:9" ht="12.6" thickBot="1">
      <c r="A76" s="12"/>
      <c r="B76" s="16" t="s">
        <v>92</v>
      </c>
      <c r="C76" s="24">
        <f>IFERROR(VLOOKUP(B76,Sheet2!A:D,3,FALSE),0)</f>
        <v>79.95</v>
      </c>
      <c r="D76" s="116"/>
      <c r="E76" s="17">
        <f t="shared" si="7"/>
        <v>0</v>
      </c>
      <c r="F76" s="18" t="s">
        <v>35</v>
      </c>
      <c r="G76" s="40" t="str">
        <f>IFERROR(VLOOKUP(B76,Sheet2!A:D,2,FALSE),0)</f>
        <v>STRAIGHT 2" TUBING X 2" MALE NPT CRIMP ON</v>
      </c>
      <c r="H76" s="144">
        <f>IFERROR(VLOOKUP(B76,Sheet2!A:D,4,FALSE),0)</f>
        <v>0.188</v>
      </c>
      <c r="I76" s="145">
        <f t="shared" si="8"/>
        <v>0</v>
      </c>
    </row>
    <row r="77" spans="1:9">
      <c r="A77" s="12"/>
      <c r="B77" s="47" t="s">
        <v>93</v>
      </c>
      <c r="C77" s="27">
        <f>IFERROR(VLOOKUP(B77,Sheet2!A:D,3,FALSE),0)</f>
        <v>19.47</v>
      </c>
      <c r="D77" s="113"/>
      <c r="E77" s="27">
        <f t="shared" si="7"/>
        <v>0</v>
      </c>
      <c r="F77" s="28" t="s">
        <v>21</v>
      </c>
      <c r="G77" s="44" t="str">
        <f>IFERROR(VLOOKUP(B77,Sheet2!A:D,2,FALSE),0)</f>
        <v>STRAIGHT 1/2" TUBING X 1/2" MALE NPT STAINLESS STEEL</v>
      </c>
      <c r="H77" s="144">
        <f>IFERROR(VLOOKUP(B77,Sheet2!A:D,4,FALSE),0)</f>
        <v>0.313</v>
      </c>
      <c r="I77" s="145">
        <f t="shared" si="8"/>
        <v>0</v>
      </c>
    </row>
    <row r="78" spans="1:9">
      <c r="A78" s="12"/>
      <c r="B78" s="32" t="s">
        <v>94</v>
      </c>
      <c r="C78" s="11">
        <f>IFERROR(VLOOKUP(B78,Sheet2!A:D,3,FALSE),0)</f>
        <v>39.5</v>
      </c>
      <c r="D78" s="114"/>
      <c r="E78" s="6">
        <f t="shared" si="7"/>
        <v>0</v>
      </c>
      <c r="F78" s="7" t="s">
        <v>24</v>
      </c>
      <c r="G78" s="41" t="str">
        <f>IFERROR(VLOOKUP(B78,Sheet2!A:D,2,FALSE),0)</f>
        <v>STRAIGHT 3/4" TUBING X 3/4" MALE NPT STAINLESS STEEL</v>
      </c>
      <c r="H78" s="144">
        <f>IFERROR(VLOOKUP(B78,Sheet2!A:D,4,FALSE),0)</f>
        <v>0.59399999999999997</v>
      </c>
      <c r="I78" s="145">
        <f t="shared" si="8"/>
        <v>0</v>
      </c>
    </row>
    <row r="79" spans="1:9" ht="12.6" thickBot="1">
      <c r="A79" s="13"/>
      <c r="B79" s="25" t="s">
        <v>95</v>
      </c>
      <c r="C79" s="22">
        <f>IFERROR(VLOOKUP(B79,Sheet2!A:D,3,FALSE),0)</f>
        <v>50.95</v>
      </c>
      <c r="D79" s="118"/>
      <c r="E79" s="22">
        <f t="shared" si="7"/>
        <v>0</v>
      </c>
      <c r="F79" s="23" t="s">
        <v>32</v>
      </c>
      <c r="G79" s="42" t="str">
        <f>IFERROR(VLOOKUP(B79,Sheet2!A:D,2,FALSE),0)</f>
        <v>STRAIGHT 1" TUBING X 1" MALE NPT STAINLESS STEEL</v>
      </c>
      <c r="H79" s="148">
        <f>IFERROR(VLOOKUP(B79,Sheet2!A:D,4,FALSE),0)</f>
        <v>0.35</v>
      </c>
      <c r="I79" s="149">
        <f t="shared" si="8"/>
        <v>0</v>
      </c>
    </row>
    <row r="80" spans="1:9" ht="12.6" thickBot="1">
      <c r="B80" s="83"/>
      <c r="C80" s="84"/>
      <c r="D80" s="121"/>
      <c r="E80" s="84"/>
      <c r="G80" s="96"/>
      <c r="H80" s="159">
        <f>IFERROR(VLOOKUP(B80,Sheet2!A:D,4,FALSE),0)</f>
        <v>0</v>
      </c>
      <c r="I80" s="159">
        <f t="shared" si="8"/>
        <v>0</v>
      </c>
    </row>
    <row r="81" spans="1:9">
      <c r="A81" s="10"/>
      <c r="B81" s="47"/>
      <c r="C81" s="27"/>
      <c r="D81" s="124"/>
      <c r="E81" s="27"/>
      <c r="F81" s="28"/>
      <c r="G81" s="39"/>
      <c r="H81" s="153">
        <f>IFERROR(VLOOKUP(B81,Sheet2!A:D,4,FALSE),0)</f>
        <v>0</v>
      </c>
      <c r="I81" s="145">
        <f t="shared" si="8"/>
        <v>0</v>
      </c>
    </row>
    <row r="82" spans="1:9">
      <c r="A82" s="12"/>
      <c r="B82" s="32" t="s">
        <v>96</v>
      </c>
      <c r="C82" s="6">
        <f>IFERROR(VLOOKUP(B82,Sheet2!A:D,3,FALSE),0)</f>
        <v>8.2799999999999994</v>
      </c>
      <c r="D82" s="114"/>
      <c r="E82" s="6">
        <f t="shared" ref="E82:E85" si="9">D82*C82</f>
        <v>0</v>
      </c>
      <c r="F82" s="7" t="s">
        <v>21</v>
      </c>
      <c r="G82" s="37" t="str">
        <f>IFERROR(VLOOKUP(B82,Sheet2!A:D,2,FALSE),0)</f>
        <v>ELBOW 1/2" TUBING X 1/2" MALE NPT</v>
      </c>
      <c r="H82" s="153">
        <f>IFERROR(VLOOKUP(B82,Sheet2!A:D,4,FALSE),0)</f>
        <v>0.33100000000000002</v>
      </c>
      <c r="I82" s="145">
        <f t="shared" si="8"/>
        <v>0</v>
      </c>
    </row>
    <row r="83" spans="1:9">
      <c r="A83" s="12"/>
      <c r="B83" s="32" t="s">
        <v>97</v>
      </c>
      <c r="C83" s="6">
        <f>IFERROR(VLOOKUP(B83,Sheet2!A:D,3,FALSE),0)</f>
        <v>20.75</v>
      </c>
      <c r="D83" s="114"/>
      <c r="E83" s="6">
        <f t="shared" si="9"/>
        <v>0</v>
      </c>
      <c r="F83" s="7" t="s">
        <v>24</v>
      </c>
      <c r="G83" s="37" t="str">
        <f>IFERROR(VLOOKUP(B83,Sheet2!A:D,2,FALSE),0)</f>
        <v>ELBOW 3/4" TUBING X 1/2" MALE NPT</v>
      </c>
      <c r="H83" s="153">
        <f>IFERROR(VLOOKUP(B83,Sheet2!A:D,4,FALSE),0)</f>
        <v>0.8</v>
      </c>
      <c r="I83" s="145">
        <f t="shared" si="8"/>
        <v>0</v>
      </c>
    </row>
    <row r="84" spans="1:9">
      <c r="A84" s="12"/>
      <c r="B84" s="32" t="s">
        <v>98</v>
      </c>
      <c r="C84" s="6">
        <f>IFERROR(VLOOKUP(B84,Sheet2!A:D,3,FALSE),0)</f>
        <v>21.49</v>
      </c>
      <c r="D84" s="114"/>
      <c r="E84" s="6">
        <f t="shared" si="9"/>
        <v>0</v>
      </c>
      <c r="F84" s="7" t="s">
        <v>24</v>
      </c>
      <c r="G84" s="37" t="str">
        <f>IFERROR(VLOOKUP(B84,Sheet2!A:D,2,FALSE),0)</f>
        <v>ELBOW 3/4" TUBING X 3/4" MALE NPT</v>
      </c>
      <c r="H84" s="153">
        <f>IFERROR(VLOOKUP(B84,Sheet2!A:D,4,FALSE),0)</f>
        <v>1.0249999999999999</v>
      </c>
      <c r="I84" s="145">
        <f t="shared" si="8"/>
        <v>0</v>
      </c>
    </row>
    <row r="85" spans="1:9">
      <c r="A85" s="12"/>
      <c r="B85" s="32" t="s">
        <v>99</v>
      </c>
      <c r="C85" s="6">
        <f>IFERROR(VLOOKUP(B85,Sheet2!A:D,3,FALSE),0)</f>
        <v>24.99</v>
      </c>
      <c r="D85" s="114"/>
      <c r="E85" s="6">
        <f t="shared" si="9"/>
        <v>0</v>
      </c>
      <c r="F85" s="7" t="s">
        <v>32</v>
      </c>
      <c r="G85" s="37" t="str">
        <f>IFERROR(VLOOKUP(B85,Sheet2!A:D,2,FALSE),0)</f>
        <v>ELBOW 1" TUBING X 1" MALE NPT</v>
      </c>
      <c r="H85" s="153">
        <f>IFERROR(VLOOKUP(B85,Sheet2!A:D,4,FALSE),0)</f>
        <v>0.32</v>
      </c>
      <c r="I85" s="145">
        <f t="shared" si="8"/>
        <v>0</v>
      </c>
    </row>
    <row r="86" spans="1:9" ht="12.6" thickBot="1">
      <c r="A86" s="13"/>
      <c r="B86" s="25"/>
      <c r="C86" s="22"/>
      <c r="D86" s="125"/>
      <c r="E86" s="22"/>
      <c r="F86" s="23"/>
      <c r="G86" s="42"/>
      <c r="H86" s="159">
        <f>IFERROR(VLOOKUP(B86,Sheet2!A:D,4,FALSE),0)</f>
        <v>0</v>
      </c>
      <c r="I86" s="159">
        <f t="shared" si="8"/>
        <v>0</v>
      </c>
    </row>
    <row r="87" spans="1:9" ht="12.6" thickBot="1">
      <c r="B87" s="83"/>
      <c r="C87" s="84"/>
      <c r="D87" s="121"/>
      <c r="E87" s="84"/>
      <c r="G87" s="96"/>
      <c r="H87" s="159">
        <f>IFERROR(VLOOKUP(B87,Sheet2!A:D,4,FALSE),0)</f>
        <v>0</v>
      </c>
      <c r="I87" s="159">
        <f t="shared" si="8"/>
        <v>0</v>
      </c>
    </row>
    <row r="88" spans="1:9" ht="12.6" thickBot="1">
      <c r="B88" s="209" t="s">
        <v>100</v>
      </c>
      <c r="C88" s="210"/>
      <c r="D88" s="210"/>
      <c r="E88" s="210"/>
      <c r="F88" s="210"/>
      <c r="G88" s="211"/>
      <c r="H88" s="159">
        <f>IFERROR(VLOOKUP(B88,Sheet2!A:D,4,FALSE),0)</f>
        <v>0</v>
      </c>
      <c r="I88" s="159">
        <f t="shared" si="8"/>
        <v>0</v>
      </c>
    </row>
    <row r="89" spans="1:9">
      <c r="A89" s="10"/>
      <c r="B89" s="26" t="s">
        <v>101</v>
      </c>
      <c r="C89" s="27">
        <f>IFERROR(VLOOKUP(B89,Sheet2!A:D,3,FALSE),0)</f>
        <v>10.27</v>
      </c>
      <c r="D89" s="113"/>
      <c r="E89" s="27">
        <f t="shared" ref="E89:E90" si="10">D89*C89</f>
        <v>0</v>
      </c>
      <c r="F89" s="28" t="s">
        <v>21</v>
      </c>
      <c r="G89" s="39" t="str">
        <f>IFERROR(VLOOKUP(B89,Sheet2!A:D,2,FALSE),0)</f>
        <v>1/2" TUBING X 1/2" FEMALE NPT</v>
      </c>
      <c r="H89" s="142">
        <f>IFERROR(VLOOKUP(B89,Sheet2!A:D,4,FALSE),0)</f>
        <v>0.33</v>
      </c>
      <c r="I89" s="143">
        <f t="shared" si="8"/>
        <v>0</v>
      </c>
    </row>
    <row r="90" spans="1:9" ht="12.6" thickBot="1">
      <c r="A90" s="12"/>
      <c r="B90" s="32" t="s">
        <v>102</v>
      </c>
      <c r="C90" s="6">
        <f>IFERROR(VLOOKUP(B90,Sheet2!A:D,3,FALSE),0)</f>
        <v>21.49</v>
      </c>
      <c r="D90" s="114"/>
      <c r="E90" s="6">
        <f t="shared" si="10"/>
        <v>0</v>
      </c>
      <c r="F90" s="7" t="s">
        <v>24</v>
      </c>
      <c r="G90" s="37" t="str">
        <f>IFERROR(VLOOKUP(B90,Sheet2!A:D,2,FALSE),0)</f>
        <v>3/4" TUBING X 3/4" FEMALE NPT</v>
      </c>
      <c r="H90" s="144">
        <f>IFERROR(VLOOKUP(B90,Sheet2!A:D,4,FALSE),0)</f>
        <v>0.28000000000000003</v>
      </c>
      <c r="I90" s="145">
        <f t="shared" si="8"/>
        <v>0</v>
      </c>
    </row>
    <row r="91" spans="1:9" ht="12.6" thickBot="1">
      <c r="A91" s="12"/>
      <c r="B91" s="209" t="s">
        <v>103</v>
      </c>
      <c r="C91" s="210"/>
      <c r="D91" s="210"/>
      <c r="E91" s="210"/>
      <c r="F91" s="210"/>
      <c r="G91" s="211"/>
      <c r="H91" s="144">
        <f>IFERROR(VLOOKUP(B91,Sheet2!A:D,4,FALSE),0)</f>
        <v>0</v>
      </c>
      <c r="I91" s="145">
        <f t="shared" si="8"/>
        <v>0</v>
      </c>
    </row>
    <row r="92" spans="1:9">
      <c r="A92" s="12"/>
      <c r="B92" s="14" t="s">
        <v>104</v>
      </c>
      <c r="C92" s="11">
        <f>IFERROR(VLOOKUP(B92,Sheet2!A:D,3,FALSE),0)</f>
        <v>14.99</v>
      </c>
      <c r="D92" s="119"/>
      <c r="E92" s="11">
        <f t="shared" ref="E92:E98" si="11">D92*C92</f>
        <v>0</v>
      </c>
      <c r="F92" s="15" t="s">
        <v>21</v>
      </c>
      <c r="G92" s="36" t="str">
        <f>IFERROR(VLOOKUP(B92,Sheet2!A:D,2,FALSE),0)</f>
        <v>END CAP</v>
      </c>
      <c r="H92" s="146">
        <f>IFERROR(VLOOKUP(B92,Sheet2!A:D,4,FALSE),0)</f>
        <v>0.28999999999999998</v>
      </c>
      <c r="I92" s="147">
        <f t="shared" si="8"/>
        <v>0</v>
      </c>
    </row>
    <row r="93" spans="1:9">
      <c r="A93" s="12"/>
      <c r="B93" s="9" t="s">
        <v>105</v>
      </c>
      <c r="C93" s="11">
        <f>IFERROR(VLOOKUP(B93,Sheet2!A:D,3,FALSE),0)</f>
        <v>17.989999999999998</v>
      </c>
      <c r="D93" s="114"/>
      <c r="E93" s="6">
        <f t="shared" si="11"/>
        <v>0</v>
      </c>
      <c r="F93" s="7" t="s">
        <v>24</v>
      </c>
      <c r="G93" s="37" t="str">
        <f>IFERROR(VLOOKUP(B93,Sheet2!A:D,2,FALSE),0)</f>
        <v>END CAP</v>
      </c>
      <c r="H93" s="144">
        <f>IFERROR(VLOOKUP(B93,Sheet2!A:D,4,FALSE),0)</f>
        <v>0.5</v>
      </c>
      <c r="I93" s="145">
        <f t="shared" si="8"/>
        <v>0</v>
      </c>
    </row>
    <row r="94" spans="1:9" ht="12.6" thickBot="1">
      <c r="A94" s="13"/>
      <c r="B94" s="20" t="s">
        <v>106</v>
      </c>
      <c r="C94" s="21">
        <f>IFERROR(VLOOKUP(B94,Sheet2!A:D,3,FALSE),0)</f>
        <v>22.49</v>
      </c>
      <c r="D94" s="118"/>
      <c r="E94" s="22">
        <f t="shared" si="11"/>
        <v>0</v>
      </c>
      <c r="F94" s="23" t="s">
        <v>32</v>
      </c>
      <c r="G94" s="38" t="str">
        <f>IFERROR(VLOOKUP(B94,Sheet2!A:D,2,FALSE),0)</f>
        <v>END CAP</v>
      </c>
      <c r="H94" s="148">
        <f>IFERROR(VLOOKUP(B94,Sheet2!A:D,4,FALSE),0)</f>
        <v>0.156</v>
      </c>
      <c r="I94" s="149">
        <f t="shared" si="8"/>
        <v>0</v>
      </c>
    </row>
    <row r="95" spans="1:9">
      <c r="A95" s="29"/>
      <c r="B95" s="97"/>
      <c r="C95" s="11">
        <f>IFERROR(VLOOKUP(B95,Sheet2!A:D,3,FALSE),0)</f>
        <v>0</v>
      </c>
      <c r="D95" s="126"/>
      <c r="E95" s="11">
        <f t="shared" si="11"/>
        <v>0</v>
      </c>
      <c r="F95" s="15"/>
      <c r="G95" s="88">
        <f>IFERROR(VLOOKUP(B95,Sheet2!A:D,2,FALSE),0)</f>
        <v>0</v>
      </c>
      <c r="H95" s="159">
        <f>IFERROR(VLOOKUP(B95,Sheet2!A:D,4,FALSE),0)</f>
        <v>0</v>
      </c>
      <c r="I95" s="160">
        <f t="shared" si="8"/>
        <v>0</v>
      </c>
    </row>
    <row r="96" spans="1:9">
      <c r="A96" s="29"/>
      <c r="B96" s="97"/>
      <c r="C96" s="11">
        <f>IFERROR(VLOOKUP(B96,Sheet2!A:D,3,FALSE),0)</f>
        <v>0</v>
      </c>
      <c r="D96" s="126"/>
      <c r="E96" s="11">
        <f t="shared" si="11"/>
        <v>0</v>
      </c>
      <c r="F96" s="15"/>
      <c r="G96" s="88">
        <f>IFERROR(VLOOKUP(B96,Sheet2!A:D,2,FALSE),0)</f>
        <v>0</v>
      </c>
      <c r="H96" s="159">
        <f>IFERROR(VLOOKUP(B96,Sheet2!A:D,4,FALSE),0)</f>
        <v>0</v>
      </c>
      <c r="I96" s="160">
        <f t="shared" si="8"/>
        <v>0</v>
      </c>
    </row>
    <row r="97" spans="1:9">
      <c r="A97" s="29"/>
      <c r="B97" s="97"/>
      <c r="C97" s="11">
        <f>IFERROR(VLOOKUP(B97,Sheet2!A:D,3,FALSE),0)</f>
        <v>0</v>
      </c>
      <c r="D97" s="126"/>
      <c r="E97" s="11">
        <f t="shared" si="11"/>
        <v>0</v>
      </c>
      <c r="F97" s="15"/>
      <c r="G97" s="98">
        <f>IFERROR(VLOOKUP(B97,Sheet2!A:D,2,FALSE),0)</f>
        <v>0</v>
      </c>
      <c r="H97" s="159">
        <f>IFERROR(VLOOKUP(B97,Sheet2!A:D,4,FALSE),0)</f>
        <v>0</v>
      </c>
      <c r="I97" s="160">
        <f t="shared" si="8"/>
        <v>0</v>
      </c>
    </row>
    <row r="98" spans="1:9">
      <c r="A98" s="12"/>
      <c r="B98" s="14" t="s">
        <v>107</v>
      </c>
      <c r="C98" s="11">
        <f>IFERROR(VLOOKUP(B98,Sheet2!A:D,3,FALSE),0)</f>
        <v>15.37</v>
      </c>
      <c r="D98" s="119"/>
      <c r="E98" s="11">
        <f t="shared" si="11"/>
        <v>0</v>
      </c>
      <c r="F98" s="15" t="s">
        <v>21</v>
      </c>
      <c r="G98" s="36" t="str">
        <f>IFERROR(VLOOKUP(B98,Sheet2!A:D,2,FALSE),0)</f>
        <v>1/2" MAXLINE X 1/2" FEMALE NPT SINGLE PORT ELBOW</v>
      </c>
      <c r="H98" s="146">
        <f>IFERROR(VLOOKUP(B98,Sheet2!A:D,4,FALSE),0)</f>
        <v>0.38</v>
      </c>
      <c r="I98" s="147">
        <f t="shared" si="8"/>
        <v>0</v>
      </c>
    </row>
    <row r="99" spans="1:9">
      <c r="A99" s="29"/>
      <c r="B99" s="97"/>
      <c r="C99" s="11"/>
      <c r="D99" s="126"/>
      <c r="E99" s="11"/>
      <c r="F99" s="15"/>
      <c r="G99" s="88"/>
      <c r="H99" s="159">
        <f>IFERROR(VLOOKUP(B99,Sheet2!A:D,4,FALSE),0)</f>
        <v>0</v>
      </c>
      <c r="I99" s="160">
        <f t="shared" si="8"/>
        <v>0</v>
      </c>
    </row>
    <row r="100" spans="1:9" ht="12.6" thickBot="1">
      <c r="A100" s="29"/>
      <c r="B100" s="89"/>
      <c r="C100" s="17"/>
      <c r="D100" s="127"/>
      <c r="E100" s="17"/>
      <c r="F100" s="18"/>
      <c r="G100" s="87"/>
      <c r="H100" s="159">
        <f>IFERROR(VLOOKUP(B100,Sheet2!A:D,4,FALSE),0)</f>
        <v>0</v>
      </c>
      <c r="I100" s="160">
        <f t="shared" si="8"/>
        <v>0</v>
      </c>
    </row>
    <row r="101" spans="1:9" ht="15" customHeight="1" thickBot="1">
      <c r="A101" s="10"/>
      <c r="B101" s="209" t="s">
        <v>108</v>
      </c>
      <c r="C101" s="210"/>
      <c r="D101" s="210"/>
      <c r="E101" s="210"/>
      <c r="F101" s="210"/>
      <c r="G101" s="211"/>
      <c r="H101" s="164">
        <f>IFERROR(VLOOKUP(B101,Sheet2!A:D,4,FALSE),0)</f>
        <v>0</v>
      </c>
      <c r="I101" s="165">
        <f t="shared" si="8"/>
        <v>0</v>
      </c>
    </row>
    <row r="102" spans="1:9">
      <c r="A102" s="12"/>
      <c r="B102" s="9" t="s">
        <v>109</v>
      </c>
      <c r="C102" s="6">
        <f>IFERROR(VLOOKUP(B102,Sheet2!A:D,3,FALSE),0)</f>
        <v>21.95</v>
      </c>
      <c r="D102" s="114"/>
      <c r="E102" s="6">
        <f t="shared" ref="E102:E104" si="12">D102*C102</f>
        <v>0</v>
      </c>
      <c r="F102" s="7" t="s">
        <v>21</v>
      </c>
      <c r="G102" s="37" t="str">
        <f>IFERROR(VLOOKUP(B102,Sheet2!A:D,2,FALSE),0)</f>
        <v>INLINE HAND VALVE</v>
      </c>
      <c r="H102" s="144">
        <f>IFERROR(VLOOKUP(B102,Sheet2!A:D,4,FALSE),0)</f>
        <v>0.5</v>
      </c>
      <c r="I102" s="145">
        <f t="shared" si="8"/>
        <v>0</v>
      </c>
    </row>
    <row r="103" spans="1:9">
      <c r="A103" s="12"/>
      <c r="B103" s="9" t="s">
        <v>110</v>
      </c>
      <c r="C103" s="11">
        <f>IFERROR(VLOOKUP(B103,Sheet2!A:D,3,FALSE),0)</f>
        <v>41.95</v>
      </c>
      <c r="D103" s="114"/>
      <c r="E103" s="6">
        <f t="shared" si="12"/>
        <v>0</v>
      </c>
      <c r="F103" s="7" t="s">
        <v>24</v>
      </c>
      <c r="G103" s="37" t="str">
        <f>IFERROR(VLOOKUP(B103,Sheet2!A:D,2,FALSE),0)</f>
        <v>INLINE HAND VALVE</v>
      </c>
      <c r="H103" s="144">
        <f>IFERROR(VLOOKUP(B103,Sheet2!A:D,4,FALSE),0)</f>
        <v>1.63</v>
      </c>
      <c r="I103" s="145">
        <f t="shared" si="8"/>
        <v>0</v>
      </c>
    </row>
    <row r="104" spans="1:9" ht="15.75" customHeight="1" thickBot="1">
      <c r="A104" s="13"/>
      <c r="B104" s="16" t="s">
        <v>111</v>
      </c>
      <c r="C104" s="24">
        <f>IFERROR(VLOOKUP(B104,Sheet2!A:D,3,FALSE),0)</f>
        <v>59.95</v>
      </c>
      <c r="D104" s="116"/>
      <c r="E104" s="17">
        <f t="shared" si="12"/>
        <v>0</v>
      </c>
      <c r="F104" s="18" t="s">
        <v>32</v>
      </c>
      <c r="G104" s="40" t="str">
        <f>IFERROR(VLOOKUP(B104,Sheet2!A:D,2,FALSE),0)</f>
        <v>INLINE HAND VALVE</v>
      </c>
      <c r="H104" s="148">
        <f>IFERROR(VLOOKUP(B104,Sheet2!A:D,4,FALSE),0)</f>
        <v>0.47</v>
      </c>
      <c r="I104" s="149">
        <f t="shared" si="8"/>
        <v>0</v>
      </c>
    </row>
    <row r="105" spans="1:9" ht="15.75" customHeight="1" thickBot="1">
      <c r="A105" s="10"/>
      <c r="B105" s="218" t="s">
        <v>112</v>
      </c>
      <c r="C105" s="219"/>
      <c r="D105" s="219"/>
      <c r="E105" s="219"/>
      <c r="F105" s="219"/>
      <c r="G105" s="220"/>
      <c r="H105" s="164">
        <f>IFERROR(VLOOKUP(B105,Sheet2!A:D,4,FALSE),0)</f>
        <v>0</v>
      </c>
      <c r="I105" s="165">
        <f t="shared" si="8"/>
        <v>0</v>
      </c>
    </row>
    <row r="106" spans="1:9">
      <c r="A106" s="12"/>
      <c r="B106" s="14" t="s">
        <v>113</v>
      </c>
      <c r="C106" s="11">
        <f>IFERROR(VLOOKUP(B106,Sheet2!A:D,3,FALSE),0)</f>
        <v>39.950000000000003</v>
      </c>
      <c r="D106" s="119"/>
      <c r="E106" s="11">
        <f t="shared" ref="E106:E111" si="13">D106*C106</f>
        <v>0</v>
      </c>
      <c r="F106" s="15" t="s">
        <v>21</v>
      </c>
      <c r="G106" s="36" t="str">
        <f>IFERROR(VLOOKUP(B106,Sheet2!A:D,2,FALSE),0)</f>
        <v>SINGLE PORT OUTLET(1/4 NPT OUT )</v>
      </c>
      <c r="H106" s="144">
        <f>IFERROR(VLOOKUP(B106,Sheet2!A:D,4,FALSE),0)</f>
        <v>0.56999999999999995</v>
      </c>
      <c r="I106" s="145">
        <f t="shared" si="8"/>
        <v>0</v>
      </c>
    </row>
    <row r="107" spans="1:9">
      <c r="A107" s="12"/>
      <c r="B107" s="9" t="s">
        <v>114</v>
      </c>
      <c r="C107" s="6">
        <f>IFERROR(VLOOKUP(B107,Sheet2!A:D,3,FALSE),0)</f>
        <v>48.99</v>
      </c>
      <c r="D107" s="114"/>
      <c r="E107" s="6">
        <f t="shared" si="13"/>
        <v>0</v>
      </c>
      <c r="F107" s="7" t="s">
        <v>21</v>
      </c>
      <c r="G107" s="37" t="str">
        <f>IFERROR(VLOOKUP(B107,Sheet2!A:D,2,FALSE),0)</f>
        <v>SINGLE PORT OUTLET(1/4 NPT OUT )  WITH SHUTOFF</v>
      </c>
      <c r="H107" s="144">
        <f>IFERROR(VLOOKUP(B107,Sheet2!A:D,4,FALSE),0)</f>
        <v>1.18</v>
      </c>
      <c r="I107" s="145">
        <f t="shared" si="8"/>
        <v>0</v>
      </c>
    </row>
    <row r="108" spans="1:9">
      <c r="A108" s="12"/>
      <c r="B108" s="9" t="s">
        <v>115</v>
      </c>
      <c r="C108" s="6">
        <f>IFERROR(VLOOKUP(B108,Sheet2!A:D,3,FALSE),0)</f>
        <v>46.94</v>
      </c>
      <c r="D108" s="114"/>
      <c r="E108" s="6">
        <f t="shared" si="13"/>
        <v>0</v>
      </c>
      <c r="F108" s="7" t="s">
        <v>21</v>
      </c>
      <c r="G108" s="37" t="str">
        <f>IFERROR(VLOOKUP(B108,Sheet2!A:D,2,FALSE),0)</f>
        <v>SINGLE PORT OUTLET(1/2" NPT OUT)</v>
      </c>
      <c r="H108" s="144">
        <f>IFERROR(VLOOKUP(B108,Sheet2!A:D,4,FALSE),0)</f>
        <v>0.43</v>
      </c>
      <c r="I108" s="145">
        <f t="shared" si="8"/>
        <v>0</v>
      </c>
    </row>
    <row r="109" spans="1:9">
      <c r="A109" s="12"/>
      <c r="B109" s="9" t="s">
        <v>116</v>
      </c>
      <c r="C109" s="6">
        <f>IFERROR(VLOOKUP(B109,Sheet2!A:D,3,FALSE),0)</f>
        <v>59.94</v>
      </c>
      <c r="D109" s="114"/>
      <c r="E109" s="6">
        <f t="shared" si="13"/>
        <v>0</v>
      </c>
      <c r="F109" s="7" t="s">
        <v>21</v>
      </c>
      <c r="G109" s="37" t="str">
        <f>IFERROR(VLOOKUP(B109,Sheet2!A:D,2,FALSE),0)</f>
        <v>SINGLE PORT OUTLET(1/2" NPT OUT)  WITH SHUTOFF</v>
      </c>
      <c r="H109" s="144">
        <f>IFERROR(VLOOKUP(B109,Sheet2!A:D,4,FALSE),0)</f>
        <v>1.89</v>
      </c>
      <c r="I109" s="145">
        <f t="shared" si="8"/>
        <v>0</v>
      </c>
    </row>
    <row r="110" spans="1:9">
      <c r="A110" s="12"/>
      <c r="B110" s="9" t="s">
        <v>117</v>
      </c>
      <c r="C110" s="11">
        <f>IFERROR(VLOOKUP(B110,Sheet2!A:D,3,FALSE),0)</f>
        <v>47.29</v>
      </c>
      <c r="D110" s="114"/>
      <c r="E110" s="6">
        <f t="shared" si="13"/>
        <v>0</v>
      </c>
      <c r="F110" s="7" t="s">
        <v>24</v>
      </c>
      <c r="G110" s="37" t="str">
        <f>IFERROR(VLOOKUP(B110,Sheet2!A:D,2,FALSE),0)</f>
        <v>SINGLE PORT OUTLET(1/2" NPT OUT)</v>
      </c>
      <c r="H110" s="144">
        <f>IFERROR(VLOOKUP(B110,Sheet2!A:D,4,FALSE),0)</f>
        <v>0.15</v>
      </c>
      <c r="I110" s="145">
        <f t="shared" si="8"/>
        <v>0</v>
      </c>
    </row>
    <row r="111" spans="1:9" ht="12.6" thickBot="1">
      <c r="A111" s="13"/>
      <c r="B111" s="20" t="s">
        <v>118</v>
      </c>
      <c r="C111" s="22">
        <f>IFERROR(VLOOKUP(B111,Sheet2!A:D,3,FALSE),0)</f>
        <v>56.65</v>
      </c>
      <c r="D111" s="118"/>
      <c r="E111" s="22">
        <f t="shared" si="13"/>
        <v>0</v>
      </c>
      <c r="F111" s="23" t="s">
        <v>24</v>
      </c>
      <c r="G111" s="38" t="str">
        <f>IFERROR(VLOOKUP(B111,Sheet2!A:D,2,FALSE),0)</f>
        <v>SINGLE PORT OUTLET(1/2" NPT OUT)  WITH SHUTOFF</v>
      </c>
      <c r="H111" s="148">
        <f>IFERROR(VLOOKUP(B111,Sheet2!A:D,4,FALSE),0)</f>
        <v>1.96</v>
      </c>
      <c r="I111" s="149">
        <f t="shared" si="8"/>
        <v>0</v>
      </c>
    </row>
    <row r="112" spans="1:9" ht="15" customHeight="1" thickBot="1">
      <c r="A112" s="10"/>
      <c r="B112" s="218" t="s">
        <v>119</v>
      </c>
      <c r="C112" s="219"/>
      <c r="D112" s="219"/>
      <c r="E112" s="219"/>
      <c r="F112" s="219"/>
      <c r="G112" s="220"/>
      <c r="H112" s="164">
        <f>IFERROR(VLOOKUP(B112,Sheet2!A:D,4,FALSE),0)</f>
        <v>0</v>
      </c>
      <c r="I112" s="165">
        <f t="shared" si="8"/>
        <v>0</v>
      </c>
    </row>
    <row r="113" spans="1:9">
      <c r="A113" s="12"/>
      <c r="B113" s="14" t="s">
        <v>120</v>
      </c>
      <c r="C113" s="11">
        <f>IFERROR(VLOOKUP(B113,Sheet2!A:D,3,FALSE),0)</f>
        <v>51.74</v>
      </c>
      <c r="D113" s="119"/>
      <c r="E113" s="11">
        <f t="shared" ref="E113:E118" si="14">D113*C113</f>
        <v>0</v>
      </c>
      <c r="F113" s="15" t="s">
        <v>21</v>
      </c>
      <c r="G113" s="36" t="str">
        <f>IFERROR(VLOOKUP(B113,Sheet2!A:D,2,FALSE),0)</f>
        <v>DUAL PORT OUTLET, (2) 1/2" NPT OUTLET PORTS</v>
      </c>
      <c r="H113" s="144">
        <f>IFERROR(VLOOKUP(B113,Sheet2!A:D,4,FALSE),0)</f>
        <v>2.36</v>
      </c>
      <c r="I113" s="145">
        <f t="shared" si="8"/>
        <v>0</v>
      </c>
    </row>
    <row r="114" spans="1:9">
      <c r="A114" s="12"/>
      <c r="B114" s="9" t="s">
        <v>121</v>
      </c>
      <c r="C114" s="6">
        <f>IFERROR(VLOOKUP(B114,Sheet2!A:D,3,FALSE),0)</f>
        <v>59.99</v>
      </c>
      <c r="D114" s="114"/>
      <c r="E114" s="6">
        <f t="shared" si="14"/>
        <v>0</v>
      </c>
      <c r="F114" s="7" t="s">
        <v>21</v>
      </c>
      <c r="G114" s="37" t="str">
        <f>IFERROR(VLOOKUP(B114,Sheet2!A:D,2,FALSE),0)</f>
        <v>1/2" MAXLINE MULTI PORT OUTLET  WITH SHUTOFF</v>
      </c>
      <c r="H114" s="144">
        <f>IFERROR(VLOOKUP(B114,Sheet2!A:D,4,FALSE),0)</f>
        <v>1.99</v>
      </c>
      <c r="I114" s="145">
        <f t="shared" si="8"/>
        <v>0</v>
      </c>
    </row>
    <row r="115" spans="1:9">
      <c r="A115" s="12"/>
      <c r="B115" s="9" t="s">
        <v>122</v>
      </c>
      <c r="C115" s="6">
        <f>IFERROR(VLOOKUP(B115,Sheet2!A:D,3,FALSE),0)</f>
        <v>57.74</v>
      </c>
      <c r="D115" s="114"/>
      <c r="E115" s="6">
        <f t="shared" si="14"/>
        <v>0</v>
      </c>
      <c r="F115" s="7" t="s">
        <v>24</v>
      </c>
      <c r="G115" s="37" t="str">
        <f>IFERROR(VLOOKUP(B115,Sheet2!A:D,2,FALSE),0)</f>
        <v>DUAL PORT OUTLET, (2) 1/2" NPT OUTLET PORTS</v>
      </c>
      <c r="H115" s="144">
        <f>IFERROR(VLOOKUP(B115,Sheet2!A:D,4,FALSE),0)</f>
        <v>2.72</v>
      </c>
      <c r="I115" s="145">
        <f t="shared" si="8"/>
        <v>0</v>
      </c>
    </row>
    <row r="116" spans="1:9">
      <c r="A116" s="12"/>
      <c r="B116" s="16" t="s">
        <v>123</v>
      </c>
      <c r="C116" s="17">
        <f>IFERROR(VLOOKUP(B116,Sheet2!A:D,3,FALSE),0)</f>
        <v>69.989999999999995</v>
      </c>
      <c r="D116" s="116"/>
      <c r="E116" s="6">
        <f t="shared" si="14"/>
        <v>0</v>
      </c>
      <c r="F116" s="18" t="s">
        <v>24</v>
      </c>
      <c r="G116" s="40" t="str">
        <f>IFERROR(VLOOKUP(B116,Sheet2!A:D,2,FALSE),0)</f>
        <v xml:space="preserve">3/4" MAXLINE MULTI PORT OUTLET WITH SHUTOFF, </v>
      </c>
      <c r="H116" s="144">
        <f>IFERROR(VLOOKUP(B116,Sheet2!A:D,4,FALSE),0)</f>
        <v>2.25</v>
      </c>
      <c r="I116" s="145">
        <f t="shared" si="8"/>
        <v>0</v>
      </c>
    </row>
    <row r="117" spans="1:9">
      <c r="A117" s="12"/>
      <c r="B117" s="9" t="s">
        <v>124</v>
      </c>
      <c r="C117" s="6">
        <f>IFERROR(VLOOKUP(B117,Sheet2!A:D,3,FALSE),0)</f>
        <v>67.739999999999995</v>
      </c>
      <c r="D117" s="114"/>
      <c r="E117" s="6">
        <f t="shared" si="14"/>
        <v>0</v>
      </c>
      <c r="F117" s="7" t="s">
        <v>32</v>
      </c>
      <c r="G117" s="37" t="str">
        <f>IFERROR(VLOOKUP(B117,Sheet2!A:D,2,FALSE),0)</f>
        <v>DUAL PORT OUTLET, (2) 1/2" NPT OUTLET PORTS</v>
      </c>
      <c r="H117" s="144">
        <f>IFERROR(VLOOKUP(B117,Sheet2!A:D,4,FALSE),0)</f>
        <v>1.74</v>
      </c>
      <c r="I117" s="145">
        <f t="shared" si="8"/>
        <v>0</v>
      </c>
    </row>
    <row r="118" spans="1:9">
      <c r="A118" s="12"/>
      <c r="B118" s="16" t="s">
        <v>125</v>
      </c>
      <c r="C118" s="17">
        <f>IFERROR(VLOOKUP(B118,Sheet2!A:D,3,FALSE),0)</f>
        <v>79.989999999999995</v>
      </c>
      <c r="D118" s="116"/>
      <c r="E118" s="17">
        <f t="shared" si="14"/>
        <v>0</v>
      </c>
      <c r="F118" s="18" t="s">
        <v>32</v>
      </c>
      <c r="G118" s="40" t="str">
        <f>IFERROR(VLOOKUP(B118,Sheet2!A:D,2,FALSE),0)</f>
        <v>DUAL PORT OUTLET WITH SHUTOFF</v>
      </c>
      <c r="H118" s="144">
        <f>IFERROR(VLOOKUP(B118,Sheet2!A:D,4,FALSE),0)</f>
        <v>10</v>
      </c>
      <c r="I118" s="145">
        <f t="shared" si="8"/>
        <v>0</v>
      </c>
    </row>
    <row r="119" spans="1:9" ht="12.6" thickBot="1">
      <c r="A119" s="12"/>
      <c r="B119" s="25"/>
      <c r="C119" s="22"/>
      <c r="D119" s="118"/>
      <c r="E119" s="22"/>
      <c r="F119" s="23"/>
      <c r="G119" s="38"/>
      <c r="H119" s="166">
        <f>IFERROR(VLOOKUP(B119,Sheet2!A:D,4,FALSE),0)</f>
        <v>0</v>
      </c>
      <c r="I119" s="155">
        <f t="shared" si="8"/>
        <v>0</v>
      </c>
    </row>
    <row r="120" spans="1:9" ht="12.6" thickBot="1">
      <c r="A120" s="12"/>
      <c r="B120" s="218" t="s">
        <v>126</v>
      </c>
      <c r="C120" s="219"/>
      <c r="D120" s="219"/>
      <c r="E120" s="219"/>
      <c r="F120" s="219"/>
      <c r="G120" s="220"/>
      <c r="H120" s="166">
        <f>IFERROR(VLOOKUP(B120,Sheet2!A:D,4,FALSE),0)</f>
        <v>0</v>
      </c>
      <c r="I120" s="155">
        <f t="shared" si="8"/>
        <v>0</v>
      </c>
    </row>
    <row r="121" spans="1:9">
      <c r="A121" s="12"/>
      <c r="B121" s="47" t="s">
        <v>127</v>
      </c>
      <c r="C121" s="27">
        <f>IFERROR(VLOOKUP(B121,Sheet2!A:D,3,FALSE),0)</f>
        <v>47.95</v>
      </c>
      <c r="D121" s="113"/>
      <c r="E121" s="27">
        <f t="shared" ref="E121:E122" si="15">D121*C121</f>
        <v>0</v>
      </c>
      <c r="F121" s="28" t="s">
        <v>21</v>
      </c>
      <c r="G121" s="39" t="str">
        <f>IFERROR(VLOOKUP(B121,Sheet2!A:D,2,FALSE),0)</f>
        <v>SINGLE PORT OUTLET THRU WALL KIT (1/4 NPT OUT )</v>
      </c>
      <c r="H121" s="153">
        <f>IFERROR(VLOOKUP(B121,Sheet2!A:D,4,FALSE),0)</f>
        <v>0</v>
      </c>
      <c r="I121" s="145">
        <f t="shared" si="8"/>
        <v>0</v>
      </c>
    </row>
    <row r="122" spans="1:9">
      <c r="A122" s="12"/>
      <c r="B122" s="32" t="s">
        <v>128</v>
      </c>
      <c r="C122" s="6">
        <f>IFERROR(VLOOKUP(B122,Sheet2!A:D,3,FALSE),0)</f>
        <v>65.95</v>
      </c>
      <c r="D122" s="114"/>
      <c r="E122" s="6">
        <f t="shared" si="15"/>
        <v>0</v>
      </c>
      <c r="F122" s="7" t="s">
        <v>24</v>
      </c>
      <c r="G122" s="37" t="str">
        <f>IFERROR(VLOOKUP(B122,Sheet2!A:D,2,FALSE),0)</f>
        <v>SINGLE PORT OUTLET THRU WALL KIT (1/2 NPT OUT )</v>
      </c>
      <c r="H122" s="156">
        <f>IFERROR(VLOOKUP(B122,Sheet2!A:D,4,FALSE),0)</f>
        <v>57</v>
      </c>
      <c r="I122" s="157">
        <f t="shared" si="8"/>
        <v>0</v>
      </c>
    </row>
    <row r="123" spans="1:9">
      <c r="A123" s="12"/>
      <c r="B123" s="59"/>
      <c r="C123" s="55"/>
      <c r="D123" s="128"/>
      <c r="E123" s="55"/>
      <c r="F123" s="7"/>
      <c r="G123" s="58"/>
      <c r="H123" s="150">
        <f>IFERROR(VLOOKUP(B123,Sheet2!A:D,4,FALSE),0)</f>
        <v>0</v>
      </c>
      <c r="I123" s="150">
        <f t="shared" si="8"/>
        <v>0</v>
      </c>
    </row>
    <row r="124" spans="1:9" ht="12.6" thickBot="1">
      <c r="A124" s="12"/>
      <c r="B124" s="50"/>
      <c r="C124" s="63"/>
      <c r="D124" s="129"/>
      <c r="E124" s="63"/>
      <c r="F124" s="23"/>
      <c r="G124" s="52"/>
      <c r="H124" s="150">
        <f>IFERROR(VLOOKUP(B124,Sheet2!A:D,4,FALSE),0)</f>
        <v>0</v>
      </c>
      <c r="I124" s="150">
        <f t="shared" si="8"/>
        <v>0</v>
      </c>
    </row>
    <row r="125" spans="1:9" ht="15.75" customHeight="1" thickBot="1">
      <c r="A125" s="10"/>
      <c r="B125" s="218" t="s">
        <v>129</v>
      </c>
      <c r="C125" s="219"/>
      <c r="D125" s="219"/>
      <c r="E125" s="219"/>
      <c r="F125" s="219"/>
      <c r="G125" s="220"/>
      <c r="H125" s="151">
        <f>IFERROR(VLOOKUP(B125,Sheet2!A:D,4,FALSE),0)</f>
        <v>0</v>
      </c>
      <c r="I125" s="167">
        <f t="shared" si="8"/>
        <v>0</v>
      </c>
    </row>
    <row r="126" spans="1:9">
      <c r="A126" s="12"/>
      <c r="B126" s="46" t="s">
        <v>130</v>
      </c>
      <c r="C126" s="27">
        <f>IFERROR(VLOOKUP(B126,Sheet2!A:D,3,FALSE),0)</f>
        <v>11.09</v>
      </c>
      <c r="D126" s="113"/>
      <c r="E126" s="27">
        <f t="shared" ref="E126:E129" si="16">D126*C126</f>
        <v>0</v>
      </c>
      <c r="F126" s="28"/>
      <c r="G126" s="39" t="str">
        <f>IFERROR(VLOOKUP(B126,Sheet2!A:D,2,FALSE),0)</f>
        <v>1/4" FEMALE NPT  SAFETY QUICK COUPLER   30 CFM  TYPE M</v>
      </c>
      <c r="H126" s="168">
        <f>IFERROR(VLOOKUP(B126,Sheet2!A:D,4,FALSE),0)</f>
        <v>0.32</v>
      </c>
      <c r="I126" s="158">
        <f t="shared" si="8"/>
        <v>0</v>
      </c>
    </row>
    <row r="127" spans="1:9">
      <c r="A127" s="12"/>
      <c r="B127" s="30" t="s">
        <v>131</v>
      </c>
      <c r="C127" s="6">
        <f>IFERROR(VLOOKUP(B127,Sheet2!A:D,3,FALSE),0)</f>
        <v>11.09</v>
      </c>
      <c r="D127" s="114"/>
      <c r="E127" s="6">
        <f t="shared" si="16"/>
        <v>0</v>
      </c>
      <c r="F127" s="7"/>
      <c r="G127" s="37" t="str">
        <f>IFERROR(VLOOKUP(B127,Sheet2!A:D,2,FALSE),0)</f>
        <v>1/4" MALE NPT  SAFETY QUICK COUPLER       30 CFM  TYPE M</v>
      </c>
      <c r="H127" s="168">
        <f>IFERROR(VLOOKUP(B127,Sheet2!A:D,4,FALSE),0)</f>
        <v>0.25</v>
      </c>
      <c r="I127" s="158">
        <f t="shared" si="8"/>
        <v>0</v>
      </c>
    </row>
    <row r="128" spans="1:9">
      <c r="A128" s="12"/>
      <c r="B128" s="30" t="s">
        <v>132</v>
      </c>
      <c r="C128" s="6">
        <f>IFERROR(VLOOKUP(B128,Sheet2!A:D,3,FALSE),0)</f>
        <v>12.56</v>
      </c>
      <c r="D128" s="114"/>
      <c r="E128" s="6">
        <f t="shared" si="16"/>
        <v>0</v>
      </c>
      <c r="F128" s="7"/>
      <c r="G128" s="37" t="str">
        <f>IFERROR(VLOOKUP(B128,Sheet2!A:D,2,FALSE),0)</f>
        <v>1/2" MALE NPT  SAFETY QUICK COUPLER    30 CFM  TYPE M</v>
      </c>
      <c r="H128" s="168">
        <f>IFERROR(VLOOKUP(B128,Sheet2!A:D,4,FALSE),0)</f>
        <v>0.32</v>
      </c>
      <c r="I128" s="158">
        <f t="shared" si="8"/>
        <v>0</v>
      </c>
    </row>
    <row r="129" spans="1:9">
      <c r="A129" s="12"/>
      <c r="B129" s="30" t="s">
        <v>133</v>
      </c>
      <c r="C129" s="6">
        <f>IFERROR(VLOOKUP(B129,Sheet2!A:D,3,FALSE),0)</f>
        <v>6.87</v>
      </c>
      <c r="D129" s="114"/>
      <c r="E129" s="6">
        <f t="shared" si="16"/>
        <v>0</v>
      </c>
      <c r="F129" s="7"/>
      <c r="G129" s="37" t="str">
        <f>IFERROR(VLOOKUP(B129,Sheet2!A:D,2,FALSE),0)</f>
        <v xml:space="preserve">QUICK COUPLER PLUG PACK,, 1/4 NPT </v>
      </c>
      <c r="H129" s="168">
        <f>IFERROR(VLOOKUP(B129,Sheet2!A:D,4,FALSE),0)</f>
        <v>0.32</v>
      </c>
      <c r="I129" s="158">
        <f t="shared" si="8"/>
        <v>0</v>
      </c>
    </row>
    <row r="130" spans="1:9" ht="12.6" thickBot="1">
      <c r="A130" s="13"/>
      <c r="B130" s="50"/>
      <c r="C130" s="135"/>
      <c r="D130" s="136"/>
      <c r="E130" s="135"/>
      <c r="F130" s="51"/>
      <c r="G130" s="52"/>
      <c r="H130" s="150">
        <f>IFERROR(VLOOKUP(B130,Sheet2!A:D,4,FALSE),0)</f>
        <v>0</v>
      </c>
      <c r="I130" s="150">
        <f t="shared" si="8"/>
        <v>0</v>
      </c>
    </row>
    <row r="131" spans="1:9" ht="15.75" customHeight="1" thickBot="1">
      <c r="A131" s="10"/>
      <c r="B131" s="218" t="s">
        <v>134</v>
      </c>
      <c r="C131" s="219"/>
      <c r="D131" s="219"/>
      <c r="E131" s="219"/>
      <c r="F131" s="219"/>
      <c r="G131" s="220"/>
      <c r="H131" s="156">
        <f>IFERROR(VLOOKUP(B131,Sheet2!A:D,4,FALSE),0)</f>
        <v>0</v>
      </c>
      <c r="I131" s="169">
        <f t="shared" si="8"/>
        <v>0</v>
      </c>
    </row>
    <row r="132" spans="1:9">
      <c r="A132" s="12"/>
      <c r="B132" s="47" t="s">
        <v>135</v>
      </c>
      <c r="C132" s="27">
        <f>IFERROR(VLOOKUP(B132,Sheet2!A:D,3,FALSE),0)</f>
        <v>3.45</v>
      </c>
      <c r="D132" s="113"/>
      <c r="E132" s="27">
        <f t="shared" ref="E132:E156" si="17">D132*C132</f>
        <v>0</v>
      </c>
      <c r="F132" s="28" t="s">
        <v>21</v>
      </c>
      <c r="G132" s="39" t="str">
        <f>IFERROR(VLOOKUP(B132,Sheet2!A:D,2,FALSE),0)</f>
        <v>SPLIT RING</v>
      </c>
      <c r="H132" s="170">
        <f>IFERROR(VLOOKUP(B132,Sheet2!A:D,4,FALSE),0)</f>
        <v>0.03</v>
      </c>
      <c r="I132" s="143">
        <f t="shared" si="8"/>
        <v>0</v>
      </c>
    </row>
    <row r="133" spans="1:9">
      <c r="A133" s="12"/>
      <c r="B133" s="32" t="s">
        <v>136</v>
      </c>
      <c r="C133" s="6">
        <f>IFERROR(VLOOKUP(B133,Sheet2!A:D,3,FALSE),0)</f>
        <v>4.45</v>
      </c>
      <c r="D133" s="114"/>
      <c r="E133" s="6">
        <f t="shared" si="17"/>
        <v>0</v>
      </c>
      <c r="F133" s="7" t="s">
        <v>24</v>
      </c>
      <c r="G133" s="37" t="str">
        <f>IFERROR(VLOOKUP(B133,Sheet2!A:D,2,FALSE),0)</f>
        <v>SPLIT RING</v>
      </c>
      <c r="H133" s="153">
        <f>IFERROR(VLOOKUP(B133,Sheet2!A:D,4,FALSE),0)</f>
        <v>0</v>
      </c>
      <c r="I133" s="145">
        <f t="shared" si="8"/>
        <v>0</v>
      </c>
    </row>
    <row r="134" spans="1:9">
      <c r="A134" s="12"/>
      <c r="B134" s="32" t="s">
        <v>137</v>
      </c>
      <c r="C134" s="6">
        <f>IFERROR(VLOOKUP(B134,Sheet2!A:D,3,FALSE),0)</f>
        <v>6.45</v>
      </c>
      <c r="D134" s="114"/>
      <c r="E134" s="6">
        <f t="shared" si="17"/>
        <v>0</v>
      </c>
      <c r="F134" s="7" t="s">
        <v>32</v>
      </c>
      <c r="G134" s="37" t="str">
        <f>IFERROR(VLOOKUP(B134,Sheet2!A:D,2,FALSE),0)</f>
        <v>SPLIT RING</v>
      </c>
      <c r="H134" s="153">
        <f>IFERROR(VLOOKUP(B134,Sheet2!A:D,4,FALSE),0)</f>
        <v>0.375</v>
      </c>
      <c r="I134" s="145">
        <f t="shared" si="8"/>
        <v>0</v>
      </c>
    </row>
    <row r="135" spans="1:9" ht="14.45">
      <c r="A135" s="33"/>
      <c r="B135" s="32" t="s">
        <v>138</v>
      </c>
      <c r="C135" s="6">
        <f>IFERROR(VLOOKUP(B135,Sheet2!A:D,3,FALSE),0)</f>
        <v>0</v>
      </c>
      <c r="D135" s="114"/>
      <c r="E135" s="6">
        <f t="shared" si="17"/>
        <v>0</v>
      </c>
      <c r="F135" s="7" t="s">
        <v>139</v>
      </c>
      <c r="G135" s="37" t="str">
        <f>IFERROR(VLOOKUP(B135,Sheet2!A:D,2,FALSE),0)</f>
        <v>CRIMP SLEEVE</v>
      </c>
      <c r="H135" s="153">
        <f>IFERROR(VLOOKUP(B135,Sheet2!A:D,4,FALSE),0)</f>
        <v>4</v>
      </c>
      <c r="I135" s="145">
        <f t="shared" ref="I135:I204" si="18">H135*D135</f>
        <v>0</v>
      </c>
    </row>
    <row r="136" spans="1:9">
      <c r="A136" s="12"/>
      <c r="B136" s="32" t="s">
        <v>140</v>
      </c>
      <c r="C136" s="19">
        <f>IFERROR(VLOOKUP(B136,Sheet2!A:D,3,FALSE),0)</f>
        <v>3.25</v>
      </c>
      <c r="D136" s="114"/>
      <c r="E136" s="6">
        <f t="shared" si="17"/>
        <v>0</v>
      </c>
      <c r="F136" s="7" t="s">
        <v>21</v>
      </c>
      <c r="G136" s="37" t="str">
        <f>IFERROR(VLOOKUP(B136,Sheet2!A:D,2,FALSE),0)</f>
        <v>ORING</v>
      </c>
      <c r="H136" s="153">
        <f>IFERROR(VLOOKUP(B136,Sheet2!A:D,4,FALSE),0)</f>
        <v>0</v>
      </c>
      <c r="I136" s="145">
        <f t="shared" si="18"/>
        <v>0</v>
      </c>
    </row>
    <row r="137" spans="1:9">
      <c r="A137" s="12"/>
      <c r="B137" s="32" t="s">
        <v>141</v>
      </c>
      <c r="C137" s="19">
        <f>IFERROR(VLOOKUP(B137,Sheet2!A:D,3,FALSE),0)</f>
        <v>3.75</v>
      </c>
      <c r="D137" s="114"/>
      <c r="E137" s="6">
        <f t="shared" si="17"/>
        <v>0</v>
      </c>
      <c r="F137" s="7" t="s">
        <v>24</v>
      </c>
      <c r="G137" s="37" t="str">
        <f>IFERROR(VLOOKUP(B137,Sheet2!A:D,2,FALSE),0)</f>
        <v>ORING</v>
      </c>
      <c r="H137" s="153">
        <f>IFERROR(VLOOKUP(B137,Sheet2!A:D,4,FALSE),0)</f>
        <v>0.04</v>
      </c>
      <c r="I137" s="145">
        <f t="shared" si="18"/>
        <v>0</v>
      </c>
    </row>
    <row r="138" spans="1:9">
      <c r="A138" s="12"/>
      <c r="B138" s="32" t="s">
        <v>142</v>
      </c>
      <c r="C138" s="6">
        <f>IFERROR(VLOOKUP(B138,Sheet2!A:D,3,FALSE),0)</f>
        <v>4.75</v>
      </c>
      <c r="D138" s="114"/>
      <c r="E138" s="6">
        <f t="shared" si="17"/>
        <v>0</v>
      </c>
      <c r="F138" s="7" t="s">
        <v>32</v>
      </c>
      <c r="G138" s="37" t="str">
        <f>IFERROR(VLOOKUP(B138,Sheet2!A:D,2,FALSE),0)</f>
        <v>ORING</v>
      </c>
      <c r="H138" s="153">
        <f>IFERROR(VLOOKUP(B138,Sheet2!A:D,4,FALSE),0)</f>
        <v>0</v>
      </c>
      <c r="I138" s="145">
        <f t="shared" si="18"/>
        <v>0</v>
      </c>
    </row>
    <row r="139" spans="1:9">
      <c r="A139" s="12"/>
      <c r="B139" s="32" t="s">
        <v>143</v>
      </c>
      <c r="C139" s="6">
        <f>IFERROR(VLOOKUP(B139,Sheet2!A:D,3,FALSE),0)</f>
        <v>7.75</v>
      </c>
      <c r="D139" s="114"/>
      <c r="E139" s="6">
        <f t="shared" si="17"/>
        <v>0</v>
      </c>
      <c r="F139" s="7" t="s">
        <v>35</v>
      </c>
      <c r="G139" s="37" t="str">
        <f>IFERROR(VLOOKUP(B139,Sheet2!A:D,2,FALSE),0)</f>
        <v>ORING</v>
      </c>
      <c r="H139" s="153">
        <f>IFERROR(VLOOKUP(B139,Sheet2!A:D,4,FALSE),0)</f>
        <v>60</v>
      </c>
      <c r="I139" s="145">
        <f t="shared" si="18"/>
        <v>0</v>
      </c>
    </row>
    <row r="140" spans="1:9">
      <c r="A140" s="12"/>
      <c r="B140" s="32"/>
      <c r="C140" s="6">
        <f>IFERROR(VLOOKUP(B140,Sheet2!A:D,3,FALSE),0)</f>
        <v>0</v>
      </c>
      <c r="D140" s="114"/>
      <c r="E140" s="6">
        <f t="shared" si="17"/>
        <v>0</v>
      </c>
      <c r="F140" s="7"/>
      <c r="G140" s="37">
        <f>IFERROR(VLOOKUP(B140,Sheet2!A:D,2,FALSE),0)</f>
        <v>0</v>
      </c>
      <c r="H140" s="153">
        <f>IFERROR(VLOOKUP(B140,Sheet2!A:D,4,FALSE),0)</f>
        <v>0</v>
      </c>
      <c r="I140" s="145">
        <f t="shared" si="18"/>
        <v>0</v>
      </c>
    </row>
    <row r="141" spans="1:9">
      <c r="A141" s="12"/>
      <c r="B141" s="32"/>
      <c r="C141" s="6">
        <f>IFERROR(VLOOKUP(B141,Sheet2!A:D,3,FALSE),0)</f>
        <v>0</v>
      </c>
      <c r="D141" s="114"/>
      <c r="E141" s="6">
        <f t="shared" si="17"/>
        <v>0</v>
      </c>
      <c r="F141" s="7"/>
      <c r="G141" s="37">
        <f>IFERROR(VLOOKUP(B141,Sheet2!A:D,2,FALSE),0)</f>
        <v>0</v>
      </c>
      <c r="H141" s="153">
        <f>IFERROR(VLOOKUP(B141,Sheet2!A:D,4,FALSE),0)</f>
        <v>0</v>
      </c>
      <c r="I141" s="145">
        <f t="shared" si="18"/>
        <v>0</v>
      </c>
    </row>
    <row r="142" spans="1:9">
      <c r="A142" s="12"/>
      <c r="B142" s="32" t="s">
        <v>144</v>
      </c>
      <c r="C142" s="6">
        <f>IFERROR(VLOOKUP(B142,Sheet2!A:D,3,FALSE),0)</f>
        <v>14.59</v>
      </c>
      <c r="D142" s="114"/>
      <c r="E142" s="6">
        <f t="shared" si="17"/>
        <v>0</v>
      </c>
      <c r="F142" s="7" t="s">
        <v>145</v>
      </c>
      <c r="G142" s="37" t="str">
        <f>IFERROR(VLOOKUP(B142,Sheet2!A:D,2,FALSE),0)</f>
        <v>3/4" - 1/2"  PIPE CUTTER</v>
      </c>
      <c r="H142" s="153">
        <f>IFERROR(VLOOKUP(B142,Sheet2!A:D,4,FALSE),0)</f>
        <v>0.19</v>
      </c>
      <c r="I142" s="145">
        <f t="shared" si="18"/>
        <v>0</v>
      </c>
    </row>
    <row r="143" spans="1:9">
      <c r="A143" s="12"/>
      <c r="B143" s="32" t="s">
        <v>146</v>
      </c>
      <c r="C143" s="6">
        <f>IFERROR(VLOOKUP(B143,Sheet2!A:D,3,FALSE),0)</f>
        <v>28.75</v>
      </c>
      <c r="D143" s="114"/>
      <c r="E143" s="6">
        <f t="shared" si="17"/>
        <v>0</v>
      </c>
      <c r="F143" s="7" t="s">
        <v>145</v>
      </c>
      <c r="G143" s="37" t="str">
        <f>IFERROR(VLOOKUP(B143,Sheet2!A:D,2,FALSE),0)</f>
        <v>1"  - 3/4" - 1/2" PIPE CUTTER</v>
      </c>
      <c r="H143" s="153">
        <f>IFERROR(VLOOKUP(B143,Sheet2!A:D,4,FALSE),0)</f>
        <v>0</v>
      </c>
      <c r="I143" s="145">
        <f t="shared" si="18"/>
        <v>0</v>
      </c>
    </row>
    <row r="144" spans="1:9">
      <c r="A144" s="12"/>
      <c r="B144" s="32" t="s">
        <v>147</v>
      </c>
      <c r="C144" s="6">
        <f>IFERROR(VLOOKUP(B144,Sheet2!A:D,3,FALSE),0)</f>
        <v>10.75</v>
      </c>
      <c r="D144" s="114"/>
      <c r="E144" s="6">
        <f t="shared" si="17"/>
        <v>0</v>
      </c>
      <c r="F144" s="7" t="s">
        <v>145</v>
      </c>
      <c r="G144" s="37" t="str">
        <f>IFERROR(VLOOKUP(B144,Sheet2!A:D,2,FALSE),0)</f>
        <v>1"  - 3/4" - 1/2"  BEVELING TOOL</v>
      </c>
      <c r="H144" s="153">
        <f>IFERROR(VLOOKUP(B144,Sheet2!A:D,4,FALSE),0)</f>
        <v>6.6</v>
      </c>
      <c r="I144" s="145">
        <f t="shared" si="18"/>
        <v>0</v>
      </c>
    </row>
    <row r="145" spans="1:9">
      <c r="A145" s="12"/>
      <c r="B145" s="32"/>
      <c r="C145" s="6">
        <f>IFERROR(VLOOKUP(B145,Sheet2!A:D,3,FALSE),0)</f>
        <v>0</v>
      </c>
      <c r="D145" s="114"/>
      <c r="E145" s="6">
        <f t="shared" si="17"/>
        <v>0</v>
      </c>
      <c r="F145" s="7"/>
      <c r="G145" s="37">
        <f>IFERROR(VLOOKUP(B145,Sheet2!A:D,2,FALSE),0)</f>
        <v>0</v>
      </c>
      <c r="H145" s="153">
        <f>IFERROR(VLOOKUP(B145,Sheet2!A:D,4,FALSE),0)</f>
        <v>0</v>
      </c>
      <c r="I145" s="145">
        <f t="shared" si="18"/>
        <v>0</v>
      </c>
    </row>
    <row r="146" spans="1:9">
      <c r="A146" s="12"/>
      <c r="B146" s="32" t="s">
        <v>148</v>
      </c>
      <c r="C146" s="6">
        <f>IFERROR(VLOOKUP(B146,Sheet2!A:D,3,FALSE),0)</f>
        <v>50.95</v>
      </c>
      <c r="D146" s="114"/>
      <c r="E146" s="6">
        <f t="shared" si="17"/>
        <v>0</v>
      </c>
      <c r="F146" s="7" t="s">
        <v>145</v>
      </c>
      <c r="G146" s="37" t="str">
        <f>IFERROR(VLOOKUP(B146,Sheet2!A:D,2,FALSE),0)</f>
        <v>2" PIPE CUTTER</v>
      </c>
      <c r="H146" s="153">
        <f>IFERROR(VLOOKUP(B146,Sheet2!A:D,4,FALSE),0)</f>
        <v>6.3E-2</v>
      </c>
      <c r="I146" s="145">
        <f t="shared" si="18"/>
        <v>0</v>
      </c>
    </row>
    <row r="147" spans="1:9">
      <c r="A147" s="12"/>
      <c r="B147" s="32" t="s">
        <v>149</v>
      </c>
      <c r="C147" s="6">
        <f>IFERROR(VLOOKUP(B147,Sheet2!A:D,3,FALSE),0)</f>
        <v>51.25</v>
      </c>
      <c r="D147" s="114"/>
      <c r="E147" s="6">
        <f t="shared" si="17"/>
        <v>0</v>
      </c>
      <c r="F147" s="7" t="s">
        <v>145</v>
      </c>
      <c r="G147" s="37" t="str">
        <f>IFERROR(VLOOKUP(B147,Sheet2!A:D,2,FALSE),0)</f>
        <v>2"  BEVELING TOOL</v>
      </c>
      <c r="H147" s="153">
        <f>IFERROR(VLOOKUP(B147,Sheet2!A:D,4,FALSE),0)</f>
        <v>16</v>
      </c>
      <c r="I147" s="145">
        <f t="shared" si="18"/>
        <v>0</v>
      </c>
    </row>
    <row r="148" spans="1:9">
      <c r="A148" s="12"/>
      <c r="B148" s="32"/>
      <c r="C148" s="6">
        <f>IFERROR(VLOOKUP(B148,Sheet2!A:D,3,FALSE),0)</f>
        <v>0</v>
      </c>
      <c r="D148" s="114"/>
      <c r="E148" s="6">
        <f t="shared" si="17"/>
        <v>0</v>
      </c>
      <c r="F148" s="7"/>
      <c r="G148" s="37">
        <f>IFERROR(VLOOKUP(B148,Sheet2!A:D,2,FALSE),0)</f>
        <v>0</v>
      </c>
      <c r="H148" s="153">
        <f>IFERROR(VLOOKUP(B148,Sheet2!A:D,4,FALSE),0)</f>
        <v>0</v>
      </c>
      <c r="I148" s="145">
        <f t="shared" si="18"/>
        <v>0</v>
      </c>
    </row>
    <row r="149" spans="1:9">
      <c r="A149" s="12"/>
      <c r="B149" s="32" t="s">
        <v>150</v>
      </c>
      <c r="C149" s="6">
        <f>IFERROR(VLOOKUP(B149,Sheet2!A:D,3,FALSE),0)</f>
        <v>469.91</v>
      </c>
      <c r="D149" s="114"/>
      <c r="E149" s="6">
        <f t="shared" si="17"/>
        <v>0</v>
      </c>
      <c r="F149" s="7" t="s">
        <v>145</v>
      </c>
      <c r="G149" s="37" t="str">
        <f>IFERROR(VLOOKUP(B149,Sheet2!A:D,2,FALSE),0)</f>
        <v>2" MAXLINE CRIMP TOOL*** HEAD ONLY***,  REQUIRES FC0190 HAND PUMP</v>
      </c>
      <c r="H149" s="153">
        <f>IFERROR(VLOOKUP(B149,Sheet2!A:D,4,FALSE),0)</f>
        <v>1.0629999999999999</v>
      </c>
      <c r="I149" s="145">
        <f t="shared" si="18"/>
        <v>0</v>
      </c>
    </row>
    <row r="150" spans="1:9">
      <c r="A150" s="12"/>
      <c r="B150" s="32" t="s">
        <v>151</v>
      </c>
      <c r="C150" s="6">
        <f>IFERROR(VLOOKUP(B150,Sheet2!A:D,3,FALSE),0)</f>
        <v>737.89</v>
      </c>
      <c r="D150" s="114"/>
      <c r="E150" s="6">
        <f t="shared" si="17"/>
        <v>0</v>
      </c>
      <c r="F150" s="7"/>
      <c r="G150" s="37" t="str">
        <f>IFERROR(VLOOKUP(B150,Sheet2!A:D,2,FALSE),0)</f>
        <v>HAND PUMP PRESS TOOL</v>
      </c>
      <c r="H150" s="153">
        <f>IFERROR(VLOOKUP(B150,Sheet2!A:D,4,FALSE),0)</f>
        <v>24</v>
      </c>
      <c r="I150" s="145">
        <f t="shared" si="18"/>
        <v>0</v>
      </c>
    </row>
    <row r="151" spans="1:9">
      <c r="A151" s="12"/>
      <c r="B151" s="32"/>
      <c r="C151" s="6">
        <f>IFERROR(VLOOKUP(B151,Sheet2!A:D,3,FALSE),0)</f>
        <v>0</v>
      </c>
      <c r="D151" s="114"/>
      <c r="E151" s="6">
        <f t="shared" si="17"/>
        <v>0</v>
      </c>
      <c r="F151" s="7"/>
      <c r="G151" s="37">
        <f>IFERROR(VLOOKUP(B151,Sheet2!A:D,2,FALSE),0)</f>
        <v>0</v>
      </c>
      <c r="H151" s="153">
        <f>IFERROR(VLOOKUP(B151,Sheet2!A:D,4,FALSE),0)</f>
        <v>0</v>
      </c>
      <c r="I151" s="145">
        <f t="shared" si="18"/>
        <v>0</v>
      </c>
    </row>
    <row r="152" spans="1:9">
      <c r="A152" s="12"/>
      <c r="B152" s="32"/>
      <c r="C152" s="6">
        <f>IFERROR(VLOOKUP(B152,Sheet2!A:D,3,FALSE),0)</f>
        <v>0</v>
      </c>
      <c r="D152" s="114"/>
      <c r="E152" s="6">
        <f t="shared" si="17"/>
        <v>0</v>
      </c>
      <c r="F152" s="7"/>
      <c r="G152" s="37">
        <f>IFERROR(VLOOKUP(B152,Sheet2!A:D,2,FALSE),0)</f>
        <v>0</v>
      </c>
      <c r="H152" s="153">
        <f>IFERROR(VLOOKUP(B152,Sheet2!A:D,4,FALSE),0)</f>
        <v>0</v>
      </c>
      <c r="I152" s="145">
        <f t="shared" si="18"/>
        <v>0</v>
      </c>
    </row>
    <row r="153" spans="1:9">
      <c r="A153" s="12"/>
      <c r="B153" s="43"/>
      <c r="C153" s="6">
        <f>IFERROR(VLOOKUP(B153,Sheet2!A:D,3,FALSE),0)</f>
        <v>0</v>
      </c>
      <c r="D153" s="114"/>
      <c r="E153" s="6">
        <f t="shared" si="17"/>
        <v>0</v>
      </c>
      <c r="F153" s="49"/>
      <c r="G153" s="37">
        <f>IFERROR(VLOOKUP(B153,Sheet2!A:D,2,FALSE),0)</f>
        <v>0</v>
      </c>
      <c r="H153" s="153">
        <f>IFERROR(VLOOKUP(B153,Sheet2!A:D,4,FALSE),0)</f>
        <v>0</v>
      </c>
      <c r="I153" s="145">
        <f t="shared" si="18"/>
        <v>0</v>
      </c>
    </row>
    <row r="154" spans="1:9">
      <c r="A154" s="12"/>
      <c r="B154" s="43" t="s">
        <v>152</v>
      </c>
      <c r="C154" s="6">
        <f>IFERROR(VLOOKUP(B154,Sheet2!A:D,3,FALSE),0)</f>
        <v>177.94</v>
      </c>
      <c r="D154" s="114"/>
      <c r="E154" s="6">
        <f t="shared" si="17"/>
        <v>0</v>
      </c>
      <c r="F154" s="49" t="s">
        <v>145</v>
      </c>
      <c r="G154" s="37" t="str">
        <f>IFERROR(VLOOKUP(B154,Sheet2!A:D,2,FALSE),0)</f>
        <v>MAXLINE STRAIGHTENING TOOL, 7 WHEEL 1/2, 3/4, &amp; 1"</v>
      </c>
      <c r="H154" s="153">
        <f>IFERROR(VLOOKUP(B154,Sheet2!A:D,4,FALSE),0)</f>
        <v>1</v>
      </c>
      <c r="I154" s="145">
        <f t="shared" si="18"/>
        <v>0</v>
      </c>
    </row>
    <row r="155" spans="1:9">
      <c r="A155" s="12"/>
      <c r="B155" s="43"/>
      <c r="C155" s="6">
        <f>IFERROR(VLOOKUP(B155,Sheet2!A:D,3,FALSE),0)</f>
        <v>0</v>
      </c>
      <c r="D155" s="114"/>
      <c r="E155" s="6">
        <f t="shared" si="17"/>
        <v>0</v>
      </c>
      <c r="F155" s="49"/>
      <c r="G155" s="37">
        <f>IFERROR(VLOOKUP(B155,Sheet2!A:D,2,FALSE),0)</f>
        <v>0</v>
      </c>
      <c r="H155" s="153">
        <f>IFERROR(VLOOKUP(B155,Sheet2!A:D,4,FALSE),0)</f>
        <v>0</v>
      </c>
      <c r="I155" s="145">
        <f t="shared" si="18"/>
        <v>0</v>
      </c>
    </row>
    <row r="156" spans="1:9">
      <c r="A156" s="12"/>
      <c r="B156" s="43" t="s">
        <v>153</v>
      </c>
      <c r="C156" s="6">
        <f>IFERROR(VLOOKUP(B156,Sheet2!A:D,3,FALSE),0)</f>
        <v>179.95</v>
      </c>
      <c r="D156" s="114"/>
      <c r="E156" s="6">
        <f t="shared" si="17"/>
        <v>0</v>
      </c>
      <c r="F156" s="49" t="s">
        <v>145</v>
      </c>
      <c r="G156" s="37" t="str">
        <f>IFERROR(VLOOKUP(B156,Sheet2!A:D,2,FALSE),0)</f>
        <v>MAXLINE TUBING BENDER TOOL</v>
      </c>
      <c r="H156" s="153">
        <f>IFERROR(VLOOKUP(B156,Sheet2!A:D,4,FALSE),0)</f>
        <v>8</v>
      </c>
      <c r="I156" s="145">
        <f t="shared" si="18"/>
        <v>0</v>
      </c>
    </row>
    <row r="157" spans="1:9" ht="12.6" thickBot="1">
      <c r="A157" s="13"/>
      <c r="B157" s="50"/>
      <c r="C157" s="135"/>
      <c r="D157" s="137"/>
      <c r="E157" s="135"/>
      <c r="F157" s="23"/>
      <c r="G157" s="52"/>
      <c r="H157" s="151">
        <f>IFERROR(VLOOKUP(B157,Sheet2!A:D,4,FALSE),0)</f>
        <v>0</v>
      </c>
      <c r="I157" s="152">
        <f t="shared" si="18"/>
        <v>0</v>
      </c>
    </row>
    <row r="158" spans="1:9" ht="15.75" customHeight="1" thickBot="1">
      <c r="B158" s="215" t="s">
        <v>154</v>
      </c>
      <c r="C158" s="216"/>
      <c r="D158" s="216"/>
      <c r="E158" s="216"/>
      <c r="F158" s="216"/>
      <c r="G158" s="217"/>
      <c r="H158" s="171">
        <f>IFERROR(VLOOKUP(B158,Sheet2!A:D,4,FALSE),0)</f>
        <v>0</v>
      </c>
      <c r="I158" s="172">
        <f t="shared" si="18"/>
        <v>0</v>
      </c>
    </row>
    <row r="159" spans="1:9" ht="15.75" customHeight="1">
      <c r="A159" s="10"/>
      <c r="B159" s="61" t="s">
        <v>155</v>
      </c>
      <c r="C159" s="27">
        <f>IFERROR(VLOOKUP(B159,Sheet2!A:D,3,FALSE),0)</f>
        <v>35.950000000000003</v>
      </c>
      <c r="D159" s="113"/>
      <c r="E159" s="27">
        <f t="shared" ref="E159:E165" si="19">D159*C159</f>
        <v>0</v>
      </c>
      <c r="F159" s="28" t="s">
        <v>21</v>
      </c>
      <c r="G159" s="39" t="str">
        <f>IFERROR(VLOOKUP(B159,Sheet2!A:D,2,FALSE),0)</f>
        <v>JUMPER HOSE RUBBER  1/2" NPT MALE X FEM X 2 FT</v>
      </c>
      <c r="H159" s="168">
        <f>IFERROR(VLOOKUP(B159,Sheet2!A:D,4,FALSE),0)</f>
        <v>0.54</v>
      </c>
      <c r="I159" s="158">
        <f t="shared" si="18"/>
        <v>0</v>
      </c>
    </row>
    <row r="160" spans="1:9">
      <c r="A160" s="12"/>
      <c r="B160" s="62" t="s">
        <v>156</v>
      </c>
      <c r="C160" s="6">
        <f>IFERROR(VLOOKUP(B160,Sheet2!A:D,3,FALSE),0)</f>
        <v>37.49</v>
      </c>
      <c r="D160" s="114"/>
      <c r="E160" s="6">
        <f t="shared" si="19"/>
        <v>0</v>
      </c>
      <c r="F160" s="7" t="s">
        <v>21</v>
      </c>
      <c r="G160" s="37" t="str">
        <f>IFERROR(VLOOKUP(B160,Sheet2!A:D,2,FALSE),0)</f>
        <v>JUMPER HOSE RUBBER  1/2" NPT MALE X FEM X 3 FT</v>
      </c>
      <c r="H160" s="168">
        <f>IFERROR(VLOOKUP(B160,Sheet2!A:D,4,FALSE),0)</f>
        <v>0.69</v>
      </c>
      <c r="I160" s="158">
        <f t="shared" si="18"/>
        <v>0</v>
      </c>
    </row>
    <row r="161" spans="1:9">
      <c r="A161" s="12"/>
      <c r="B161" s="62" t="s">
        <v>157</v>
      </c>
      <c r="C161" s="6">
        <f>IFERROR(VLOOKUP(B161,Sheet2!A:D,3,FALSE),0)</f>
        <v>41.99</v>
      </c>
      <c r="D161" s="114"/>
      <c r="E161" s="6">
        <f t="shared" si="19"/>
        <v>0</v>
      </c>
      <c r="F161" s="7" t="s">
        <v>24</v>
      </c>
      <c r="G161" s="37" t="str">
        <f>IFERROR(VLOOKUP(B161,Sheet2!A:D,2,FALSE),0)</f>
        <v>JUMPER HOSE RUBBER  3/4" NPT MALE X FEM X 2 FT</v>
      </c>
      <c r="H161" s="168">
        <f>IFERROR(VLOOKUP(B161,Sheet2!A:D,4,FALSE),0)</f>
        <v>0.88</v>
      </c>
      <c r="I161" s="158">
        <f t="shared" si="18"/>
        <v>0</v>
      </c>
    </row>
    <row r="162" spans="1:9">
      <c r="A162" s="12"/>
      <c r="B162" s="62" t="s">
        <v>158</v>
      </c>
      <c r="C162" s="6">
        <f>IFERROR(VLOOKUP(B162,Sheet2!A:D,3,FALSE),0)</f>
        <v>51.99</v>
      </c>
      <c r="D162" s="114"/>
      <c r="E162" s="6">
        <f t="shared" si="19"/>
        <v>0</v>
      </c>
      <c r="F162" s="7" t="s">
        <v>24</v>
      </c>
      <c r="G162" s="37" t="str">
        <f>IFERROR(VLOOKUP(B162,Sheet2!A:D,2,FALSE),0)</f>
        <v>JUMPER HOSE RUBBER  3/4" NPT MALE X FEM X 3 FT</v>
      </c>
      <c r="H162" s="168">
        <f>IFERROR(VLOOKUP(B162,Sheet2!A:D,4,FALSE),0)</f>
        <v>1.22</v>
      </c>
      <c r="I162" s="158">
        <f t="shared" si="18"/>
        <v>0</v>
      </c>
    </row>
    <row r="163" spans="1:9">
      <c r="A163" s="12"/>
      <c r="B163" s="62" t="s">
        <v>159</v>
      </c>
      <c r="C163" s="6">
        <f>IFERROR(VLOOKUP(B163,Sheet2!A:D,3,FALSE),0)</f>
        <v>56.56</v>
      </c>
      <c r="D163" s="114"/>
      <c r="E163" s="6">
        <f t="shared" si="19"/>
        <v>0</v>
      </c>
      <c r="F163" s="7" t="s">
        <v>24</v>
      </c>
      <c r="G163" s="37" t="str">
        <f>IFERROR(VLOOKUP(B163,Sheet2!A:D,2,FALSE),0)</f>
        <v>JUMPER HOSE RUBBER  3/4" NPT MALE X FEM X 5 FT</v>
      </c>
      <c r="H163" s="168">
        <f>IFERROR(VLOOKUP(B163,Sheet2!A:D,4,FALSE),0)</f>
        <v>1.81</v>
      </c>
      <c r="I163" s="158">
        <f t="shared" si="18"/>
        <v>0</v>
      </c>
    </row>
    <row r="164" spans="1:9">
      <c r="A164" s="12"/>
      <c r="B164" s="62" t="s">
        <v>160</v>
      </c>
      <c r="C164" s="6">
        <f>IFERROR(VLOOKUP(B164,Sheet2!A:D,3,FALSE),0)</f>
        <v>75.489999999999995</v>
      </c>
      <c r="D164" s="114"/>
      <c r="E164" s="6">
        <f t="shared" si="19"/>
        <v>0</v>
      </c>
      <c r="F164" s="7" t="s">
        <v>32</v>
      </c>
      <c r="G164" s="37" t="str">
        <f>IFERROR(VLOOKUP(B164,Sheet2!A:D,2,FALSE),0)</f>
        <v>JUMPER HOSE RUBBER  1" NPT MALE X FEM X 2 FT</v>
      </c>
      <c r="H164" s="168">
        <f>IFERROR(VLOOKUP(B164,Sheet2!A:D,4,FALSE),0)</f>
        <v>1.52</v>
      </c>
      <c r="I164" s="158">
        <f t="shared" si="18"/>
        <v>0</v>
      </c>
    </row>
    <row r="165" spans="1:9" ht="12.6" thickBot="1">
      <c r="A165" s="12"/>
      <c r="B165" s="134" t="s">
        <v>161</v>
      </c>
      <c r="C165" s="22">
        <f>IFERROR(VLOOKUP(B165,Sheet2!A:D,3,FALSE),0)</f>
        <v>85.49</v>
      </c>
      <c r="D165" s="118"/>
      <c r="E165" s="22">
        <f t="shared" si="19"/>
        <v>0</v>
      </c>
      <c r="F165" s="23" t="s">
        <v>32</v>
      </c>
      <c r="G165" s="38" t="str">
        <f>IFERROR(VLOOKUP(B165,Sheet2!A:D,2,FALSE),0)</f>
        <v>JUMPER HOSE RUBBER  1" NPT MALE X FEM X 3 FT</v>
      </c>
      <c r="H165" s="168">
        <f>IFERROR(VLOOKUP(B165,Sheet2!A:D,4,FALSE),0)</f>
        <v>1.96</v>
      </c>
      <c r="I165" s="158">
        <f t="shared" si="18"/>
        <v>0</v>
      </c>
    </row>
    <row r="166" spans="1:9" ht="12.6" thickBot="1">
      <c r="A166" s="12"/>
      <c r="B166" s="215" t="s">
        <v>162</v>
      </c>
      <c r="C166" s="216"/>
      <c r="D166" s="216"/>
      <c r="E166" s="216"/>
      <c r="F166" s="216"/>
      <c r="G166" s="217"/>
      <c r="H166" s="168">
        <f>IFERROR(VLOOKUP(B166,Sheet2!A:D,4,FALSE),0)</f>
        <v>0</v>
      </c>
      <c r="I166" s="158">
        <f t="shared" si="18"/>
        <v>0</v>
      </c>
    </row>
    <row r="167" spans="1:9" ht="15" customHeight="1">
      <c r="A167" s="12"/>
      <c r="B167" s="64" t="s">
        <v>163</v>
      </c>
      <c r="C167" s="11">
        <f>IFERROR(VLOOKUP(B167,Sheet2!A:D,3,FALSE),0)</f>
        <v>54.97</v>
      </c>
      <c r="D167" s="119"/>
      <c r="E167" s="11">
        <f t="shared" ref="E167:E171" si="20">D167*C167</f>
        <v>0</v>
      </c>
      <c r="F167" s="15" t="s">
        <v>164</v>
      </c>
      <c r="G167" s="36" t="str">
        <f>IFERROR(VLOOKUP(B167,Sheet2!A:D,2,FALSE),0)</f>
        <v>3/8" FILTER REGULATOR UNIT WITH GAUGE, 3/8"  NPT PORTS</v>
      </c>
      <c r="H167" s="168">
        <f>IFERROR(VLOOKUP(B167,Sheet2!A:D,4,FALSE),0)</f>
        <v>1.48</v>
      </c>
      <c r="I167" s="158">
        <f t="shared" si="18"/>
        <v>0</v>
      </c>
    </row>
    <row r="168" spans="1:9">
      <c r="A168" s="12"/>
      <c r="B168" s="30" t="s">
        <v>165</v>
      </c>
      <c r="C168" s="6">
        <f>IFERROR(VLOOKUP(B168,Sheet2!A:D,3,FALSE),0)</f>
        <v>81.650000000000006</v>
      </c>
      <c r="D168" s="114"/>
      <c r="E168" s="6">
        <f t="shared" si="20"/>
        <v>0</v>
      </c>
      <c r="F168" s="7" t="s">
        <v>21</v>
      </c>
      <c r="G168" s="37" t="str">
        <f>IFERROR(VLOOKUP(B168,Sheet2!A:D,2,FALSE),0)</f>
        <v>1/2" FILTER REGULATOR UNIT WITH GAUGE, 1/2"  NPT PORTS</v>
      </c>
      <c r="H168" s="168">
        <f>IFERROR(VLOOKUP(B168,Sheet2!A:D,4,FALSE),0)</f>
        <v>3.08</v>
      </c>
      <c r="I168" s="158">
        <f t="shared" si="18"/>
        <v>0</v>
      </c>
    </row>
    <row r="169" spans="1:9">
      <c r="A169" s="12"/>
      <c r="B169" s="30" t="s">
        <v>166</v>
      </c>
      <c r="C169" s="6">
        <f>IFERROR(VLOOKUP(B169,Sheet2!A:D,3,FALSE),0)</f>
        <v>102.19</v>
      </c>
      <c r="D169" s="114"/>
      <c r="E169" s="6">
        <f t="shared" si="20"/>
        <v>0</v>
      </c>
      <c r="F169" s="7" t="s">
        <v>24</v>
      </c>
      <c r="G169" s="37" t="str">
        <f>IFERROR(VLOOKUP(B169,Sheet2!A:D,2,FALSE),0)</f>
        <v>3/4" FILTER REGULATOR UNIT WITH GAUGE, 3/4"  NPT PORTS</v>
      </c>
      <c r="H169" s="168">
        <f>IFERROR(VLOOKUP(B169,Sheet2!A:D,4,FALSE),0)</f>
        <v>3.15</v>
      </c>
      <c r="I169" s="158">
        <f t="shared" si="18"/>
        <v>0</v>
      </c>
    </row>
    <row r="170" spans="1:9">
      <c r="A170" s="12"/>
      <c r="B170" s="30" t="s">
        <v>167</v>
      </c>
      <c r="C170" s="6">
        <f>IFERROR(VLOOKUP(B170,Sheet2!A:D,3,FALSE),0)</f>
        <v>114.94</v>
      </c>
      <c r="D170" s="114"/>
      <c r="E170" s="6">
        <f t="shared" si="20"/>
        <v>0</v>
      </c>
      <c r="F170" s="7" t="s">
        <v>32</v>
      </c>
      <c r="G170" s="37" t="str">
        <f>IFERROR(VLOOKUP(B170,Sheet2!A:D,2,FALSE),0)</f>
        <v>1" FILTER REGULATOR UNIT WITH GAUGE, 1"  NPT PORTS</v>
      </c>
      <c r="H170" s="168">
        <f>IFERROR(VLOOKUP(B170,Sheet2!A:D,4,FALSE),0)</f>
        <v>4.6399999999999997</v>
      </c>
      <c r="I170" s="158">
        <f t="shared" si="18"/>
        <v>0</v>
      </c>
    </row>
    <row r="171" spans="1:9" ht="12.6" thickBot="1">
      <c r="A171" s="13"/>
      <c r="B171" s="60" t="s">
        <v>168</v>
      </c>
      <c r="C171" s="22">
        <f>IFERROR(VLOOKUP(B171,Sheet2!A:D,3,FALSE),0)</f>
        <v>137.77000000000001</v>
      </c>
      <c r="D171" s="118"/>
      <c r="E171" s="22">
        <f t="shared" si="20"/>
        <v>0</v>
      </c>
      <c r="F171" s="23" t="s">
        <v>24</v>
      </c>
      <c r="G171" s="38" t="str">
        <f>IFERROR(VLOOKUP(B171,Sheet2!A:D,2,FALSE),0)</f>
        <v>3/4" VERTICAL FILTER REGULATOR  3/4"  NPT PORTS</v>
      </c>
      <c r="H171" s="168">
        <f>IFERROR(VLOOKUP(B171,Sheet2!A:D,4,FALSE),0)</f>
        <v>5</v>
      </c>
      <c r="I171" s="158">
        <f t="shared" si="18"/>
        <v>0</v>
      </c>
    </row>
    <row r="172" spans="1:9" ht="15" customHeight="1" thickBot="1">
      <c r="A172" s="10"/>
      <c r="B172" s="215" t="s">
        <v>169</v>
      </c>
      <c r="C172" s="216"/>
      <c r="D172" s="216"/>
      <c r="E172" s="216"/>
      <c r="F172" s="216"/>
      <c r="G172" s="217"/>
      <c r="H172" s="168">
        <f>IFERROR(VLOOKUP(B172,Sheet2!A:D,4,FALSE),0)</f>
        <v>0</v>
      </c>
      <c r="I172" s="158">
        <f t="shared" si="18"/>
        <v>0</v>
      </c>
    </row>
    <row r="173" spans="1:9" ht="15" customHeight="1">
      <c r="A173" s="12"/>
      <c r="B173" s="57" t="s">
        <v>170</v>
      </c>
      <c r="C173" s="11">
        <f>IFERROR(VLOOKUP(B173,Sheet2!A:D,3,FALSE),0)</f>
        <v>0</v>
      </c>
      <c r="D173" s="119"/>
      <c r="E173" s="11">
        <f t="shared" ref="E173:E183" si="21">D173*C173</f>
        <v>0</v>
      </c>
      <c r="F173" s="15" t="s">
        <v>164</v>
      </c>
      <c r="G173" s="65" t="str">
        <f>IFERROR(VLOOKUP(B173,Sheet2!A:D,2,FALSE),0)</f>
        <v>3/8" PUSH ON HOSE 160 FT ROLL</v>
      </c>
      <c r="H173" s="168">
        <f>IFERROR(VLOOKUP(B173,Sheet2!A:D,4,FALSE),0)</f>
        <v>21</v>
      </c>
      <c r="I173" s="158">
        <f t="shared" si="18"/>
        <v>0</v>
      </c>
    </row>
    <row r="174" spans="1:9">
      <c r="A174" s="12"/>
      <c r="B174" s="54" t="s">
        <v>171</v>
      </c>
      <c r="C174" s="6">
        <f>IFERROR(VLOOKUP(B174,Sheet2!A:D,3,FALSE),0)</f>
        <v>4.49</v>
      </c>
      <c r="D174" s="114"/>
      <c r="E174" s="6">
        <f t="shared" si="21"/>
        <v>0</v>
      </c>
      <c r="F174" s="7" t="s">
        <v>164</v>
      </c>
      <c r="G174" s="37" t="str">
        <f>IFERROR(VLOOKUP(B174,Sheet2!A:D,2,FALSE),0)</f>
        <v>3/8" PUSH ON HOSE, SOLD BY THE FOOT</v>
      </c>
      <c r="H174" s="168">
        <f>IFERROR(VLOOKUP(B174,Sheet2!A:D,4,FALSE),0)</f>
        <v>0.12</v>
      </c>
      <c r="I174" s="158">
        <f t="shared" si="18"/>
        <v>0</v>
      </c>
    </row>
    <row r="175" spans="1:9">
      <c r="A175" s="12"/>
      <c r="B175" s="54" t="s">
        <v>172</v>
      </c>
      <c r="C175" s="6">
        <f>IFERROR(VLOOKUP(B175,Sheet2!A:D,3,FALSE),0)</f>
        <v>3.49</v>
      </c>
      <c r="D175" s="114"/>
      <c r="E175" s="6">
        <f t="shared" si="21"/>
        <v>0</v>
      </c>
      <c r="F175" s="7" t="s">
        <v>164</v>
      </c>
      <c r="G175" s="37" t="str">
        <f>IFERROR(VLOOKUP(B175,Sheet2!A:D,2,FALSE),0)</f>
        <v>3/8" PUSH ON HOSE FITTING X 1/4" MALE NPT</v>
      </c>
      <c r="H175" s="168">
        <f>IFERROR(VLOOKUP(B175,Sheet2!A:D,4,FALSE),0)</f>
        <v>0.06</v>
      </c>
      <c r="I175" s="158">
        <f t="shared" si="18"/>
        <v>0</v>
      </c>
    </row>
    <row r="176" spans="1:9">
      <c r="A176" s="12"/>
      <c r="B176" s="54" t="s">
        <v>173</v>
      </c>
      <c r="C176" s="6">
        <f>IFERROR(VLOOKUP(B176,Sheet2!A:D,3,FALSE),0)</f>
        <v>4.99</v>
      </c>
      <c r="D176" s="114"/>
      <c r="E176" s="6">
        <f t="shared" si="21"/>
        <v>0</v>
      </c>
      <c r="F176" s="7" t="s">
        <v>164</v>
      </c>
      <c r="G176" s="58" t="str">
        <f>IFERROR(VLOOKUP(B176,Sheet2!A:D,2,FALSE),0)</f>
        <v>3/8" PUSH ON HOSE FITTING X 3/8" MALE NPT</v>
      </c>
      <c r="H176" s="168">
        <f>IFERROR(VLOOKUP(B176,Sheet2!A:D,4,FALSE),0)</f>
        <v>0.08</v>
      </c>
      <c r="I176" s="158">
        <f t="shared" si="18"/>
        <v>0</v>
      </c>
    </row>
    <row r="177" spans="1:9">
      <c r="A177" s="12"/>
      <c r="B177" s="54" t="s">
        <v>174</v>
      </c>
      <c r="C177" s="6">
        <f>IFERROR(VLOOKUP(B177,Sheet2!A:D,3,FALSE),0)</f>
        <v>5.49</v>
      </c>
      <c r="D177" s="114"/>
      <c r="E177" s="6">
        <f t="shared" si="21"/>
        <v>0</v>
      </c>
      <c r="F177" s="7" t="s">
        <v>164</v>
      </c>
      <c r="G177" s="37" t="str">
        <f>IFERROR(VLOOKUP(B177,Sheet2!A:D,2,FALSE),0)</f>
        <v>3/8" PUSH ON HOSE FITTING X 1/2" MALE NPT</v>
      </c>
      <c r="H177" s="168">
        <f>IFERROR(VLOOKUP(B177,Sheet2!A:D,4,FALSE),0)</f>
        <v>0.12</v>
      </c>
      <c r="I177" s="158">
        <f t="shared" si="18"/>
        <v>0</v>
      </c>
    </row>
    <row r="178" spans="1:9">
      <c r="A178" s="12"/>
      <c r="B178" s="54" t="s">
        <v>175</v>
      </c>
      <c r="C178" s="6">
        <f>IFERROR(VLOOKUP(B178,Sheet2!A:D,3,FALSE),0)</f>
        <v>5.25</v>
      </c>
      <c r="D178" s="114"/>
      <c r="E178" s="6">
        <f t="shared" si="21"/>
        <v>0</v>
      </c>
      <c r="F178" s="7" t="s">
        <v>164</v>
      </c>
      <c r="G178" s="58" t="str">
        <f>IFERROR(VLOOKUP(B178,Sheet2!A:D,2,FALSE),0)</f>
        <v>3/8" PUSH ON HOSE FITTING X 1/4" FEMALE SWIVEL NPT</v>
      </c>
      <c r="H178" s="168">
        <f>IFERROR(VLOOKUP(B178,Sheet2!A:D,4,FALSE),0)</f>
        <v>0.06</v>
      </c>
      <c r="I178" s="158">
        <f t="shared" si="18"/>
        <v>0</v>
      </c>
    </row>
    <row r="179" spans="1:9">
      <c r="A179" s="12"/>
      <c r="B179" s="54" t="s">
        <v>176</v>
      </c>
      <c r="C179" s="6">
        <f>IFERROR(VLOOKUP(B179,Sheet2!A:D,3,FALSE),0)</f>
        <v>6.25</v>
      </c>
      <c r="D179" s="114"/>
      <c r="E179" s="6">
        <f t="shared" si="21"/>
        <v>0</v>
      </c>
      <c r="F179" s="7" t="s">
        <v>21</v>
      </c>
      <c r="G179" s="58" t="str">
        <f>IFERROR(VLOOKUP(B179,Sheet2!A:D,2,FALSE),0)</f>
        <v>3/8" PUSH ON HOSE FITTING X 1/2" FEMALE SWIVEL NPT</v>
      </c>
      <c r="H179" s="168">
        <f>IFERROR(VLOOKUP(B179,Sheet2!A:D,4,FALSE),0)</f>
        <v>0.2</v>
      </c>
      <c r="I179" s="158">
        <f t="shared" si="18"/>
        <v>0</v>
      </c>
    </row>
    <row r="180" spans="1:9">
      <c r="A180" s="12"/>
      <c r="B180" s="54" t="s">
        <v>177</v>
      </c>
      <c r="C180" s="6">
        <f>IFERROR(VLOOKUP(B180,Sheet2!A:D,3,FALSE),0)</f>
        <v>0</v>
      </c>
      <c r="D180" s="114"/>
      <c r="E180" s="6">
        <f t="shared" si="21"/>
        <v>0</v>
      </c>
      <c r="F180" s="7" t="s">
        <v>21</v>
      </c>
      <c r="G180" s="41" t="str">
        <f>IFERROR(VLOOKUP(B180,Sheet2!A:D,2,FALSE),0)</f>
        <v>1/2" PUSH ON HOSE 160 FT ROLL</v>
      </c>
      <c r="H180" s="168">
        <f>IFERROR(VLOOKUP(B180,Sheet2!A:D,4,FALSE),0)</f>
        <v>0.113</v>
      </c>
      <c r="I180" s="158">
        <f t="shared" si="18"/>
        <v>0</v>
      </c>
    </row>
    <row r="181" spans="1:9">
      <c r="A181" s="12"/>
      <c r="B181" s="54" t="s">
        <v>178</v>
      </c>
      <c r="C181" s="6">
        <f>IFERROR(VLOOKUP(B181,Sheet2!A:D,3,FALSE),0)</f>
        <v>4.49</v>
      </c>
      <c r="D181" s="114"/>
      <c r="E181" s="6">
        <f t="shared" si="21"/>
        <v>0</v>
      </c>
      <c r="F181" s="7" t="s">
        <v>21</v>
      </c>
      <c r="G181" s="37" t="str">
        <f>IFERROR(VLOOKUP(B181,Sheet2!A:D,2,FALSE),0)</f>
        <v>1/2" PUSH ON HOSE PER FT</v>
      </c>
      <c r="H181" s="168">
        <f>IFERROR(VLOOKUP(B181,Sheet2!A:D,4,FALSE),0)</f>
        <v>0.2</v>
      </c>
      <c r="I181" s="158">
        <f t="shared" si="18"/>
        <v>0</v>
      </c>
    </row>
    <row r="182" spans="1:9">
      <c r="A182" s="12"/>
      <c r="B182" s="54" t="s">
        <v>179</v>
      </c>
      <c r="C182" s="6">
        <f>IFERROR(VLOOKUP(B182,Sheet2!A:D,3,FALSE),0)</f>
        <v>5.97</v>
      </c>
      <c r="D182" s="114"/>
      <c r="E182" s="6">
        <f t="shared" si="21"/>
        <v>0</v>
      </c>
      <c r="F182" s="7" t="s">
        <v>21</v>
      </c>
      <c r="G182" s="58" t="str">
        <f>IFERROR(VLOOKUP(B182,Sheet2!A:D,2,FALSE),0)</f>
        <v>1/2" PUSH ON HOSE FITTING X 1/2" MALE NPT</v>
      </c>
      <c r="H182" s="168">
        <f>IFERROR(VLOOKUP(B182,Sheet2!A:D,4,FALSE),0)</f>
        <v>0.16</v>
      </c>
      <c r="I182" s="158">
        <f t="shared" si="18"/>
        <v>0</v>
      </c>
    </row>
    <row r="183" spans="1:9">
      <c r="A183" s="12"/>
      <c r="B183" s="54" t="s">
        <v>180</v>
      </c>
      <c r="C183" s="6">
        <f>IFERROR(VLOOKUP(B183,Sheet2!A:D,3,FALSE),0)</f>
        <v>7.73</v>
      </c>
      <c r="D183" s="114"/>
      <c r="E183" s="6">
        <f t="shared" si="21"/>
        <v>0</v>
      </c>
      <c r="F183" s="7" t="s">
        <v>21</v>
      </c>
      <c r="G183" s="58" t="str">
        <f>IFERROR(VLOOKUP(B183,Sheet2!A:D,2,FALSE),0)</f>
        <v>1/2" PUSH ON HOSE FITTING X 1/2" FEMALE SWIVEL NPT</v>
      </c>
      <c r="H183" s="168">
        <f>IFERROR(VLOOKUP(B183,Sheet2!A:D,4,FALSE),0)</f>
        <v>0.125</v>
      </c>
      <c r="I183" s="158">
        <f t="shared" si="18"/>
        <v>0</v>
      </c>
    </row>
    <row r="184" spans="1:9" ht="12.6" thickBot="1">
      <c r="A184" s="56"/>
      <c r="B184" s="86"/>
      <c r="C184" s="6"/>
      <c r="D184" s="114"/>
      <c r="E184" s="6"/>
      <c r="F184" s="7"/>
      <c r="G184" s="53"/>
      <c r="H184" s="173">
        <f>IFERROR(VLOOKUP(B184,Sheet2!A:D,4,FALSE),0)</f>
        <v>0</v>
      </c>
      <c r="I184" s="169">
        <f t="shared" si="18"/>
        <v>0</v>
      </c>
    </row>
    <row r="185" spans="1:9" ht="15" customHeight="1" thickBot="1">
      <c r="A185" s="10"/>
      <c r="B185" s="215" t="s">
        <v>181</v>
      </c>
      <c r="C185" s="216"/>
      <c r="D185" s="216"/>
      <c r="E185" s="216"/>
      <c r="F185" s="216"/>
      <c r="G185" s="217"/>
      <c r="H185" s="174">
        <f>IFERROR(VLOOKUP(B185,Sheet2!A:D,4,FALSE),0)</f>
        <v>0</v>
      </c>
      <c r="I185" s="143">
        <f t="shared" si="18"/>
        <v>0</v>
      </c>
    </row>
    <row r="186" spans="1:9" ht="15" customHeight="1">
      <c r="A186" s="29"/>
      <c r="B186" s="46" t="s">
        <v>182</v>
      </c>
      <c r="C186" s="27">
        <f>IFERROR(VLOOKUP(B186,Sheet2!A:D,3,FALSE),0)</f>
        <v>242.74</v>
      </c>
      <c r="D186" s="113"/>
      <c r="E186" s="27">
        <f t="shared" ref="E186:E206" si="22">D186*C186</f>
        <v>0</v>
      </c>
      <c r="F186" s="28" t="s">
        <v>183</v>
      </c>
      <c r="G186" s="39" t="str">
        <f>IFERROR(VLOOKUP(B186,Sheet2!A:D,2,FALSE),0)</f>
        <v>HOSE REEL,  3/8 X 50 FT, 1/2" INLET X 1/4" OUTLET</v>
      </c>
      <c r="H186" s="168">
        <f>IFERROR(VLOOKUP(B186,Sheet2!A:D,4,FALSE),0)</f>
        <v>35</v>
      </c>
      <c r="I186" s="145">
        <f t="shared" si="18"/>
        <v>0</v>
      </c>
    </row>
    <row r="187" spans="1:9" ht="15" customHeight="1">
      <c r="A187" s="29"/>
      <c r="B187" s="64" t="s">
        <v>184</v>
      </c>
      <c r="C187" s="11">
        <f>IFERROR(VLOOKUP(B187,Sheet2!A:D,3,FALSE),0)</f>
        <v>332.74</v>
      </c>
      <c r="D187" s="119"/>
      <c r="E187" s="11">
        <f t="shared" si="22"/>
        <v>0</v>
      </c>
      <c r="F187" s="15" t="s">
        <v>183</v>
      </c>
      <c r="G187" s="36" t="str">
        <f>IFERROR(VLOOKUP(B187,Sheet2!A:D,2,FALSE),0)</f>
        <v>HOSE REEL,  3/8 X 75 FT, 1/2" INLET X 1/4" OUTLET</v>
      </c>
      <c r="H187" s="168">
        <f>IFERROR(VLOOKUP(B187,Sheet2!A:D,4,FALSE),0)</f>
        <v>55</v>
      </c>
      <c r="I187" s="145">
        <f t="shared" si="18"/>
        <v>0</v>
      </c>
    </row>
    <row r="188" spans="1:9" ht="15" customHeight="1">
      <c r="A188" s="29"/>
      <c r="B188" s="64" t="s">
        <v>185</v>
      </c>
      <c r="C188" s="11">
        <f>IFERROR(VLOOKUP(B188,Sheet2!A:D,3,FALSE),0)</f>
        <v>302.74</v>
      </c>
      <c r="D188" s="119"/>
      <c r="E188" s="11">
        <f t="shared" si="22"/>
        <v>0</v>
      </c>
      <c r="F188" s="15" t="s">
        <v>183</v>
      </c>
      <c r="G188" s="36" t="str">
        <f>IFERROR(VLOOKUP(B188,Sheet2!A:D,2,FALSE),0)</f>
        <v>HOSE REEL,  1/2 X 50 FT, 1/2" INLET X 1/2" NPT OUTLET</v>
      </c>
      <c r="H188" s="168">
        <f>IFERROR(VLOOKUP(B188,Sheet2!A:D,4,FALSE),0)</f>
        <v>50</v>
      </c>
      <c r="I188" s="145">
        <f t="shared" si="18"/>
        <v>0</v>
      </c>
    </row>
    <row r="189" spans="1:9" ht="15" customHeight="1">
      <c r="A189" s="29"/>
      <c r="B189" s="64" t="s">
        <v>186</v>
      </c>
      <c r="C189" s="11">
        <f>IFERROR(VLOOKUP(B189,Sheet2!A:D,3,FALSE),0)</f>
        <v>692.74</v>
      </c>
      <c r="D189" s="119"/>
      <c r="E189" s="11">
        <f t="shared" si="22"/>
        <v>0</v>
      </c>
      <c r="F189" s="15" t="s">
        <v>183</v>
      </c>
      <c r="G189" s="36" t="str">
        <f>IFERROR(VLOOKUP(B189,Sheet2!A:D,2,FALSE),0)</f>
        <v>HOSE REEL,  1/2 X 100 FT, 1/2" INLET X 1/2" NPT OUTLET</v>
      </c>
      <c r="H189" s="168">
        <f>IFERROR(VLOOKUP(B189,Sheet2!A:D,4,FALSE),0)</f>
        <v>75</v>
      </c>
      <c r="I189" s="145">
        <f t="shared" si="18"/>
        <v>0</v>
      </c>
    </row>
    <row r="190" spans="1:9" ht="15" customHeight="1">
      <c r="A190" s="29"/>
      <c r="B190" s="66">
        <v>50616</v>
      </c>
      <c r="C190" s="11">
        <f>IFERROR(VLOOKUP(B190,Sheet2!A:D,3,FALSE),0)</f>
        <v>6.95</v>
      </c>
      <c r="D190" s="119"/>
      <c r="E190" s="11">
        <f t="shared" si="22"/>
        <v>0</v>
      </c>
      <c r="F190" s="15" t="s">
        <v>183</v>
      </c>
      <c r="G190" s="36" t="str">
        <f>IFERROR(VLOOKUP(B190,Sheet2!A:D,2,FALSE),0)</f>
        <v>1/2" NPT HEX NIPPLE (28-214L)</v>
      </c>
      <c r="H190" s="168">
        <f>IFERROR(VLOOKUP(B190,Sheet2!A:D,4,FALSE),0)</f>
        <v>0.11</v>
      </c>
      <c r="I190" s="145">
        <f t="shared" si="18"/>
        <v>0</v>
      </c>
    </row>
    <row r="191" spans="1:9">
      <c r="A191" s="29"/>
      <c r="B191" s="30" t="s">
        <v>187</v>
      </c>
      <c r="C191" s="6">
        <f>IFERROR(VLOOKUP(B191,Sheet2!A:D,3,FALSE),0)</f>
        <v>71.7</v>
      </c>
      <c r="D191" s="114"/>
      <c r="E191" s="6">
        <f t="shared" si="22"/>
        <v>0</v>
      </c>
      <c r="F191" s="7"/>
      <c r="G191" s="37" t="str">
        <f>IFERROR(VLOOKUP(B191,Sheet2!A:D,2,FALSE),0)</f>
        <v>SWIVEL BRACKET FOR R-03050</v>
      </c>
      <c r="H191" s="168">
        <f>IFERROR(VLOOKUP(B191,Sheet2!A:D,4,FALSE),0)</f>
        <v>3.5</v>
      </c>
      <c r="I191" s="158">
        <f t="shared" si="18"/>
        <v>0</v>
      </c>
    </row>
    <row r="192" spans="1:9">
      <c r="A192" s="29"/>
      <c r="B192" s="178"/>
      <c r="C192" s="6">
        <f>IFERROR(VLOOKUP(B192,Sheet2!A:D,3,FALSE),0)</f>
        <v>0</v>
      </c>
      <c r="D192" s="114"/>
      <c r="E192" s="6">
        <f t="shared" si="22"/>
        <v>0</v>
      </c>
      <c r="F192" s="7" t="s">
        <v>183</v>
      </c>
      <c r="G192" s="37">
        <f>IFERROR(VLOOKUP(B192,Sheet2!A:D,2,FALSE),0)</f>
        <v>0</v>
      </c>
      <c r="H192" s="168">
        <f>IFERROR(VLOOKUP(B192,Sheet2!A:D,4,FALSE),0)</f>
        <v>0</v>
      </c>
      <c r="I192" s="158">
        <f t="shared" si="18"/>
        <v>0</v>
      </c>
    </row>
    <row r="193" spans="1:9">
      <c r="A193" s="29"/>
      <c r="B193" s="43"/>
      <c r="C193" s="6">
        <f>IFERROR(VLOOKUP(B193,Sheet2!A:D,3,FALSE),0)</f>
        <v>0</v>
      </c>
      <c r="D193" s="114"/>
      <c r="E193" s="6">
        <f t="shared" si="22"/>
        <v>0</v>
      </c>
      <c r="F193" s="7"/>
      <c r="G193" s="37">
        <f>IFERROR(VLOOKUP(B193,Sheet2!A:D,2,FALSE),0)</f>
        <v>0</v>
      </c>
      <c r="H193" s="168">
        <f>IFERROR(VLOOKUP(B193,Sheet2!A:D,4,FALSE),0)</f>
        <v>0</v>
      </c>
      <c r="I193" s="158">
        <f t="shared" si="18"/>
        <v>0</v>
      </c>
    </row>
    <row r="194" spans="1:9">
      <c r="A194" s="29"/>
      <c r="B194" s="43" t="s">
        <v>188</v>
      </c>
      <c r="C194" s="6">
        <f>IFERROR(VLOOKUP(B194,Sheet2!A:D,3,FALSE),0)</f>
        <v>19.95</v>
      </c>
      <c r="D194" s="114"/>
      <c r="E194" s="6">
        <f t="shared" si="22"/>
        <v>0</v>
      </c>
      <c r="F194" s="7"/>
      <c r="G194" s="37" t="str">
        <f>IFERROR(VLOOKUP(B194,Sheet2!A:D,2,FALSE),0)</f>
        <v>PIPE WRAP TAPE 2" X 100 FT  10 MIL, NON RETURNABLE</v>
      </c>
      <c r="H194" s="168">
        <f>IFERROR(VLOOKUP(B194,Sheet2!A:D,4,FALSE),0)</f>
        <v>0.43</v>
      </c>
      <c r="I194" s="158">
        <f t="shared" si="18"/>
        <v>0</v>
      </c>
    </row>
    <row r="195" spans="1:9">
      <c r="A195" s="29"/>
      <c r="B195" s="43"/>
      <c r="C195" s="6">
        <f>IFERROR(VLOOKUP(B195,Sheet2!A:D,3,FALSE),0)</f>
        <v>0</v>
      </c>
      <c r="D195" s="114"/>
      <c r="E195" s="6">
        <f t="shared" si="22"/>
        <v>0</v>
      </c>
      <c r="F195" s="7"/>
      <c r="G195" s="37">
        <f>IFERROR(VLOOKUP(B195,Sheet2!A:D,2,FALSE),0)</f>
        <v>0</v>
      </c>
      <c r="H195" s="168">
        <f>IFERROR(VLOOKUP(B195,Sheet2!A:D,4,FALSE),0)</f>
        <v>0</v>
      </c>
      <c r="I195" s="158">
        <f t="shared" ref="I195:I200" si="23">H195*D195</f>
        <v>0</v>
      </c>
    </row>
    <row r="196" spans="1:9">
      <c r="A196" s="29"/>
      <c r="B196" s="43"/>
      <c r="C196" s="6">
        <f>IFERROR(VLOOKUP(B196,Sheet2!A:D,3,FALSE),0)</f>
        <v>0</v>
      </c>
      <c r="D196" s="114"/>
      <c r="E196" s="6">
        <f t="shared" si="22"/>
        <v>0</v>
      </c>
      <c r="F196" s="7"/>
      <c r="G196" s="37">
        <f>IFERROR(VLOOKUP(B196,Sheet2!A:D,2,FALSE),0)</f>
        <v>0</v>
      </c>
      <c r="H196" s="168">
        <f>IFERROR(VLOOKUP(B196,Sheet2!A:D,4,FALSE),0)</f>
        <v>0</v>
      </c>
      <c r="I196" s="158">
        <f t="shared" si="23"/>
        <v>0</v>
      </c>
    </row>
    <row r="197" spans="1:9">
      <c r="A197" s="29"/>
      <c r="B197" s="43"/>
      <c r="C197" s="6">
        <f>IFERROR(VLOOKUP(B197,Sheet2!A:D,3,FALSE),0)</f>
        <v>0</v>
      </c>
      <c r="D197" s="114"/>
      <c r="E197" s="6">
        <f t="shared" si="22"/>
        <v>0</v>
      </c>
      <c r="F197" s="7"/>
      <c r="G197" s="37">
        <f>IFERROR(VLOOKUP(B197,Sheet2!A:D,2,FALSE),0)</f>
        <v>0</v>
      </c>
      <c r="H197" s="168">
        <f>IFERROR(VLOOKUP(B197,Sheet2!A:D,4,FALSE),0)</f>
        <v>0</v>
      </c>
      <c r="I197" s="158">
        <f t="shared" si="23"/>
        <v>0</v>
      </c>
    </row>
    <row r="198" spans="1:9">
      <c r="A198" s="29"/>
      <c r="B198" s="43"/>
      <c r="C198" s="6">
        <f>IFERROR(VLOOKUP(B198,Sheet2!A:D,3,FALSE),0)</f>
        <v>0</v>
      </c>
      <c r="D198" s="114"/>
      <c r="E198" s="6">
        <f t="shared" si="22"/>
        <v>0</v>
      </c>
      <c r="F198" s="7"/>
      <c r="G198" s="37">
        <f>IFERROR(VLOOKUP(B198,Sheet2!A:D,2,FALSE),0)</f>
        <v>0</v>
      </c>
      <c r="H198" s="168">
        <f>IFERROR(VLOOKUP(B198,Sheet2!A:D,4,FALSE),0)</f>
        <v>0</v>
      </c>
      <c r="I198" s="158">
        <f t="shared" si="23"/>
        <v>0</v>
      </c>
    </row>
    <row r="199" spans="1:9">
      <c r="A199" s="29"/>
      <c r="B199" s="43"/>
      <c r="C199" s="6">
        <f>IFERROR(VLOOKUP(B199,Sheet2!A:D,3,FALSE),0)</f>
        <v>0</v>
      </c>
      <c r="D199" s="114"/>
      <c r="E199" s="6">
        <f t="shared" si="22"/>
        <v>0</v>
      </c>
      <c r="F199" s="7"/>
      <c r="G199" s="37">
        <f>IFERROR(VLOOKUP(B199,Sheet2!A:D,2,FALSE),0)</f>
        <v>0</v>
      </c>
      <c r="H199" s="168">
        <f>IFERROR(VLOOKUP(B199,Sheet2!A:D,4,FALSE),0)</f>
        <v>0</v>
      </c>
      <c r="I199" s="158">
        <f t="shared" si="23"/>
        <v>0</v>
      </c>
    </row>
    <row r="200" spans="1:9">
      <c r="A200" s="29"/>
      <c r="B200" s="43"/>
      <c r="C200" s="6">
        <f>IFERROR(VLOOKUP(B200,Sheet2!A:D,3,FALSE),0)</f>
        <v>0</v>
      </c>
      <c r="D200" s="114"/>
      <c r="E200" s="6">
        <f t="shared" si="22"/>
        <v>0</v>
      </c>
      <c r="F200" s="7"/>
      <c r="G200" s="37">
        <f>IFERROR(VLOOKUP(B200,Sheet2!A:D,2,FALSE),0)</f>
        <v>0</v>
      </c>
      <c r="H200" s="168">
        <f>IFERROR(VLOOKUP(B200,Sheet2!A:D,4,FALSE),0)</f>
        <v>0</v>
      </c>
      <c r="I200" s="158">
        <f t="shared" si="23"/>
        <v>0</v>
      </c>
    </row>
    <row r="201" spans="1:9" ht="12.95">
      <c r="A201" s="29"/>
      <c r="B201" s="208">
        <v>50616</v>
      </c>
      <c r="C201" s="6">
        <f>IFERROR(VLOOKUP(B201,Sheet2!A:D,3,FALSE),0)</f>
        <v>6.95</v>
      </c>
      <c r="D201" s="5"/>
      <c r="E201" s="6">
        <f t="shared" si="22"/>
        <v>0</v>
      </c>
      <c r="F201" s="7"/>
      <c r="G201" s="37" t="str">
        <f>IFERROR(VLOOKUP(B201,Sheet2!A:D,2,FALSE),0)</f>
        <v>1/2" NPT HEX NIPPLE (28-214L)</v>
      </c>
      <c r="H201" s="168">
        <f>IFERROR(VLOOKUP(B201,Sheet2!A:D,4,FALSE),0)</f>
        <v>0.11</v>
      </c>
      <c r="I201" s="158">
        <f t="shared" si="18"/>
        <v>0</v>
      </c>
    </row>
    <row r="202" spans="1:9">
      <c r="A202" s="29"/>
      <c r="B202" s="43"/>
      <c r="C202" s="6">
        <f>IFERROR(VLOOKUP(B202,Sheet2!A:D,3,FALSE),0)</f>
        <v>0</v>
      </c>
      <c r="D202" s="114"/>
      <c r="E202" s="6">
        <f t="shared" si="22"/>
        <v>0</v>
      </c>
      <c r="F202" s="7"/>
      <c r="G202" s="37">
        <f>IFERROR(VLOOKUP(B202,Sheet2!A:D,2,FALSE),0)</f>
        <v>0</v>
      </c>
      <c r="H202" s="168">
        <f>IFERROR(VLOOKUP(B202,Sheet2!A:D,4,FALSE),0)</f>
        <v>0</v>
      </c>
      <c r="I202" s="158">
        <f t="shared" si="18"/>
        <v>0</v>
      </c>
    </row>
    <row r="203" spans="1:9">
      <c r="A203" s="29"/>
      <c r="B203" s="43"/>
      <c r="C203" s="6">
        <f>IFERROR(VLOOKUP(B203,Sheet2!A:D,3,FALSE),0)</f>
        <v>0</v>
      </c>
      <c r="D203" s="114"/>
      <c r="E203" s="6">
        <f t="shared" si="22"/>
        <v>0</v>
      </c>
      <c r="F203" s="7"/>
      <c r="G203" s="37">
        <f>IFERROR(VLOOKUP(B203,Sheet2!A:D,2,FALSE),0)</f>
        <v>0</v>
      </c>
      <c r="H203" s="168">
        <f>IFERROR(VLOOKUP(B203,Sheet2!A:D,4,FALSE),0)</f>
        <v>0</v>
      </c>
      <c r="I203" s="158">
        <f t="shared" si="18"/>
        <v>0</v>
      </c>
    </row>
    <row r="204" spans="1:9">
      <c r="A204" s="29"/>
      <c r="B204" s="43"/>
      <c r="C204" s="6">
        <f>IFERROR(VLOOKUP(B204,Sheet2!A:D,3,FALSE),0)</f>
        <v>0</v>
      </c>
      <c r="D204" s="114"/>
      <c r="E204" s="6">
        <f t="shared" si="22"/>
        <v>0</v>
      </c>
      <c r="F204" s="7"/>
      <c r="G204" s="37">
        <f>IFERROR(VLOOKUP(B204,Sheet2!A:D,2,FALSE),0)</f>
        <v>0</v>
      </c>
      <c r="H204" s="168">
        <f>IFERROR(VLOOKUP(B204,Sheet2!A:D,4,FALSE),0)</f>
        <v>0</v>
      </c>
      <c r="I204" s="158">
        <f t="shared" si="18"/>
        <v>0</v>
      </c>
    </row>
    <row r="205" spans="1:9">
      <c r="A205" s="29"/>
      <c r="B205" s="32">
        <v>50700</v>
      </c>
      <c r="C205" s="6">
        <f>IFERROR(VLOOKUP(B205,Sheet2!A:D,3,FALSE),0)</f>
        <v>19.989999999999998</v>
      </c>
      <c r="D205" s="120"/>
      <c r="E205" s="6">
        <f t="shared" si="22"/>
        <v>0</v>
      </c>
      <c r="F205" s="7" t="s">
        <v>183</v>
      </c>
      <c r="G205" s="37" t="str">
        <f>IFERROR(VLOOKUP(B205,Sheet2!A:D,2,FALSE),0)</f>
        <v>(1) BOTTLE OF PIPE SEALANT, (1) BOTTLE OF TEFLON TAP</v>
      </c>
      <c r="H205" s="153">
        <f>IFERROR(VLOOKUP(B205,Sheet2!A:D,4,FALSE),0)</f>
        <v>1</v>
      </c>
      <c r="I205" s="158">
        <f t="shared" ref="I205" si="24">H205*D205</f>
        <v>0</v>
      </c>
    </row>
    <row r="206" spans="1:9" ht="20.45">
      <c r="A206" s="29"/>
      <c r="B206" s="198" t="s">
        <v>189</v>
      </c>
      <c r="C206" s="199">
        <v>0</v>
      </c>
      <c r="D206" s="5"/>
      <c r="E206" s="6">
        <f t="shared" si="22"/>
        <v>0</v>
      </c>
      <c r="F206" s="198"/>
      <c r="G206" s="78" t="s">
        <v>190</v>
      </c>
      <c r="H206" s="175"/>
      <c r="I206" s="172"/>
    </row>
    <row r="207" spans="1:9" ht="12.6" thickBot="1">
      <c r="A207" s="187" t="s">
        <v>191</v>
      </c>
      <c r="B207" s="196">
        <v>0</v>
      </c>
      <c r="C207" s="193"/>
      <c r="D207" s="197"/>
      <c r="E207" s="21"/>
      <c r="F207" s="194"/>
      <c r="G207" s="195"/>
      <c r="H207" s="159"/>
      <c r="I207" s="159"/>
    </row>
    <row r="208" spans="1:9" ht="18.399999999999999" thickBot="1">
      <c r="A208" s="79"/>
      <c r="B208" s="188"/>
      <c r="C208" s="189"/>
      <c r="D208" s="190" t="s">
        <v>192</v>
      </c>
      <c r="E208" s="190">
        <f>SUM(E6:E206)</f>
        <v>0</v>
      </c>
      <c r="F208" s="191" t="s">
        <v>15</v>
      </c>
      <c r="G208" s="192" t="s">
        <v>193</v>
      </c>
    </row>
    <row r="209" spans="1:7" ht="12.6" hidden="1" thickBot="1">
      <c r="E209" s="80">
        <f>(E208-E206)*0.05</f>
        <v>0</v>
      </c>
      <c r="G209" s="3" t="s">
        <v>194</v>
      </c>
    </row>
    <row r="210" spans="1:7" ht="12.6" hidden="1" thickBot="1">
      <c r="E210" s="76">
        <f>E208-E209</f>
        <v>0</v>
      </c>
      <c r="F210" s="81" t="s">
        <v>195</v>
      </c>
      <c r="G210" s="82"/>
    </row>
    <row r="211" spans="1:7" ht="12.6" thickBot="1">
      <c r="A211" s="132"/>
      <c r="B211" s="3" t="s">
        <v>196</v>
      </c>
    </row>
  </sheetData>
  <mergeCells count="18">
    <mergeCell ref="B166:G166"/>
    <mergeCell ref="B172:G172"/>
    <mergeCell ref="B185:G185"/>
    <mergeCell ref="B131:G131"/>
    <mergeCell ref="B88:G88"/>
    <mergeCell ref="B91:G91"/>
    <mergeCell ref="B101:G101"/>
    <mergeCell ref="B125:G125"/>
    <mergeCell ref="B120:G120"/>
    <mergeCell ref="B112:G112"/>
    <mergeCell ref="B105:G105"/>
    <mergeCell ref="B158:G158"/>
    <mergeCell ref="B68:G68"/>
    <mergeCell ref="B17:G17"/>
    <mergeCell ref="B24:G24"/>
    <mergeCell ref="B32:G32"/>
    <mergeCell ref="B43:G43"/>
    <mergeCell ref="B48:G48"/>
  </mergeCells>
  <pageMargins left="0.25" right="0.25" top="0.25" bottom="0.25" header="0.3" footer="0.3"/>
  <pageSetup fitToHeight="0" orientation="portrait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D830"/>
  <sheetViews>
    <sheetView topLeftCell="A413" workbookViewId="0">
      <selection activeCell="C447" sqref="C447"/>
    </sheetView>
  </sheetViews>
  <sheetFormatPr defaultColWidth="9.140625" defaultRowHeight="14.45"/>
  <cols>
    <col min="1" max="1" width="32.7109375" style="200" customWidth="1"/>
    <col min="2" max="2" width="59" style="179" customWidth="1"/>
    <col min="3" max="3" width="18.85546875" style="180" customWidth="1"/>
    <col min="4" max="4" width="9.28515625" style="183" bestFit="1" customWidth="1"/>
    <col min="5" max="16384" width="9.140625" style="183"/>
  </cols>
  <sheetData>
    <row r="1" spans="1:4" s="133" customFormat="1">
      <c r="A1" s="200"/>
      <c r="B1" s="179"/>
      <c r="C1" s="180" t="s">
        <v>13</v>
      </c>
      <c r="D1" s="181" t="s">
        <v>197</v>
      </c>
    </row>
    <row r="2" spans="1:4">
      <c r="A2" s="201">
        <v>17790</v>
      </c>
      <c r="B2" s="182" t="s">
        <v>198</v>
      </c>
      <c r="C2" s="180" t="e">
        <f>VLOOKUP(A2,'[1]2025 Tier 1'!$A:$C,3,FALSE)</f>
        <v>#N/A</v>
      </c>
      <c r="D2" s="183">
        <v>15</v>
      </c>
    </row>
    <row r="3" spans="1:4">
      <c r="A3" s="201">
        <v>20100</v>
      </c>
      <c r="B3" s="182" t="s">
        <v>199</v>
      </c>
      <c r="C3" s="180">
        <f>VLOOKUP(A3,'[1]2025 Tier 1'!$A:$C,3,FALSE)</f>
        <v>81.95</v>
      </c>
      <c r="D3" s="183">
        <v>6</v>
      </c>
    </row>
    <row r="4" spans="1:4">
      <c r="A4" s="201">
        <v>20200</v>
      </c>
      <c r="B4" s="182" t="s">
        <v>200</v>
      </c>
      <c r="C4" s="180">
        <f>VLOOKUP(A4,'[1]2025 Tier 1'!$A:$C,3,FALSE)</f>
        <v>6.12</v>
      </c>
      <c r="D4" s="183">
        <v>0.03</v>
      </c>
    </row>
    <row r="5" spans="1:4">
      <c r="A5" s="201">
        <v>50100</v>
      </c>
      <c r="B5" s="182" t="s">
        <v>201</v>
      </c>
      <c r="C5" s="180">
        <f>VLOOKUP(A5,'[1]2025 Tier 1'!$A:$C,3,FALSE)</f>
        <v>6.5</v>
      </c>
      <c r="D5" s="183">
        <v>0.08</v>
      </c>
    </row>
    <row r="6" spans="1:4">
      <c r="A6" s="201">
        <v>50110</v>
      </c>
      <c r="B6" s="182" t="s">
        <v>202</v>
      </c>
      <c r="C6" s="180">
        <f>VLOOKUP(A6,'[1]2025 Tier 1'!$A:$C,3,FALSE)</f>
        <v>7.77</v>
      </c>
      <c r="D6" s="183">
        <v>0.1</v>
      </c>
    </row>
    <row r="7" spans="1:4">
      <c r="A7" s="201">
        <v>50120</v>
      </c>
      <c r="B7" s="182" t="s">
        <v>203</v>
      </c>
      <c r="C7" s="180">
        <f>VLOOKUP(A7,'[1]2025 Tier 1'!$A:$C,3,FALSE)</f>
        <v>7.99</v>
      </c>
      <c r="D7" s="183">
        <v>0.19</v>
      </c>
    </row>
    <row r="8" spans="1:4">
      <c r="A8" s="201">
        <v>50125</v>
      </c>
      <c r="B8" s="182" t="s">
        <v>204</v>
      </c>
      <c r="C8" s="180">
        <f>VLOOKUP(A8,'[1]2025 Tier 1'!$A:$C,3,FALSE)</f>
        <v>3.29</v>
      </c>
      <c r="D8" s="183">
        <v>0.03</v>
      </c>
    </row>
    <row r="9" spans="1:4">
      <c r="A9" s="202">
        <v>50130</v>
      </c>
      <c r="B9" s="184" t="s">
        <v>205</v>
      </c>
      <c r="C9" s="180">
        <f>VLOOKUP(A9,'[1]2025 Tier 1'!$A:$C,3,FALSE)</f>
        <v>3.77</v>
      </c>
      <c r="D9" s="181">
        <v>0.08</v>
      </c>
    </row>
    <row r="10" spans="1:4">
      <c r="A10" s="202">
        <v>50131</v>
      </c>
      <c r="B10" s="184" t="s">
        <v>206</v>
      </c>
      <c r="C10" s="180">
        <f>VLOOKUP(A10,'[1]2025 Tier 1'!$A:$C,3,FALSE)</f>
        <v>8.24</v>
      </c>
      <c r="D10" s="181">
        <v>0.21</v>
      </c>
    </row>
    <row r="11" spans="1:4">
      <c r="A11" s="202">
        <v>50132</v>
      </c>
      <c r="B11" s="184" t="s">
        <v>207</v>
      </c>
      <c r="C11" s="180">
        <f>VLOOKUP(A11,'[1]2025 Tier 1'!$A:$C,3,FALSE)</f>
        <v>58.92</v>
      </c>
      <c r="D11" s="181">
        <v>0.34399999999999997</v>
      </c>
    </row>
    <row r="12" spans="1:4">
      <c r="A12" s="201">
        <v>50134</v>
      </c>
      <c r="B12" s="182" t="s">
        <v>208</v>
      </c>
      <c r="C12" s="180">
        <f>VLOOKUP(A12,'[1]2025 Tier 1'!$A:$C,3,FALSE)</f>
        <v>2.73</v>
      </c>
      <c r="D12" s="183">
        <v>0.02</v>
      </c>
    </row>
    <row r="13" spans="1:4">
      <c r="A13" s="202">
        <v>50135</v>
      </c>
      <c r="B13" s="184" t="s">
        <v>209</v>
      </c>
      <c r="C13" s="180">
        <f>VLOOKUP(A13,'[1]2025 Tier 1'!$A:$C,3,FALSE)</f>
        <v>2.99</v>
      </c>
      <c r="D13" s="181">
        <v>0.03</v>
      </c>
    </row>
    <row r="14" spans="1:4">
      <c r="A14" s="202">
        <v>50136</v>
      </c>
      <c r="B14" s="184" t="s">
        <v>210</v>
      </c>
      <c r="C14" s="180">
        <f>VLOOKUP(A14,'[1]2025 Tier 1'!$A:$C,3,FALSE)</f>
        <v>8.65</v>
      </c>
      <c r="D14" s="181">
        <v>0.06</v>
      </c>
    </row>
    <row r="15" spans="1:4">
      <c r="A15" s="202">
        <v>50137</v>
      </c>
      <c r="B15" s="184" t="s">
        <v>211</v>
      </c>
      <c r="C15" s="180">
        <f>VLOOKUP(A15,'[1]2025 Tier 1'!$A:$C,3,FALSE)</f>
        <v>22.99</v>
      </c>
      <c r="D15" s="181">
        <v>0.113</v>
      </c>
    </row>
    <row r="16" spans="1:4">
      <c r="A16" s="202">
        <v>50138</v>
      </c>
      <c r="B16" s="184" t="s">
        <v>212</v>
      </c>
      <c r="C16" s="180">
        <f>VLOOKUP(A16,'[1]2025 Tier 1'!$A:$C,3,FALSE)</f>
        <v>33.29</v>
      </c>
      <c r="D16" s="181">
        <v>0.26900000000000002</v>
      </c>
    </row>
    <row r="17" spans="1:4">
      <c r="A17" s="201">
        <v>50200</v>
      </c>
      <c r="B17" s="182" t="s">
        <v>213</v>
      </c>
      <c r="C17" s="180">
        <f>VLOOKUP(A17,'[1]2025 Tier 1'!$A:$C,3,FALSE)</f>
        <v>7.54</v>
      </c>
      <c r="D17" s="183">
        <v>7.0000000000000007E-2</v>
      </c>
    </row>
    <row r="18" spans="1:4">
      <c r="A18" s="201">
        <v>50300</v>
      </c>
      <c r="B18" s="182" t="s">
        <v>214</v>
      </c>
      <c r="C18" s="180">
        <f>VLOOKUP(A18,'[1]2025 Tier 1'!$A:$C,3,FALSE)</f>
        <v>5.77</v>
      </c>
      <c r="D18" s="183">
        <v>0.05</v>
      </c>
    </row>
    <row r="19" spans="1:4">
      <c r="A19" s="201">
        <v>50400</v>
      </c>
      <c r="B19" s="182" t="s">
        <v>215</v>
      </c>
      <c r="C19" s="180">
        <f>VLOOKUP(A19,'[1]2025 Tier 1'!$A:$C,3,FALSE)</f>
        <v>8.77</v>
      </c>
      <c r="D19" s="183">
        <v>0.1</v>
      </c>
    </row>
    <row r="20" spans="1:4">
      <c r="A20" s="201">
        <v>50500</v>
      </c>
      <c r="B20" s="182" t="s">
        <v>216</v>
      </c>
      <c r="C20" s="180">
        <f>VLOOKUP(A20,'[1]2025 Tier 1'!$A:$C,3,FALSE)</f>
        <v>5.77</v>
      </c>
      <c r="D20" s="183">
        <v>0.05</v>
      </c>
    </row>
    <row r="21" spans="1:4">
      <c r="A21" s="202">
        <v>50604</v>
      </c>
      <c r="B21" s="184" t="s">
        <v>217</v>
      </c>
      <c r="C21" s="180">
        <f>VLOOKUP(A21,'[1]2025 Tier 1'!$A:$C,3,FALSE)</f>
        <v>11.46</v>
      </c>
      <c r="D21" s="181">
        <v>0.16</v>
      </c>
    </row>
    <row r="22" spans="1:4">
      <c r="A22" s="201">
        <v>50604</v>
      </c>
      <c r="B22" s="182" t="s">
        <v>218</v>
      </c>
      <c r="C22" s="180">
        <f>VLOOKUP(A22,'[1]2025 Tier 1'!$A:$C,3,FALSE)</f>
        <v>11.46</v>
      </c>
      <c r="D22" s="183">
        <v>0.16</v>
      </c>
    </row>
    <row r="23" spans="1:4">
      <c r="A23" s="202">
        <v>50605</v>
      </c>
      <c r="B23" s="184" t="s">
        <v>219</v>
      </c>
      <c r="C23" s="180">
        <f>VLOOKUP(A23,'[1]2025 Tier 1'!$A:$C,3,FALSE)</f>
        <v>39.28</v>
      </c>
      <c r="D23" s="181">
        <v>0.31</v>
      </c>
    </row>
    <row r="24" spans="1:4">
      <c r="A24" s="201">
        <v>50605</v>
      </c>
      <c r="B24" s="182" t="s">
        <v>220</v>
      </c>
      <c r="C24" s="180">
        <f>VLOOKUP(A24,'[1]2025 Tier 1'!$A:$C,3,FALSE)</f>
        <v>39.28</v>
      </c>
      <c r="D24" s="183">
        <v>0.32</v>
      </c>
    </row>
    <row r="25" spans="1:4">
      <c r="A25" s="202">
        <v>50606</v>
      </c>
      <c r="B25" s="184" t="s">
        <v>221</v>
      </c>
      <c r="C25" s="180">
        <f>VLOOKUP(A25,'[1]2025 Tier 1'!$A:$C,3,FALSE)</f>
        <v>35.840000000000003</v>
      </c>
      <c r="D25" s="181">
        <v>0.35</v>
      </c>
    </row>
    <row r="26" spans="1:4">
      <c r="A26" s="201">
        <v>50606</v>
      </c>
      <c r="B26" s="182" t="s">
        <v>222</v>
      </c>
      <c r="C26" s="180">
        <f>VLOOKUP(A26,'[1]2025 Tier 1'!$A:$C,3,FALSE)</f>
        <v>35.840000000000003</v>
      </c>
      <c r="D26" s="183">
        <v>0.3</v>
      </c>
    </row>
    <row r="27" spans="1:4">
      <c r="A27" s="201">
        <v>50607</v>
      </c>
      <c r="B27" s="182" t="s">
        <v>223</v>
      </c>
      <c r="C27" s="180">
        <f>VLOOKUP(A27,'[1]2025 Tier 1'!$A:$C,3,FALSE)</f>
        <v>25.16</v>
      </c>
      <c r="D27" s="183">
        <v>0.24</v>
      </c>
    </row>
    <row r="28" spans="1:4">
      <c r="A28" s="201">
        <v>50609</v>
      </c>
      <c r="B28" s="182" t="s">
        <v>224</v>
      </c>
      <c r="C28" s="180">
        <f>VLOOKUP(A28,'[1]2025 Tier 1'!$A:$C,3,FALSE)</f>
        <v>4.17</v>
      </c>
      <c r="D28" s="183">
        <v>0.06</v>
      </c>
    </row>
    <row r="29" spans="1:4">
      <c r="A29" s="201">
        <v>50610</v>
      </c>
      <c r="B29" s="182" t="s">
        <v>225</v>
      </c>
      <c r="C29" s="180">
        <f>VLOOKUP(A29,'[1]2025 Tier 1'!$A:$C,3,FALSE)</f>
        <v>3.49</v>
      </c>
      <c r="D29" s="183">
        <v>0.04</v>
      </c>
    </row>
    <row r="30" spans="1:4">
      <c r="A30" s="201">
        <v>50611</v>
      </c>
      <c r="B30" s="182" t="s">
        <v>226</v>
      </c>
      <c r="C30" s="180">
        <f>VLOOKUP(A30,'[1]2025 Tier 1'!$A:$C,3,FALSE)</f>
        <v>6.3</v>
      </c>
      <c r="D30" s="183">
        <v>0.1</v>
      </c>
    </row>
    <row r="31" spans="1:4">
      <c r="A31" s="201">
        <v>50612</v>
      </c>
      <c r="B31" s="182" t="s">
        <v>227</v>
      </c>
      <c r="C31" s="180">
        <f>VLOOKUP(A31,'[1]2025 Tier 1'!$A:$C,3,FALSE)</f>
        <v>7.99</v>
      </c>
      <c r="D31" s="183">
        <v>0.11</v>
      </c>
    </row>
    <row r="32" spans="1:4">
      <c r="A32" s="201">
        <v>50613</v>
      </c>
      <c r="B32" s="182" t="s">
        <v>228</v>
      </c>
      <c r="C32" s="180">
        <f>VLOOKUP(A32,'[1]2025 Tier 1'!$A:$C,3,FALSE)</f>
        <v>10.43</v>
      </c>
      <c r="D32" s="183">
        <v>0.16</v>
      </c>
    </row>
    <row r="33" spans="1:4">
      <c r="A33" s="201">
        <v>50614</v>
      </c>
      <c r="B33" s="182" t="s">
        <v>229</v>
      </c>
      <c r="C33" s="180">
        <f>VLOOKUP(A33,'[1]2025 Tier 1'!$A:$C,3,FALSE)</f>
        <v>15.14</v>
      </c>
      <c r="D33" s="183">
        <v>0.21</v>
      </c>
    </row>
    <row r="34" spans="1:4">
      <c r="A34" s="201">
        <v>50615</v>
      </c>
      <c r="B34" s="182" t="s">
        <v>230</v>
      </c>
      <c r="C34" s="180">
        <f>VLOOKUP(A34,'[1]2025 Tier 1'!$A:$C,3,FALSE)</f>
        <v>4.49</v>
      </c>
      <c r="D34" s="183">
        <v>7.0000000000000007E-2</v>
      </c>
    </row>
    <row r="35" spans="1:4">
      <c r="A35" s="201">
        <v>50616</v>
      </c>
      <c r="B35" s="182" t="s">
        <v>231</v>
      </c>
      <c r="C35" s="180">
        <f>VLOOKUP(A35,'[1]2025 Tier 1'!$A:$C,3,FALSE)</f>
        <v>6.95</v>
      </c>
      <c r="D35" s="183">
        <v>0.11</v>
      </c>
    </row>
    <row r="36" spans="1:4">
      <c r="A36" s="201">
        <v>50617</v>
      </c>
      <c r="B36" s="182" t="s">
        <v>232</v>
      </c>
      <c r="C36" s="180">
        <f>VLOOKUP(A36,'[1]2025 Tier 1'!$A:$C,3,FALSE)</f>
        <v>15.45</v>
      </c>
      <c r="D36" s="183">
        <v>0.23</v>
      </c>
    </row>
    <row r="37" spans="1:4">
      <c r="A37" s="202">
        <v>50618</v>
      </c>
      <c r="B37" s="184" t="s">
        <v>233</v>
      </c>
      <c r="C37" s="180">
        <f>VLOOKUP(A37,'[1]2025 Tier 1'!$A:$C,3,FALSE)</f>
        <v>7.95</v>
      </c>
      <c r="D37" s="181">
        <v>0.11</v>
      </c>
    </row>
    <row r="38" spans="1:4">
      <c r="A38" s="202">
        <v>50619</v>
      </c>
      <c r="B38" s="184" t="s">
        <v>234</v>
      </c>
      <c r="C38" s="180">
        <f>VLOOKUP(A38,'[1]2025 Tier 1'!$A:$C,3,FALSE)</f>
        <v>21.08</v>
      </c>
      <c r="D38" s="181">
        <v>0.25</v>
      </c>
    </row>
    <row r="39" spans="1:4">
      <c r="A39" s="202">
        <v>50620</v>
      </c>
      <c r="B39" s="184" t="s">
        <v>235</v>
      </c>
      <c r="C39" s="180">
        <f>VLOOKUP(A39,'[1]2025 Tier 1'!$A:$C,3,FALSE)</f>
        <v>11.47</v>
      </c>
      <c r="D39" s="181">
        <v>0.15</v>
      </c>
    </row>
    <row r="40" spans="1:4">
      <c r="A40" s="202">
        <v>50621</v>
      </c>
      <c r="B40" s="184" t="s">
        <v>236</v>
      </c>
      <c r="C40" s="180">
        <f>VLOOKUP(A40,'[1]2025 Tier 1'!$A:$C,3,FALSE)</f>
        <v>25.38</v>
      </c>
      <c r="D40" s="181">
        <v>0.43</v>
      </c>
    </row>
    <row r="41" spans="1:4">
      <c r="A41" s="202">
        <v>50622</v>
      </c>
      <c r="B41" s="184" t="s">
        <v>237</v>
      </c>
      <c r="C41" s="180">
        <f>VLOOKUP(A41,'[1]2025 Tier 1'!$A:$C,3,FALSE)</f>
        <v>23.99</v>
      </c>
      <c r="D41" s="181">
        <v>0.25</v>
      </c>
    </row>
    <row r="42" spans="1:4">
      <c r="A42" s="200">
        <v>50700</v>
      </c>
      <c r="B42" s="179" t="s">
        <v>238</v>
      </c>
      <c r="C42" s="180">
        <f>VLOOKUP(A42,'[1]2025 Tier 1'!$A:$C,3,FALSE)</f>
        <v>19.989999999999998</v>
      </c>
      <c r="D42" s="183">
        <v>1</v>
      </c>
    </row>
    <row r="43" spans="1:4">
      <c r="A43" s="202">
        <v>50702</v>
      </c>
      <c r="B43" s="184" t="s">
        <v>239</v>
      </c>
      <c r="C43" s="180">
        <f>VLOOKUP(A43,'[1]2025 Tier 1'!$A:$C,3,FALSE)</f>
        <v>12.95</v>
      </c>
      <c r="D43" s="181">
        <v>0</v>
      </c>
    </row>
    <row r="44" spans="1:4">
      <c r="A44" s="202">
        <v>50703</v>
      </c>
      <c r="B44" s="184" t="s">
        <v>240</v>
      </c>
      <c r="C44" s="180">
        <f>VLOOKUP(A44,'[1]2025 Tier 1'!$A:$C,3,FALSE)</f>
        <v>9.99</v>
      </c>
      <c r="D44" s="181">
        <v>0</v>
      </c>
    </row>
    <row r="45" spans="1:4">
      <c r="A45" s="202">
        <v>50704</v>
      </c>
      <c r="B45" s="184" t="s">
        <v>241</v>
      </c>
      <c r="C45" s="180">
        <f>VLOOKUP(A45,'[1]2025 Tier 1'!$A:$C,3,FALSE)</f>
        <v>28.88</v>
      </c>
      <c r="D45" s="181">
        <v>0.77500000000000002</v>
      </c>
    </row>
    <row r="46" spans="1:4">
      <c r="A46" s="201">
        <v>50705</v>
      </c>
      <c r="B46" s="182" t="s">
        <v>242</v>
      </c>
      <c r="C46" s="180">
        <f>VLOOKUP(A46,'[1]2025 Tier 1'!$A:$C,3,FALSE)</f>
        <v>80.37</v>
      </c>
      <c r="D46" s="183">
        <v>0.74</v>
      </c>
    </row>
    <row r="47" spans="1:4">
      <c r="A47" s="201">
        <v>50706</v>
      </c>
      <c r="B47" s="182" t="s">
        <v>243</v>
      </c>
      <c r="C47" s="180">
        <f>VLOOKUP(A47,'[1]2025 Tier 1'!$A:$C,3,FALSE)</f>
        <v>112.99</v>
      </c>
      <c r="D47" s="183">
        <v>0.68</v>
      </c>
    </row>
    <row r="48" spans="1:4">
      <c r="A48" s="201">
        <v>50707</v>
      </c>
      <c r="B48" s="182" t="s">
        <v>244</v>
      </c>
      <c r="C48" s="180">
        <f>VLOOKUP(A48,'[1]2025 Tier 1'!$A:$C,3,FALSE)</f>
        <v>44.99</v>
      </c>
      <c r="D48" s="183">
        <v>0.51</v>
      </c>
    </row>
    <row r="49" spans="1:4">
      <c r="A49" s="201">
        <v>50708</v>
      </c>
      <c r="B49" s="182" t="s">
        <v>245</v>
      </c>
      <c r="C49" s="180">
        <f>VLOOKUP(A49,'[1]2025 Tier 1'!$A:$C,3,FALSE)</f>
        <v>55.25</v>
      </c>
      <c r="D49" s="183">
        <v>0.5</v>
      </c>
    </row>
    <row r="50" spans="1:4">
      <c r="A50" s="201">
        <v>50709</v>
      </c>
      <c r="B50" s="182" t="s">
        <v>246</v>
      </c>
      <c r="C50" s="180">
        <f>VLOOKUP(A50,'[1]2025 Tier 1'!$A:$C,3,FALSE)</f>
        <v>14.62</v>
      </c>
      <c r="D50" s="183">
        <v>0.23</v>
      </c>
    </row>
    <row r="51" spans="1:4">
      <c r="A51" s="201">
        <v>50710</v>
      </c>
      <c r="B51" s="182" t="s">
        <v>247</v>
      </c>
      <c r="C51" s="180">
        <f>VLOOKUP(A51,'[1]2025 Tier 1'!$A:$C,3,FALSE)</f>
        <v>18.79</v>
      </c>
      <c r="D51" s="183">
        <v>0.33</v>
      </c>
    </row>
    <row r="52" spans="1:4">
      <c r="A52" s="201">
        <v>50711</v>
      </c>
      <c r="B52" s="182" t="s">
        <v>248</v>
      </c>
      <c r="C52" s="180">
        <f>VLOOKUP(A52,'[1]2025 Tier 1'!$A:$C,3,FALSE)</f>
        <v>18.97</v>
      </c>
      <c r="D52" s="183">
        <v>0.28000000000000003</v>
      </c>
    </row>
    <row r="53" spans="1:4">
      <c r="A53" s="201">
        <v>50712</v>
      </c>
      <c r="B53" s="182" t="s">
        <v>249</v>
      </c>
      <c r="C53" s="180">
        <f>VLOOKUP(A53,'[1]2025 Tier 1'!$A:$C,3,FALSE)</f>
        <v>7.29</v>
      </c>
      <c r="D53" s="183">
        <v>0.11</v>
      </c>
    </row>
    <row r="54" spans="1:4">
      <c r="A54" s="201">
        <v>50713</v>
      </c>
      <c r="B54" s="182" t="s">
        <v>250</v>
      </c>
      <c r="C54" s="180">
        <f>VLOOKUP(A54,'[1]2025 Tier 1'!$A:$C,3,FALSE)</f>
        <v>9.99</v>
      </c>
      <c r="D54" s="183">
        <v>0.15</v>
      </c>
    </row>
    <row r="55" spans="1:4">
      <c r="A55" s="201">
        <v>50714</v>
      </c>
      <c r="B55" s="182" t="s">
        <v>251</v>
      </c>
      <c r="C55" s="180">
        <f>VLOOKUP(A55,'[1]2025 Tier 1'!$A:$C,3,FALSE)</f>
        <v>8.5399999999999991</v>
      </c>
      <c r="D55" s="183">
        <v>0.19</v>
      </c>
    </row>
    <row r="56" spans="1:4">
      <c r="A56" s="201">
        <v>50715</v>
      </c>
      <c r="B56" s="182" t="s">
        <v>252</v>
      </c>
      <c r="C56" s="180">
        <f>VLOOKUP(A56,'[1]2025 Tier 1'!$A:$C,3,FALSE)</f>
        <v>3.99</v>
      </c>
      <c r="D56" s="183">
        <v>0.05</v>
      </c>
    </row>
    <row r="57" spans="1:4">
      <c r="A57" s="201">
        <v>50716</v>
      </c>
      <c r="B57" s="182" t="s">
        <v>253</v>
      </c>
      <c r="C57" s="180">
        <f>VLOOKUP(A57,'[1]2025 Tier 1'!$A:$C,3,FALSE)</f>
        <v>4.95</v>
      </c>
      <c r="D57" s="183">
        <v>0.08</v>
      </c>
    </row>
    <row r="58" spans="1:4">
      <c r="A58" s="201">
        <v>50717</v>
      </c>
      <c r="B58" s="182" t="s">
        <v>254</v>
      </c>
      <c r="C58" s="180">
        <f>VLOOKUP(A58,'[1]2025 Tier 1'!$A:$C,3,FALSE)</f>
        <v>3.49</v>
      </c>
      <c r="D58" s="183">
        <v>0.04</v>
      </c>
    </row>
    <row r="59" spans="1:4">
      <c r="A59" s="201">
        <v>50750</v>
      </c>
      <c r="B59" s="182" t="s">
        <v>255</v>
      </c>
      <c r="C59" s="180">
        <f>VLOOKUP(A59,'[1]2025 Tier 1'!$A:$C,3,FALSE)</f>
        <v>19.989999999999998</v>
      </c>
      <c r="D59" s="183">
        <v>0.65</v>
      </c>
    </row>
    <row r="60" spans="1:4">
      <c r="A60" s="201">
        <v>50810</v>
      </c>
      <c r="B60" s="182" t="s">
        <v>256</v>
      </c>
      <c r="C60" s="180">
        <f>VLOOKUP(A60,'[1]2025 Tier 1'!$A:$C,3,FALSE)</f>
        <v>5.25</v>
      </c>
      <c r="D60" s="183">
        <v>0.08</v>
      </c>
    </row>
    <row r="61" spans="1:4">
      <c r="A61" s="201">
        <v>50811</v>
      </c>
      <c r="B61" s="182" t="s">
        <v>257</v>
      </c>
      <c r="C61" s="180">
        <f>VLOOKUP(A61,'[1]2025 Tier 1'!$A:$C,3,FALSE)</f>
        <v>10.47</v>
      </c>
      <c r="D61" s="183">
        <v>0.18</v>
      </c>
    </row>
    <row r="62" spans="1:4">
      <c r="A62" s="201">
        <v>50812</v>
      </c>
      <c r="B62" s="182" t="s">
        <v>258</v>
      </c>
      <c r="C62" s="180">
        <f>VLOOKUP(A62,'[1]2025 Tier 1'!$A:$C,3,FALSE)</f>
        <v>13.45</v>
      </c>
      <c r="D62" s="183">
        <v>0.17</v>
      </c>
    </row>
    <row r="63" spans="1:4">
      <c r="A63" s="201">
        <v>50813</v>
      </c>
      <c r="B63" s="182" t="s">
        <v>259</v>
      </c>
      <c r="C63" s="180">
        <f>VLOOKUP(A63,'[1]2025 Tier 1'!$A:$C,3,FALSE)</f>
        <v>29.47</v>
      </c>
      <c r="D63" s="183">
        <v>0.34</v>
      </c>
    </row>
    <row r="64" spans="1:4">
      <c r="A64" s="201">
        <v>50860</v>
      </c>
      <c r="B64" s="182" t="s">
        <v>260</v>
      </c>
      <c r="C64" s="180">
        <f>VLOOKUP(A64,'[1]2025 Tier 1'!$A:$C,3,FALSE)</f>
        <v>6.47</v>
      </c>
      <c r="D64" s="183">
        <v>0.09</v>
      </c>
    </row>
    <row r="65" spans="1:4">
      <c r="A65" s="201">
        <v>50861</v>
      </c>
      <c r="B65" s="182" t="s">
        <v>261</v>
      </c>
      <c r="C65" s="180">
        <f>VLOOKUP(A65,'[1]2025 Tier 1'!$A:$C,3,FALSE)</f>
        <v>7.99</v>
      </c>
      <c r="D65" s="183">
        <v>0.11</v>
      </c>
    </row>
    <row r="66" spans="1:4">
      <c r="A66" s="201">
        <v>50862</v>
      </c>
      <c r="B66" s="182" t="s">
        <v>262</v>
      </c>
      <c r="C66" s="180">
        <f>VLOOKUP(A66,'[1]2025 Tier 1'!$A:$C,3,FALSE)</f>
        <v>8.67</v>
      </c>
      <c r="D66" s="183">
        <v>8.7999999999999995E-2</v>
      </c>
    </row>
    <row r="67" spans="1:4">
      <c r="A67" s="201">
        <v>50863</v>
      </c>
      <c r="B67" s="182" t="s">
        <v>263</v>
      </c>
      <c r="C67" s="180">
        <f>VLOOKUP(A67,'[1]2025 Tier 1'!$A:$C,3,FALSE)</f>
        <v>12.4</v>
      </c>
      <c r="D67" s="183">
        <v>0.18</v>
      </c>
    </row>
    <row r="68" spans="1:4">
      <c r="A68" s="201">
        <v>50864</v>
      </c>
      <c r="B68" s="182" t="s">
        <v>264</v>
      </c>
      <c r="C68" s="180">
        <f>VLOOKUP(A68,'[1]2025 Tier 1'!$A:$C,3,FALSE)</f>
        <v>19.57</v>
      </c>
      <c r="D68" s="183">
        <v>0.44</v>
      </c>
    </row>
    <row r="69" spans="1:4">
      <c r="A69" s="201">
        <v>50870</v>
      </c>
      <c r="B69" s="182" t="s">
        <v>265</v>
      </c>
      <c r="C69" s="180">
        <f>VLOOKUP(A69,'[1]2025 Tier 1'!$A:$C,3,FALSE)</f>
        <v>5.99</v>
      </c>
      <c r="D69" s="183">
        <v>7.0000000000000007E-2</v>
      </c>
    </row>
    <row r="70" spans="1:4">
      <c r="A70" s="201">
        <v>50871</v>
      </c>
      <c r="B70" s="182" t="s">
        <v>266</v>
      </c>
      <c r="C70" s="180">
        <f>VLOOKUP(A70,'[1]2025 Tier 1'!$A:$C,3,FALSE)</f>
        <v>15.59</v>
      </c>
      <c r="D70" s="183">
        <v>0.12</v>
      </c>
    </row>
    <row r="71" spans="1:4">
      <c r="A71" s="201">
        <v>50872</v>
      </c>
      <c r="B71" s="182" t="s">
        <v>267</v>
      </c>
      <c r="C71" s="180">
        <f>VLOOKUP(A71,'[1]2025 Tier 1'!$A:$C,3,FALSE)</f>
        <v>9.7899999999999991</v>
      </c>
      <c r="D71" s="183">
        <v>0.1</v>
      </c>
    </row>
    <row r="72" spans="1:4">
      <c r="A72" s="201">
        <v>50873</v>
      </c>
      <c r="B72" s="182" t="s">
        <v>268</v>
      </c>
      <c r="C72" s="180">
        <f>VLOOKUP(A72,'[1]2025 Tier 1'!$A:$C,3,FALSE)</f>
        <v>19.87</v>
      </c>
      <c r="D72" s="183">
        <v>0.15</v>
      </c>
    </row>
    <row r="73" spans="1:4">
      <c r="A73" s="201">
        <v>50877</v>
      </c>
      <c r="B73" s="182" t="s">
        <v>269</v>
      </c>
      <c r="C73" s="180">
        <f>VLOOKUP(A73,'[1]2025 Tier 1'!$A:$C,3,FALSE)</f>
        <v>18.989999999999998</v>
      </c>
      <c r="D73" s="183">
        <v>0.4</v>
      </c>
    </row>
    <row r="74" spans="1:4">
      <c r="A74" s="201">
        <v>50878</v>
      </c>
      <c r="B74" s="182" t="s">
        <v>270</v>
      </c>
      <c r="C74" s="180">
        <f>VLOOKUP(A74,'[1]2025 Tier 1'!$A:$C,3,FALSE)</f>
        <v>37.25</v>
      </c>
      <c r="D74" s="183">
        <v>0.71</v>
      </c>
    </row>
    <row r="75" spans="1:4">
      <c r="A75" s="201">
        <v>50879</v>
      </c>
      <c r="B75" s="182" t="s">
        <v>271</v>
      </c>
      <c r="C75" s="180">
        <f>VLOOKUP(A75,'[1]2025 Tier 1'!$A:$C,3,FALSE)</f>
        <v>32.79</v>
      </c>
      <c r="D75" s="183">
        <v>0.79</v>
      </c>
    </row>
    <row r="76" spans="1:4">
      <c r="A76" s="201">
        <v>50880</v>
      </c>
      <c r="B76" s="182" t="s">
        <v>272</v>
      </c>
      <c r="C76" s="180">
        <f>VLOOKUP(A76,'[1]2025 Tier 1'!$A:$C,3,FALSE)</f>
        <v>44.69</v>
      </c>
      <c r="D76" s="183">
        <v>1.27</v>
      </c>
    </row>
    <row r="77" spans="1:4">
      <c r="A77" s="201">
        <v>50883</v>
      </c>
      <c r="B77" s="182" t="s">
        <v>273</v>
      </c>
      <c r="C77" s="180">
        <f>VLOOKUP(A77,'[1]2025 Tier 1'!$A:$C,3,FALSE)</f>
        <v>138.32</v>
      </c>
      <c r="D77" s="183">
        <v>2.2200000000000002</v>
      </c>
    </row>
    <row r="78" spans="1:4">
      <c r="A78" s="201">
        <v>50885</v>
      </c>
      <c r="B78" s="182" t="s">
        <v>274</v>
      </c>
      <c r="C78" s="180">
        <f>VLOOKUP(A78,'[1]2025 Tier 1'!$A:$C,3,FALSE)</f>
        <v>178.79</v>
      </c>
      <c r="D78" s="183">
        <v>3.33</v>
      </c>
    </row>
    <row r="79" spans="1:4">
      <c r="A79" s="201">
        <v>50910</v>
      </c>
      <c r="B79" s="182" t="s">
        <v>275</v>
      </c>
      <c r="C79" s="180">
        <f>VLOOKUP(A79,'[1]2025 Tier 1'!$A:$C,3,FALSE)</f>
        <v>9.7899999999999991</v>
      </c>
      <c r="D79" s="183">
        <v>0.17</v>
      </c>
    </row>
    <row r="80" spans="1:4">
      <c r="A80" s="201">
        <v>50911</v>
      </c>
      <c r="B80" s="182" t="s">
        <v>276</v>
      </c>
      <c r="C80" s="180">
        <f>VLOOKUP(A80,'[1]2025 Tier 1'!$A:$C,3,FALSE)</f>
        <v>15.64</v>
      </c>
      <c r="D80" s="183">
        <v>0.23</v>
      </c>
    </row>
    <row r="81" spans="1:4">
      <c r="A81" s="201">
        <v>50912</v>
      </c>
      <c r="B81" s="182" t="s">
        <v>277</v>
      </c>
      <c r="C81" s="180">
        <f>VLOOKUP(A81,'[1]2025 Tier 1'!$A:$C,3,FALSE)</f>
        <v>21.85</v>
      </c>
      <c r="D81" s="183">
        <v>0.28000000000000003</v>
      </c>
    </row>
    <row r="82" spans="1:4">
      <c r="A82" s="201">
        <v>50913</v>
      </c>
      <c r="B82" s="182" t="s">
        <v>278</v>
      </c>
      <c r="C82" s="180">
        <f>VLOOKUP(A82,'[1]2025 Tier 1'!$A:$C,3,FALSE)</f>
        <v>31.44</v>
      </c>
      <c r="D82" s="183">
        <v>0.4</v>
      </c>
    </row>
    <row r="83" spans="1:4">
      <c r="A83" s="201">
        <v>50914</v>
      </c>
      <c r="B83" s="182" t="s">
        <v>279</v>
      </c>
      <c r="C83" s="180">
        <f>VLOOKUP(A83,'[1]2025 Tier 1'!$A:$C,3,FALSE)</f>
        <v>55.83</v>
      </c>
      <c r="D83" s="183">
        <v>0.67</v>
      </c>
    </row>
    <row r="84" spans="1:4">
      <c r="A84" s="202">
        <v>90120</v>
      </c>
      <c r="B84" s="184" t="s">
        <v>280</v>
      </c>
      <c r="C84" s="180">
        <f>VLOOKUP(A84,'[1]2025 Tier 1'!$A:$C,3,FALSE)</f>
        <v>21.95</v>
      </c>
      <c r="D84" s="181">
        <v>0.47</v>
      </c>
    </row>
    <row r="85" spans="1:4">
      <c r="A85" s="202" t="s">
        <v>281</v>
      </c>
      <c r="B85" s="184" t="s">
        <v>282</v>
      </c>
      <c r="C85" s="180">
        <f>VLOOKUP(A85,'[1]2025 Tier 1'!$A:$C,3,FALSE)</f>
        <v>3.29</v>
      </c>
      <c r="D85" s="181">
        <v>0</v>
      </c>
    </row>
    <row r="86" spans="1:4">
      <c r="A86" s="200" t="s">
        <v>283</v>
      </c>
      <c r="B86" s="179" t="s">
        <v>284</v>
      </c>
      <c r="C86" s="180" t="e">
        <f>VLOOKUP(A86,'[1]2025 Tier 1'!$A:$C,3,FALSE)</f>
        <v>#N/A</v>
      </c>
      <c r="D86" s="183">
        <v>6</v>
      </c>
    </row>
    <row r="87" spans="1:4">
      <c r="A87" s="202" t="s">
        <v>285</v>
      </c>
      <c r="B87" s="184" t="s">
        <v>286</v>
      </c>
      <c r="C87" s="180" t="e">
        <f>VLOOKUP(A87,'[1]2025 Tier 1'!$A:$C,3,FALSE)</f>
        <v>#N/A</v>
      </c>
      <c r="D87" s="181">
        <v>0.2</v>
      </c>
    </row>
    <row r="88" spans="1:4">
      <c r="A88" s="202" t="s">
        <v>287</v>
      </c>
      <c r="B88" s="184" t="s">
        <v>288</v>
      </c>
      <c r="C88" s="180" t="e">
        <f>VLOOKUP(A88,'[1]2025 Tier 1'!$A:$C,3,FALSE)</f>
        <v>#N/A</v>
      </c>
      <c r="D88" s="181">
        <v>0.2</v>
      </c>
    </row>
    <row r="89" spans="1:4">
      <c r="A89" s="202" t="s">
        <v>289</v>
      </c>
      <c r="B89" s="184" t="s">
        <v>290</v>
      </c>
      <c r="C89" s="180" t="e">
        <f>VLOOKUP(A89,'[1]2025 Tier 1'!$A:$C,3,FALSE)</f>
        <v>#N/A</v>
      </c>
      <c r="D89" s="181">
        <v>0.25</v>
      </c>
    </row>
    <row r="90" spans="1:4">
      <c r="A90" s="202" t="s">
        <v>291</v>
      </c>
      <c r="B90" s="184" t="s">
        <v>292</v>
      </c>
      <c r="C90" s="180" t="e">
        <f>VLOOKUP(A90,'[1]2025 Tier 1'!$A:$C,3,FALSE)</f>
        <v>#N/A</v>
      </c>
      <c r="D90" s="181">
        <v>0.33</v>
      </c>
    </row>
    <row r="91" spans="1:4">
      <c r="A91" s="202" t="s">
        <v>293</v>
      </c>
      <c r="B91" s="184" t="s">
        <v>294</v>
      </c>
      <c r="C91" s="180" t="e">
        <f>VLOOKUP(A91,'[1]2025 Tier 1'!$A:$C,3,FALSE)</f>
        <v>#N/A</v>
      </c>
      <c r="D91" s="181">
        <v>0.4</v>
      </c>
    </row>
    <row r="92" spans="1:4">
      <c r="A92" s="202" t="s">
        <v>295</v>
      </c>
      <c r="B92" s="184" t="s">
        <v>296</v>
      </c>
      <c r="C92" s="180" t="e">
        <f>VLOOKUP(A92,'[1]2025 Tier 1'!$A:$C,3,FALSE)</f>
        <v>#N/A</v>
      </c>
      <c r="D92" s="181">
        <v>1.03</v>
      </c>
    </row>
    <row r="93" spans="1:4">
      <c r="A93" s="202" t="s">
        <v>297</v>
      </c>
      <c r="B93" s="184" t="s">
        <v>298</v>
      </c>
      <c r="C93" s="180" t="e">
        <f>VLOOKUP(A93,'[1]2025 Tier 1'!$A:$C,3,FALSE)</f>
        <v>#N/A</v>
      </c>
      <c r="D93" s="181">
        <v>1.21</v>
      </c>
    </row>
    <row r="94" spans="1:4">
      <c r="A94" s="202" t="s">
        <v>299</v>
      </c>
      <c r="B94" s="184" t="s">
        <v>300</v>
      </c>
      <c r="C94" s="180">
        <f>VLOOKUP(A94,'[1]2025 Tier 1'!$A:$C,3,FALSE)</f>
        <v>2.99</v>
      </c>
      <c r="D94" s="181">
        <v>0</v>
      </c>
    </row>
    <row r="95" spans="1:4">
      <c r="A95" s="202" t="s">
        <v>301</v>
      </c>
      <c r="B95" s="184" t="s">
        <v>302</v>
      </c>
      <c r="C95" s="180">
        <f>VLOOKUP(A95,'[1]2025 Tier 1'!$A:$C,3,FALSE)</f>
        <v>2.99</v>
      </c>
      <c r="D95" s="181">
        <v>0</v>
      </c>
    </row>
    <row r="96" spans="1:4">
      <c r="A96" s="202" t="s">
        <v>303</v>
      </c>
      <c r="B96" s="184" t="s">
        <v>304</v>
      </c>
      <c r="C96" s="180">
        <f>VLOOKUP(A96,'[1]2025 Tier 1'!$A:$C,3,FALSE)</f>
        <v>2.99</v>
      </c>
      <c r="D96" s="181">
        <v>0</v>
      </c>
    </row>
    <row r="97" spans="1:4">
      <c r="A97" s="202" t="s">
        <v>305</v>
      </c>
      <c r="B97" s="184" t="s">
        <v>306</v>
      </c>
      <c r="C97" s="180">
        <f>VLOOKUP(A97,'[1]2025 Tier 1'!$A:$C,3,FALSE)</f>
        <v>2.99</v>
      </c>
      <c r="D97" s="181">
        <v>0</v>
      </c>
    </row>
    <row r="98" spans="1:4">
      <c r="A98" s="202" t="s">
        <v>307</v>
      </c>
      <c r="B98" s="184" t="s">
        <v>308</v>
      </c>
      <c r="C98" s="180">
        <f>VLOOKUP(A98,'[1]2025 Tier 1'!$A:$C,3,FALSE)</f>
        <v>2.99</v>
      </c>
      <c r="D98" s="181">
        <v>0</v>
      </c>
    </row>
    <row r="99" spans="1:4">
      <c r="A99" s="202" t="s">
        <v>309</v>
      </c>
      <c r="B99" s="184" t="s">
        <v>310</v>
      </c>
      <c r="C99" s="180" t="e">
        <f>VLOOKUP(A99,'[1]2025 Tier 1'!$A:$C,3,FALSE)</f>
        <v>#N/A</v>
      </c>
      <c r="D99" s="181">
        <v>1.6</v>
      </c>
    </row>
    <row r="100" spans="1:4">
      <c r="A100" s="202" t="s">
        <v>311</v>
      </c>
      <c r="B100" s="184" t="s">
        <v>312</v>
      </c>
      <c r="C100" s="180" t="e">
        <f>VLOOKUP(A100,'[1]2025 Tier 1'!$A:$C,3,FALSE)</f>
        <v>#N/A</v>
      </c>
      <c r="D100" s="181">
        <v>1.61</v>
      </c>
    </row>
    <row r="101" spans="1:4">
      <c r="A101" s="202" t="s">
        <v>313</v>
      </c>
      <c r="B101" s="184" t="s">
        <v>314</v>
      </c>
      <c r="C101" s="180" t="e">
        <f>VLOOKUP(A101,'[1]2025 Tier 1'!$A:$C,3,FALSE)</f>
        <v>#N/A</v>
      </c>
      <c r="D101" s="181">
        <v>1.5</v>
      </c>
    </row>
    <row r="102" spans="1:4">
      <c r="A102" s="202" t="s">
        <v>315</v>
      </c>
      <c r="B102" s="184" t="s">
        <v>316</v>
      </c>
      <c r="C102" s="180" t="e">
        <f>VLOOKUP(A102,'[1]2025 Tier 1'!$A:$C,3,FALSE)</f>
        <v>#N/A</v>
      </c>
      <c r="D102" s="181" t="s">
        <v>317</v>
      </c>
    </row>
    <row r="103" spans="1:4">
      <c r="A103" s="202" t="s">
        <v>318</v>
      </c>
      <c r="B103" s="184" t="s">
        <v>319</v>
      </c>
      <c r="C103" s="180">
        <f>VLOOKUP(A103,'[1]2025 Tier 1'!$A:$C,3,FALSE)</f>
        <v>26.47</v>
      </c>
      <c r="D103" s="181">
        <v>1.1299999999999999</v>
      </c>
    </row>
    <row r="104" spans="1:4">
      <c r="A104" s="202" t="s">
        <v>320</v>
      </c>
      <c r="B104" s="184" t="s">
        <v>321</v>
      </c>
      <c r="C104" s="180">
        <f>VLOOKUP(A104,'[1]2025 Tier 1'!$A:$C,3,FALSE)</f>
        <v>44.29</v>
      </c>
      <c r="D104" s="181">
        <v>0.8</v>
      </c>
    </row>
    <row r="105" spans="1:4">
      <c r="A105" s="202" t="s">
        <v>322</v>
      </c>
      <c r="B105" s="184" t="s">
        <v>323</v>
      </c>
      <c r="C105" s="180">
        <f>VLOOKUP(A105,'[1]2025 Tier 1'!$A:$C,3,FALSE)</f>
        <v>44.29</v>
      </c>
      <c r="D105" s="181">
        <v>0.6</v>
      </c>
    </row>
    <row r="106" spans="1:4">
      <c r="A106" s="202" t="s">
        <v>324</v>
      </c>
      <c r="B106" s="184" t="s">
        <v>325</v>
      </c>
      <c r="C106" s="180">
        <f>VLOOKUP(A106,'[1]2025 Tier 1'!$A:$C,3,FALSE)</f>
        <v>3.42</v>
      </c>
      <c r="D106" s="181">
        <v>0.13750000000000001</v>
      </c>
    </row>
    <row r="107" spans="1:4">
      <c r="A107" s="202" t="s">
        <v>326</v>
      </c>
      <c r="B107" s="184" t="s">
        <v>327</v>
      </c>
      <c r="C107" s="180">
        <f>VLOOKUP(A107,'[1]2025 Tier 1'!$A:$C,3,FALSE)</f>
        <v>4.3099999999999996</v>
      </c>
      <c r="D107" s="181">
        <v>0.33</v>
      </c>
    </row>
    <row r="108" spans="1:4">
      <c r="A108" s="200" t="s">
        <v>328</v>
      </c>
      <c r="B108" s="179" t="s">
        <v>329</v>
      </c>
      <c r="C108" s="180">
        <f>VLOOKUP(A108,'[1]2025 Tier 1'!$A:$C,3,FALSE)</f>
        <v>2.4500000000000002</v>
      </c>
      <c r="D108" s="183">
        <v>0.09</v>
      </c>
    </row>
    <row r="109" spans="1:4">
      <c r="A109" s="200" t="s">
        <v>330</v>
      </c>
      <c r="B109" s="179" t="s">
        <v>331</v>
      </c>
      <c r="C109" s="180">
        <f>VLOOKUP(A109,'[1]2025 Tier 1'!$A:$C,3,FALSE)</f>
        <v>2.4500000000000002</v>
      </c>
      <c r="D109" s="183">
        <v>0.1</v>
      </c>
    </row>
    <row r="110" spans="1:4">
      <c r="A110" s="200" t="s">
        <v>332</v>
      </c>
      <c r="B110" s="179" t="s">
        <v>333</v>
      </c>
      <c r="C110" s="180">
        <f>VLOOKUP(A110,'[1]2025 Tier 1'!$A:$C,3,FALSE)</f>
        <v>19.489999999999998</v>
      </c>
      <c r="D110" s="183">
        <v>2.61</v>
      </c>
    </row>
    <row r="111" spans="1:4">
      <c r="A111" s="200" t="s">
        <v>49</v>
      </c>
      <c r="B111" s="179" t="s">
        <v>325</v>
      </c>
      <c r="C111" s="180">
        <f>VLOOKUP(A111,'[1]2025 Tier 1'!$A:$C,3,FALSE)</f>
        <v>3.92</v>
      </c>
      <c r="D111" s="183">
        <v>0.156</v>
      </c>
    </row>
    <row r="112" spans="1:4">
      <c r="A112" s="200" t="s">
        <v>334</v>
      </c>
      <c r="B112" s="179" t="s">
        <v>325</v>
      </c>
      <c r="C112" s="180">
        <f>VLOOKUP(A112,'[1]2025 Tier 1'!$A:$C,3,FALSE)</f>
        <v>4.7</v>
      </c>
      <c r="D112" s="183">
        <v>0.28110000000000002</v>
      </c>
    </row>
    <row r="113" spans="1:4">
      <c r="A113" s="200" t="s">
        <v>335</v>
      </c>
      <c r="B113" s="179" t="s">
        <v>331</v>
      </c>
      <c r="C113" s="180">
        <f>VLOOKUP(A113,'[1]2025 Tier 1'!$A:$C,3,FALSE)</f>
        <v>2.84</v>
      </c>
      <c r="D113" s="183">
        <v>0.12</v>
      </c>
    </row>
    <row r="114" spans="1:4">
      <c r="A114" s="200" t="s">
        <v>336</v>
      </c>
      <c r="B114" s="179" t="s">
        <v>325</v>
      </c>
      <c r="C114" s="180">
        <f>VLOOKUP(A114,'[1]2025 Tier 1'!$A:$C,3,FALSE)</f>
        <v>5.4</v>
      </c>
      <c r="D114" s="183">
        <v>0.4</v>
      </c>
    </row>
    <row r="115" spans="1:4">
      <c r="A115" s="200" t="s">
        <v>337</v>
      </c>
      <c r="B115" s="179" t="s">
        <v>338</v>
      </c>
      <c r="C115" s="180">
        <f>VLOOKUP(A115,'[1]2025 Tier 1'!$A:$C,3,FALSE)</f>
        <v>11.23</v>
      </c>
      <c r="D115" s="183">
        <v>1.7</v>
      </c>
    </row>
    <row r="116" spans="1:4">
      <c r="A116" s="202" t="s">
        <v>337</v>
      </c>
      <c r="B116" s="184" t="s">
        <v>338</v>
      </c>
      <c r="C116" s="180">
        <f>VLOOKUP(A116,'[1]2025 Tier 1'!$A:$C,3,FALSE)</f>
        <v>11.23</v>
      </c>
      <c r="D116" s="181">
        <v>1.7</v>
      </c>
    </row>
    <row r="117" spans="1:4">
      <c r="A117" s="200" t="s">
        <v>339</v>
      </c>
      <c r="B117" s="179" t="s">
        <v>340</v>
      </c>
      <c r="C117" s="180">
        <f>VLOOKUP(A117,'[1]2025 Tier 1'!$A:$C,3,FALSE)</f>
        <v>12.97</v>
      </c>
      <c r="D117" s="183">
        <v>1.63</v>
      </c>
    </row>
    <row r="118" spans="1:4">
      <c r="A118" s="200" t="s">
        <v>341</v>
      </c>
      <c r="B118" s="179" t="s">
        <v>342</v>
      </c>
      <c r="C118" s="180">
        <f>VLOOKUP(A118,'[1]2025 Tier 1'!$A:$C,3,FALSE)</f>
        <v>36.950000000000003</v>
      </c>
      <c r="D118" s="183">
        <v>0.2</v>
      </c>
    </row>
    <row r="119" spans="1:4">
      <c r="A119" s="200" t="s">
        <v>343</v>
      </c>
      <c r="B119" s="179" t="s">
        <v>344</v>
      </c>
      <c r="C119" s="180">
        <f>VLOOKUP(A119,'[1]2025 Tier 1'!$A:$C,3,FALSE)</f>
        <v>35.25</v>
      </c>
      <c r="D119" s="183">
        <v>0.2</v>
      </c>
    </row>
    <row r="120" spans="1:4" s="133" customFormat="1">
      <c r="A120" s="200" t="s">
        <v>345</v>
      </c>
      <c r="B120" s="179" t="s">
        <v>346</v>
      </c>
      <c r="C120" s="180">
        <f>VLOOKUP(A120,'[1]2025 Tier 1'!$A:$C,3,FALSE)</f>
        <v>37.1</v>
      </c>
      <c r="D120" s="183">
        <v>0.3</v>
      </c>
    </row>
    <row r="121" spans="1:4" s="133" customFormat="1">
      <c r="A121" s="200" t="s">
        <v>347</v>
      </c>
      <c r="B121" s="179" t="s">
        <v>348</v>
      </c>
      <c r="C121" s="180">
        <f>VLOOKUP(A121,'[1]2025 Tier 1'!$A:$C,3,FALSE)</f>
        <v>69.959999999999994</v>
      </c>
      <c r="D121" s="183">
        <v>1.64</v>
      </c>
    </row>
    <row r="122" spans="1:4" s="133" customFormat="1">
      <c r="A122" s="200" t="s">
        <v>349</v>
      </c>
      <c r="B122" s="179" t="s">
        <v>348</v>
      </c>
      <c r="C122" s="180">
        <f>VLOOKUP(A122,'[1]2025 Tier 1'!$A:$C,3,FALSE)</f>
        <v>72.489999999999995</v>
      </c>
      <c r="D122" s="183">
        <v>1.68</v>
      </c>
    </row>
    <row r="123" spans="1:4" s="133" customFormat="1">
      <c r="A123" s="200" t="s">
        <v>350</v>
      </c>
      <c r="B123" s="179" t="s">
        <v>348</v>
      </c>
      <c r="C123" s="180">
        <f>VLOOKUP(A123,'[1]2025 Tier 1'!$A:$C,3,FALSE)</f>
        <v>189.94</v>
      </c>
      <c r="D123" s="183">
        <v>2</v>
      </c>
    </row>
    <row r="124" spans="1:4" s="133" customFormat="1">
      <c r="A124" s="200" t="s">
        <v>351</v>
      </c>
      <c r="B124" s="179" t="s">
        <v>352</v>
      </c>
      <c r="C124" s="180">
        <f>VLOOKUP(A124,'[1]2025 Tier 1'!$A:$C,3,FALSE)</f>
        <v>11.95</v>
      </c>
      <c r="D124" s="183">
        <v>0.2</v>
      </c>
    </row>
    <row r="125" spans="1:4" s="133" customFormat="1">
      <c r="A125" s="200" t="s">
        <v>353</v>
      </c>
      <c r="B125" s="179" t="s">
        <v>354</v>
      </c>
      <c r="C125" s="180">
        <f>VLOOKUP(A125,'[1]2025 Tier 1'!$A:$C,3,FALSE)</f>
        <v>43.99</v>
      </c>
      <c r="D125" s="183">
        <v>1.19</v>
      </c>
    </row>
    <row r="126" spans="1:4" s="133" customFormat="1">
      <c r="A126" s="200" t="s">
        <v>355</v>
      </c>
      <c r="B126" s="179" t="s">
        <v>356</v>
      </c>
      <c r="C126" s="180">
        <f>VLOOKUP(A126,'[1]2025 Tier 1'!$A:$C,3,FALSE)</f>
        <v>99.99</v>
      </c>
      <c r="D126" s="183">
        <v>1</v>
      </c>
    </row>
    <row r="127" spans="1:4" s="133" customFormat="1">
      <c r="A127" s="200" t="s">
        <v>357</v>
      </c>
      <c r="B127" s="179" t="s">
        <v>358</v>
      </c>
      <c r="C127" s="180">
        <f>VLOOKUP(A127,'[1]2025 Tier 1'!$A:$C,3,FALSE)</f>
        <v>21.95</v>
      </c>
      <c r="D127" s="183">
        <v>0.14000000000000001</v>
      </c>
    </row>
    <row r="128" spans="1:4" s="133" customFormat="1">
      <c r="A128" s="202" t="s">
        <v>359</v>
      </c>
      <c r="B128" s="184" t="s">
        <v>360</v>
      </c>
      <c r="C128" s="180">
        <f>VLOOKUP(A128,'[1]2025 Tier 1'!$A:$C,3,FALSE)</f>
        <v>19.25</v>
      </c>
      <c r="D128" s="181">
        <v>0.15</v>
      </c>
    </row>
    <row r="129" spans="1:4" s="133" customFormat="1">
      <c r="A129" s="200" t="s">
        <v>361</v>
      </c>
      <c r="B129" s="179" t="s">
        <v>348</v>
      </c>
      <c r="C129" s="180">
        <f>VLOOKUP(A129,'[1]2025 Tier 1'!$A:$C,3,FALSE)</f>
        <v>269.79000000000002</v>
      </c>
      <c r="D129" s="183">
        <v>4.5999999999999996</v>
      </c>
    </row>
    <row r="130" spans="1:4" s="133" customFormat="1">
      <c r="A130" s="202" t="s">
        <v>155</v>
      </c>
      <c r="B130" s="184" t="s">
        <v>362</v>
      </c>
      <c r="C130" s="180">
        <f>VLOOKUP(A130,'[1]2025 Tier 1'!$A:$C,3,FALSE)</f>
        <v>35.950000000000003</v>
      </c>
      <c r="D130" s="181">
        <v>0.54</v>
      </c>
    </row>
    <row r="131" spans="1:4" s="133" customFormat="1">
      <c r="A131" s="202" t="s">
        <v>156</v>
      </c>
      <c r="B131" s="184" t="s">
        <v>363</v>
      </c>
      <c r="C131" s="180">
        <f>VLOOKUP(A131,'[1]2025 Tier 1'!$A:$C,3,FALSE)</f>
        <v>37.49</v>
      </c>
      <c r="D131" s="181">
        <v>0.69</v>
      </c>
    </row>
    <row r="132" spans="1:4" s="133" customFormat="1">
      <c r="A132" s="202" t="s">
        <v>157</v>
      </c>
      <c r="B132" s="184" t="s">
        <v>364</v>
      </c>
      <c r="C132" s="180">
        <f>VLOOKUP(A132,'[1]2025 Tier 1'!$A:$C,3,FALSE)</f>
        <v>41.99</v>
      </c>
      <c r="D132" s="181">
        <v>0.88</v>
      </c>
    </row>
    <row r="133" spans="1:4" s="133" customFormat="1">
      <c r="A133" s="202" t="s">
        <v>158</v>
      </c>
      <c r="B133" s="184" t="s">
        <v>365</v>
      </c>
      <c r="C133" s="180">
        <f>VLOOKUP(A133,'[1]2025 Tier 1'!$A:$C,3,FALSE)</f>
        <v>51.99</v>
      </c>
      <c r="D133" s="181">
        <v>1.22</v>
      </c>
    </row>
    <row r="134" spans="1:4" s="133" customFormat="1">
      <c r="A134" s="202" t="s">
        <v>160</v>
      </c>
      <c r="B134" s="184" t="s">
        <v>366</v>
      </c>
      <c r="C134" s="180">
        <f>VLOOKUP(A134,'[1]2025 Tier 1'!$A:$C,3,FALSE)</f>
        <v>75.489999999999995</v>
      </c>
      <c r="D134" s="181">
        <v>1.52</v>
      </c>
    </row>
    <row r="135" spans="1:4" s="133" customFormat="1">
      <c r="A135" s="202" t="s">
        <v>161</v>
      </c>
      <c r="B135" s="184" t="s">
        <v>367</v>
      </c>
      <c r="C135" s="180">
        <f>VLOOKUP(A135,'[1]2025 Tier 1'!$A:$C,3,FALSE)</f>
        <v>85.49</v>
      </c>
      <c r="D135" s="181">
        <v>1.96</v>
      </c>
    </row>
    <row r="136" spans="1:4" s="133" customFormat="1">
      <c r="A136" s="202" t="s">
        <v>159</v>
      </c>
      <c r="B136" s="184" t="s">
        <v>368</v>
      </c>
      <c r="C136" s="180">
        <f>VLOOKUP(A136,'[1]2025 Tier 1'!$A:$C,3,FALSE)</f>
        <v>56.56</v>
      </c>
      <c r="D136" s="181">
        <v>1.81</v>
      </c>
    </row>
    <row r="137" spans="1:4" s="133" customFormat="1">
      <c r="A137" s="202" t="s">
        <v>369</v>
      </c>
      <c r="B137" s="184" t="s">
        <v>370</v>
      </c>
      <c r="C137" s="180">
        <f>VLOOKUP(A137,'[1]2025 Tier 1'!$A:$C,3,FALSE)</f>
        <v>151.65</v>
      </c>
      <c r="D137" s="181">
        <v>3.63</v>
      </c>
    </row>
    <row r="138" spans="1:4" s="133" customFormat="1">
      <c r="A138" s="202" t="s">
        <v>371</v>
      </c>
      <c r="B138" s="184" t="s">
        <v>372</v>
      </c>
      <c r="C138" s="180">
        <f>VLOOKUP(A138,'[1]2025 Tier 1'!$A:$C,3,FALSE)</f>
        <v>234.57</v>
      </c>
      <c r="D138" s="181">
        <v>6</v>
      </c>
    </row>
    <row r="139" spans="1:4" s="133" customFormat="1">
      <c r="A139" s="202" t="s">
        <v>373</v>
      </c>
      <c r="B139" s="184" t="s">
        <v>374</v>
      </c>
      <c r="C139" s="180">
        <f>VLOOKUP(A139,'[1]2025 Tier 1'!$A:$C,3,FALSE)</f>
        <v>303.32</v>
      </c>
      <c r="D139" s="181">
        <v>9</v>
      </c>
    </row>
    <row r="140" spans="1:4" s="133" customFormat="1">
      <c r="A140" s="202" t="s">
        <v>375</v>
      </c>
      <c r="B140" s="184" t="s">
        <v>376</v>
      </c>
      <c r="C140" s="180">
        <f>VLOOKUP(A140,'[1]2025 Tier 1'!$A:$C,3,FALSE)</f>
        <v>522.65</v>
      </c>
      <c r="D140" s="181">
        <v>20</v>
      </c>
    </row>
    <row r="141" spans="1:4" s="133" customFormat="1">
      <c r="A141" s="202" t="s">
        <v>377</v>
      </c>
      <c r="B141" s="184" t="s">
        <v>378</v>
      </c>
      <c r="C141" s="180" t="e">
        <f>VLOOKUP(A141,'[1]2025 Tier 1'!$A:$C,3,FALSE)</f>
        <v>#N/A</v>
      </c>
      <c r="D141" s="181">
        <v>26</v>
      </c>
    </row>
    <row r="142" spans="1:4" s="133" customFormat="1">
      <c r="A142" s="202" t="s">
        <v>379</v>
      </c>
      <c r="B142" s="184" t="s">
        <v>380</v>
      </c>
      <c r="C142" s="180" t="e">
        <f>VLOOKUP(A142,'[1]2025 Tier 1'!$A:$C,3,FALSE)</f>
        <v>#N/A</v>
      </c>
      <c r="D142" s="181">
        <v>42</v>
      </c>
    </row>
    <row r="143" spans="1:4" s="133" customFormat="1">
      <c r="A143" s="202" t="s">
        <v>170</v>
      </c>
      <c r="B143" s="184" t="s">
        <v>381</v>
      </c>
      <c r="C143" s="180" t="e">
        <f>VLOOKUP(A143,'[1]2025 Tier 1'!$A:$C,3,FALSE)</f>
        <v>#N/A</v>
      </c>
      <c r="D143" s="181">
        <v>21</v>
      </c>
    </row>
    <row r="144" spans="1:4" s="133" customFormat="1">
      <c r="A144" s="202" t="s">
        <v>171</v>
      </c>
      <c r="B144" s="184" t="s">
        <v>382</v>
      </c>
      <c r="C144" s="180">
        <f>VLOOKUP(A144,'[1]2025 Tier 1'!$A:$C,3,FALSE)</f>
        <v>4.49</v>
      </c>
      <c r="D144" s="181">
        <v>0.12</v>
      </c>
    </row>
    <row r="145" spans="1:4" s="133" customFormat="1">
      <c r="A145" s="202" t="s">
        <v>383</v>
      </c>
      <c r="B145" s="184" t="s">
        <v>384</v>
      </c>
      <c r="C145" s="180">
        <f>VLOOKUP(A145,'[1]2025 Tier 1'!$A:$C,3,FALSE)</f>
        <v>13.78</v>
      </c>
      <c r="D145" s="181">
        <v>0.2</v>
      </c>
    </row>
    <row r="146" spans="1:4" s="133" customFormat="1">
      <c r="A146" s="202" t="s">
        <v>172</v>
      </c>
      <c r="B146" s="184" t="s">
        <v>385</v>
      </c>
      <c r="C146" s="180">
        <f>VLOOKUP(A146,'[1]2025 Tier 1'!$A:$C,3,FALSE)</f>
        <v>3.49</v>
      </c>
      <c r="D146" s="181">
        <v>0.06</v>
      </c>
    </row>
    <row r="147" spans="1:4" s="133" customFormat="1">
      <c r="A147" s="202" t="s">
        <v>173</v>
      </c>
      <c r="B147" s="184" t="s">
        <v>386</v>
      </c>
      <c r="C147" s="180">
        <f>VLOOKUP(A147,'[1]2025 Tier 1'!$A:$C,3,FALSE)</f>
        <v>4.99</v>
      </c>
      <c r="D147" s="181">
        <v>0.08</v>
      </c>
    </row>
    <row r="148" spans="1:4" s="133" customFormat="1">
      <c r="A148" s="202" t="s">
        <v>174</v>
      </c>
      <c r="B148" s="184" t="s">
        <v>387</v>
      </c>
      <c r="C148" s="180">
        <f>VLOOKUP(A148,'[1]2025 Tier 1'!$A:$C,3,FALSE)</f>
        <v>5.49</v>
      </c>
      <c r="D148" s="181">
        <v>0.12</v>
      </c>
    </row>
    <row r="149" spans="1:4" s="133" customFormat="1">
      <c r="A149" s="202" t="s">
        <v>175</v>
      </c>
      <c r="B149" s="184" t="s">
        <v>388</v>
      </c>
      <c r="C149" s="180">
        <f>VLOOKUP(A149,'[1]2025 Tier 1'!$A:$C,3,FALSE)</f>
        <v>5.25</v>
      </c>
      <c r="D149" s="181">
        <v>0.06</v>
      </c>
    </row>
    <row r="150" spans="1:4" s="133" customFormat="1">
      <c r="A150" s="202" t="s">
        <v>176</v>
      </c>
      <c r="B150" s="184" t="s">
        <v>389</v>
      </c>
      <c r="C150" s="180">
        <f>VLOOKUP(A150,'[1]2025 Tier 1'!$A:$C,3,FALSE)</f>
        <v>6.25</v>
      </c>
      <c r="D150" s="181">
        <v>0.2</v>
      </c>
    </row>
    <row r="151" spans="1:4" s="133" customFormat="1">
      <c r="A151" s="202" t="s">
        <v>390</v>
      </c>
      <c r="B151" s="184" t="s">
        <v>391</v>
      </c>
      <c r="C151" s="180">
        <f>VLOOKUP(A151,'[1]2025 Tier 1'!$A:$C,3,FALSE)</f>
        <v>539.99</v>
      </c>
      <c r="D151" s="181">
        <v>30</v>
      </c>
    </row>
    <row r="152" spans="1:4" s="133" customFormat="1">
      <c r="A152" s="202" t="s">
        <v>177</v>
      </c>
      <c r="B152" s="184" t="s">
        <v>392</v>
      </c>
      <c r="C152" s="180" t="e">
        <f>VLOOKUP(A152,'[1]2025 Tier 1'!$A:$C,3,FALSE)</f>
        <v>#N/A</v>
      </c>
      <c r="D152" s="181">
        <v>0.113</v>
      </c>
    </row>
    <row r="153" spans="1:4" s="133" customFormat="1">
      <c r="A153" s="202" t="s">
        <v>178</v>
      </c>
      <c r="B153" s="184" t="s">
        <v>393</v>
      </c>
      <c r="C153" s="180">
        <f>VLOOKUP(A153,'[1]2025 Tier 1'!$A:$C,3,FALSE)</f>
        <v>4.49</v>
      </c>
      <c r="D153" s="181">
        <v>0.2</v>
      </c>
    </row>
    <row r="154" spans="1:4" s="133" customFormat="1">
      <c r="A154" s="202" t="s">
        <v>179</v>
      </c>
      <c r="B154" s="184" t="s">
        <v>394</v>
      </c>
      <c r="C154" s="180">
        <f>VLOOKUP(A154,'[1]2025 Tier 1'!$A:$C,3,FALSE)</f>
        <v>5.97</v>
      </c>
      <c r="D154" s="181">
        <v>0.16</v>
      </c>
    </row>
    <row r="155" spans="1:4" s="133" customFormat="1">
      <c r="A155" s="202" t="s">
        <v>180</v>
      </c>
      <c r="B155" s="184" t="s">
        <v>395</v>
      </c>
      <c r="C155" s="180">
        <f>VLOOKUP(A155,'[1]2025 Tier 1'!$A:$C,3,FALSE)</f>
        <v>7.73</v>
      </c>
      <c r="D155" s="181">
        <v>0.125</v>
      </c>
    </row>
    <row r="156" spans="1:4" s="133" customFormat="1">
      <c r="A156" s="202" t="s">
        <v>396</v>
      </c>
      <c r="B156" s="184" t="s">
        <v>397</v>
      </c>
      <c r="C156" s="180">
        <f>VLOOKUP(A156,'[1]2025 Tier 1'!$A:$C,3,FALSE)</f>
        <v>14.83</v>
      </c>
      <c r="D156" s="181">
        <v>3.9</v>
      </c>
    </row>
    <row r="157" spans="1:4" s="133" customFormat="1">
      <c r="A157" s="202" t="s">
        <v>398</v>
      </c>
      <c r="B157" s="184" t="s">
        <v>399</v>
      </c>
      <c r="C157" s="180" t="e">
        <f>VLOOKUP(A157,'[1]2025 Tier 1'!$A:$C,3,FALSE)</f>
        <v>#N/A</v>
      </c>
      <c r="D157" s="181">
        <v>7.5</v>
      </c>
    </row>
    <row r="158" spans="1:4" s="133" customFormat="1">
      <c r="A158" s="202" t="s">
        <v>400</v>
      </c>
      <c r="B158" s="184" t="s">
        <v>401</v>
      </c>
      <c r="C158" s="180" t="e">
        <f>VLOOKUP(A158,'[1]2025 Tier 1'!$A:$C,3,FALSE)</f>
        <v>#N/A</v>
      </c>
      <c r="D158" s="181">
        <v>3</v>
      </c>
    </row>
    <row r="159" spans="1:4" s="133" customFormat="1">
      <c r="A159" s="202" t="s">
        <v>402</v>
      </c>
      <c r="B159" s="184" t="s">
        <v>403</v>
      </c>
      <c r="C159" s="180">
        <f>VLOOKUP(A159,'[1]2025 Tier 1'!$A:$C,3,FALSE)</f>
        <v>60.97</v>
      </c>
      <c r="D159" s="181">
        <v>4</v>
      </c>
    </row>
    <row r="160" spans="1:4" s="133" customFormat="1">
      <c r="A160" s="202" t="s">
        <v>404</v>
      </c>
      <c r="B160" s="184" t="s">
        <v>405</v>
      </c>
      <c r="C160" s="180">
        <f>VLOOKUP(A160,'[1]2025 Tier 1'!$A:$C,3,FALSE)</f>
        <v>86.9</v>
      </c>
      <c r="D160" s="181">
        <v>6</v>
      </c>
    </row>
    <row r="161" spans="1:4" s="133" customFormat="1">
      <c r="A161" s="202" t="s">
        <v>406</v>
      </c>
      <c r="B161" s="184" t="s">
        <v>407</v>
      </c>
      <c r="C161" s="180">
        <f>VLOOKUP(A161,'[1]2025 Tier 1'!$A:$C,3,FALSE)</f>
        <v>101.29</v>
      </c>
      <c r="D161" s="181">
        <v>12</v>
      </c>
    </row>
    <row r="162" spans="1:4" s="133" customFormat="1">
      <c r="A162" s="202" t="s">
        <v>408</v>
      </c>
      <c r="B162" s="184" t="s">
        <v>409</v>
      </c>
      <c r="C162" s="180">
        <f>VLOOKUP(A162,'[1]2025 Tier 1'!$A:$C,3,FALSE)</f>
        <v>179.91</v>
      </c>
      <c r="D162" s="181">
        <v>18</v>
      </c>
    </row>
    <row r="163" spans="1:4" s="133" customFormat="1">
      <c r="A163" s="202" t="s">
        <v>410</v>
      </c>
      <c r="B163" s="184" t="s">
        <v>411</v>
      </c>
      <c r="C163" s="180">
        <f>VLOOKUP(A163,'[1]2025 Tier 1'!$A:$C,3,FALSE)</f>
        <v>172.99</v>
      </c>
      <c r="D163" s="181">
        <v>28</v>
      </c>
    </row>
    <row r="164" spans="1:4" s="133" customFormat="1">
      <c r="A164" s="200" t="s">
        <v>412</v>
      </c>
      <c r="B164" s="179" t="s">
        <v>413</v>
      </c>
      <c r="C164" s="180">
        <f>VLOOKUP(A164,'[1]2025 Tier 1'!$A:$C,3,FALSE)</f>
        <v>229.95</v>
      </c>
      <c r="D164" s="183">
        <v>28</v>
      </c>
    </row>
    <row r="165" spans="1:4" s="133" customFormat="1">
      <c r="A165" s="200" t="s">
        <v>414</v>
      </c>
      <c r="B165" s="185" t="s">
        <v>415</v>
      </c>
      <c r="C165" s="180">
        <f>VLOOKUP(A165,'[1]2025 Tier 1'!$A:$C,3,FALSE)</f>
        <v>45.99</v>
      </c>
      <c r="D165" s="183">
        <v>3</v>
      </c>
    </row>
    <row r="166" spans="1:4" s="133" customFormat="1">
      <c r="A166" s="200" t="s">
        <v>416</v>
      </c>
      <c r="B166" s="185" t="s">
        <v>417</v>
      </c>
      <c r="C166" s="180">
        <f>VLOOKUP(A166,'[1]2025 Tier 1'!$A:$C,3,FALSE)</f>
        <v>48.29</v>
      </c>
      <c r="D166" s="183">
        <v>3</v>
      </c>
    </row>
    <row r="167" spans="1:4" s="133" customFormat="1">
      <c r="A167" s="200" t="s">
        <v>418</v>
      </c>
      <c r="B167" s="179" t="s">
        <v>419</v>
      </c>
      <c r="C167" s="180">
        <f>VLOOKUP(A167,'[1]2025 Tier 1'!$A:$C,3,FALSE)</f>
        <v>82.41</v>
      </c>
      <c r="D167" s="183">
        <v>6.05</v>
      </c>
    </row>
    <row r="168" spans="1:4" s="133" customFormat="1">
      <c r="A168" s="202" t="s">
        <v>420</v>
      </c>
      <c r="B168" s="184" t="s">
        <v>421</v>
      </c>
      <c r="C168" s="180">
        <f>VLOOKUP(A168,'[1]2025 Tier 1'!$A:$C,3,FALSE)</f>
        <v>14.37</v>
      </c>
      <c r="D168" s="181">
        <v>0.19</v>
      </c>
    </row>
    <row r="169" spans="1:4" s="133" customFormat="1">
      <c r="A169" s="202" t="s">
        <v>422</v>
      </c>
      <c r="B169" s="184" t="s">
        <v>423</v>
      </c>
      <c r="C169" s="180">
        <f>VLOOKUP(A169,'[1]2025 Tier 1'!$A:$C,3,FALSE)</f>
        <v>15.67</v>
      </c>
      <c r="D169" s="181">
        <v>0.28000000000000003</v>
      </c>
    </row>
    <row r="170" spans="1:4" s="133" customFormat="1">
      <c r="A170" s="202" t="s">
        <v>424</v>
      </c>
      <c r="B170" s="184" t="s">
        <v>425</v>
      </c>
      <c r="C170" s="180">
        <f>VLOOKUP(A170,'[1]2025 Tier 1'!$A:$C,3,FALSE)</f>
        <v>19.88</v>
      </c>
      <c r="D170" s="181">
        <v>0.17</v>
      </c>
    </row>
    <row r="171" spans="1:4" s="133" customFormat="1">
      <c r="A171" s="202" t="s">
        <v>426</v>
      </c>
      <c r="B171" s="184" t="s">
        <v>427</v>
      </c>
      <c r="C171" s="180">
        <f>VLOOKUP(A171,'[1]2025 Tier 1'!$A:$C,3,FALSE)</f>
        <v>26.7</v>
      </c>
      <c r="D171" s="181">
        <v>0.19</v>
      </c>
    </row>
    <row r="172" spans="1:4" s="133" customFormat="1">
      <c r="A172" s="202" t="s">
        <v>428</v>
      </c>
      <c r="B172" s="184" t="s">
        <v>429</v>
      </c>
      <c r="C172" s="180">
        <f>VLOOKUP(A172,'[1]2025 Tier 1'!$A:$C,3,FALSE)</f>
        <v>34.69</v>
      </c>
      <c r="D172" s="181">
        <v>0.56000000000000005</v>
      </c>
    </row>
    <row r="173" spans="1:4" s="133" customFormat="1">
      <c r="A173" s="202" t="s">
        <v>430</v>
      </c>
      <c r="B173" s="184" t="s">
        <v>431</v>
      </c>
      <c r="C173" s="180">
        <f>VLOOKUP(A173,'[1]2025 Tier 1'!$A:$C,3,FALSE)</f>
        <v>34.69</v>
      </c>
      <c r="D173" s="181">
        <v>1.02</v>
      </c>
    </row>
    <row r="174" spans="1:4" s="133" customFormat="1">
      <c r="A174" s="202" t="s">
        <v>432</v>
      </c>
      <c r="B174" s="184" t="s">
        <v>433</v>
      </c>
      <c r="C174" s="180">
        <f>VLOOKUP(A174,'[1]2025 Tier 1'!$A:$C,3,FALSE)</f>
        <v>52.95</v>
      </c>
      <c r="D174" s="181">
        <v>0</v>
      </c>
    </row>
    <row r="175" spans="1:4" s="133" customFormat="1">
      <c r="A175" s="202" t="s">
        <v>434</v>
      </c>
      <c r="B175" s="184" t="s">
        <v>435</v>
      </c>
      <c r="C175" s="180">
        <f>VLOOKUP(A175,'[1]2025 Tier 1'!$A:$C,3,FALSE)</f>
        <v>22.63</v>
      </c>
      <c r="D175" s="181">
        <v>7.0000000000000007E-2</v>
      </c>
    </row>
    <row r="176" spans="1:4" s="133" customFormat="1">
      <c r="A176" s="200" t="s">
        <v>436</v>
      </c>
      <c r="B176" s="179" t="s">
        <v>437</v>
      </c>
      <c r="C176" s="180">
        <f>VLOOKUP(A176,'[1]2025 Tier 1'!$A:$C,3,FALSE)</f>
        <v>7.2</v>
      </c>
      <c r="D176" s="183">
        <v>7.0000000000000007E-2</v>
      </c>
    </row>
    <row r="177" spans="1:4" s="133" customFormat="1">
      <c r="A177" s="202" t="s">
        <v>438</v>
      </c>
      <c r="B177" s="184" t="s">
        <v>439</v>
      </c>
      <c r="C177" s="180" t="e">
        <f>VLOOKUP(A177,'[1]2025 Tier 1'!$A:$C,3,FALSE)</f>
        <v>#N/A</v>
      </c>
      <c r="D177" s="181">
        <v>1</v>
      </c>
    </row>
    <row r="178" spans="1:4" s="133" customFormat="1">
      <c r="A178" s="200" t="s">
        <v>440</v>
      </c>
      <c r="B178" s="179" t="s">
        <v>441</v>
      </c>
      <c r="C178" s="180">
        <f>VLOOKUP(A178,'[1]2025 Tier 1'!$A:$C,3,FALSE)</f>
        <v>19.95</v>
      </c>
      <c r="D178" s="183">
        <v>0.44</v>
      </c>
    </row>
    <row r="179" spans="1:4" s="133" customFormat="1">
      <c r="A179" s="202" t="s">
        <v>442</v>
      </c>
      <c r="B179" s="184" t="s">
        <v>443</v>
      </c>
      <c r="C179" s="180">
        <f>VLOOKUP(A179,'[1]2025 Tier 1'!$A:$C,3,FALSE)</f>
        <v>44.5</v>
      </c>
      <c r="D179" s="181">
        <v>0.4</v>
      </c>
    </row>
    <row r="180" spans="1:4" s="133" customFormat="1">
      <c r="A180" s="202" t="s">
        <v>444</v>
      </c>
      <c r="B180" s="184" t="s">
        <v>445</v>
      </c>
      <c r="C180" s="180">
        <f>VLOOKUP(A180,'[1]2025 Tier 1'!$A:$C,3,FALSE)</f>
        <v>30.7</v>
      </c>
      <c r="D180" s="181">
        <v>2.38</v>
      </c>
    </row>
    <row r="181" spans="1:4" s="133" customFormat="1">
      <c r="A181" s="202" t="s">
        <v>446</v>
      </c>
      <c r="B181" s="184" t="s">
        <v>447</v>
      </c>
      <c r="C181" s="180">
        <f>VLOOKUP(A181,'[1]2025 Tier 1'!$A:$C,3,FALSE)</f>
        <v>71.25</v>
      </c>
      <c r="D181" s="181">
        <v>1.1299999999999999</v>
      </c>
    </row>
    <row r="182" spans="1:4" s="133" customFormat="1">
      <c r="A182" s="202" t="s">
        <v>448</v>
      </c>
      <c r="B182" s="184" t="s">
        <v>449</v>
      </c>
      <c r="C182" s="180">
        <f>VLOOKUP(A182,'[1]2025 Tier 1'!$A:$C,3,FALSE)</f>
        <v>59.7</v>
      </c>
      <c r="D182" s="181">
        <v>0.54</v>
      </c>
    </row>
    <row r="183" spans="1:4" s="133" customFormat="1">
      <c r="A183" s="202" t="s">
        <v>450</v>
      </c>
      <c r="B183" s="184" t="s">
        <v>451</v>
      </c>
      <c r="C183" s="180">
        <f>VLOOKUP(A183,'[1]2025 Tier 1'!$A:$C,3,FALSE)</f>
        <v>20.45</v>
      </c>
      <c r="D183" s="181">
        <v>0</v>
      </c>
    </row>
    <row r="184" spans="1:4" s="133" customFormat="1">
      <c r="A184" s="202" t="s">
        <v>452</v>
      </c>
      <c r="B184" s="184" t="s">
        <v>453</v>
      </c>
      <c r="C184" s="180">
        <f>VLOOKUP(A184,'[1]2025 Tier 1'!$A:$C,3,FALSE)</f>
        <v>2.99</v>
      </c>
      <c r="D184" s="181">
        <v>0.5</v>
      </c>
    </row>
    <row r="185" spans="1:4" s="133" customFormat="1">
      <c r="A185" s="202" t="s">
        <v>454</v>
      </c>
      <c r="B185" s="184" t="s">
        <v>455</v>
      </c>
      <c r="C185" s="180">
        <f>VLOOKUP(A185,'[1]2025 Tier 1'!$A:$C,3,FALSE)</f>
        <v>30.94</v>
      </c>
      <c r="D185" s="181">
        <v>0</v>
      </c>
    </row>
    <row r="186" spans="1:4" s="133" customFormat="1">
      <c r="A186" s="202" t="s">
        <v>456</v>
      </c>
      <c r="B186" s="184" t="s">
        <v>457</v>
      </c>
      <c r="C186" s="180">
        <f>VLOOKUP(A186,'[1]2025 Tier 1'!$A:$C,3,FALSE)</f>
        <v>4.55</v>
      </c>
      <c r="D186" s="181">
        <v>0.19</v>
      </c>
    </row>
    <row r="187" spans="1:4" s="133" customFormat="1">
      <c r="A187" s="202" t="s">
        <v>458</v>
      </c>
      <c r="B187" s="184" t="s">
        <v>459</v>
      </c>
      <c r="C187" s="180">
        <f>VLOOKUP(A187,'[1]2025 Tier 1'!$A:$C,3,FALSE)</f>
        <v>11.65</v>
      </c>
      <c r="D187" s="181">
        <v>0.47</v>
      </c>
    </row>
    <row r="188" spans="1:4" s="133" customFormat="1">
      <c r="A188" s="202" t="s">
        <v>460</v>
      </c>
      <c r="B188" s="184" t="s">
        <v>461</v>
      </c>
      <c r="C188" s="180">
        <f>VLOOKUP(A188,'[1]2025 Tier 1'!$A:$C,3,FALSE)</f>
        <v>32.1</v>
      </c>
      <c r="D188" s="181">
        <v>1.07</v>
      </c>
    </row>
    <row r="189" spans="1:4" s="133" customFormat="1">
      <c r="A189" s="202" t="s">
        <v>462</v>
      </c>
      <c r="B189" s="184" t="s">
        <v>463</v>
      </c>
      <c r="C189" s="180">
        <f>VLOOKUP(A189,'[1]2025 Tier 1'!$A:$C,3,FALSE)</f>
        <v>65.97</v>
      </c>
      <c r="D189" s="181">
        <v>0.53</v>
      </c>
    </row>
    <row r="190" spans="1:4" s="133" customFormat="1">
      <c r="A190" s="202" t="s">
        <v>464</v>
      </c>
      <c r="B190" s="184" t="s">
        <v>465</v>
      </c>
      <c r="C190" s="180">
        <f>VLOOKUP(A190,'[1]2025 Tier 1'!$A:$C,3,FALSE)</f>
        <v>22.57</v>
      </c>
      <c r="D190" s="181">
        <v>0.19</v>
      </c>
    </row>
    <row r="191" spans="1:4" s="133" customFormat="1">
      <c r="A191" s="202" t="s">
        <v>466</v>
      </c>
      <c r="B191" s="184" t="s">
        <v>467</v>
      </c>
      <c r="C191" s="180">
        <f>VLOOKUP(A191,'[1]2025 Tier 1'!$A:$C,3,FALSE)</f>
        <v>24.47</v>
      </c>
      <c r="D191" s="181">
        <v>1.3</v>
      </c>
    </row>
    <row r="192" spans="1:4" s="133" customFormat="1">
      <c r="A192" s="202" t="s">
        <v>468</v>
      </c>
      <c r="B192" s="184" t="s">
        <v>469</v>
      </c>
      <c r="C192" s="180">
        <f>VLOOKUP(A192,'[1]2025 Tier 1'!$A:$C,3,FALSE)</f>
        <v>25.95</v>
      </c>
      <c r="D192" s="181">
        <v>22</v>
      </c>
    </row>
    <row r="193" spans="1:4" s="133" customFormat="1">
      <c r="A193" s="200" t="s">
        <v>470</v>
      </c>
      <c r="B193" s="185" t="s">
        <v>471</v>
      </c>
      <c r="C193" s="180">
        <f>VLOOKUP(A193,'[1]2025 Tier 1'!$A:$C,3,FALSE)</f>
        <v>23.74</v>
      </c>
      <c r="D193" s="183">
        <v>1.3</v>
      </c>
    </row>
    <row r="194" spans="1:4" s="133" customFormat="1">
      <c r="A194" s="202" t="s">
        <v>470</v>
      </c>
      <c r="B194" s="184" t="s">
        <v>471</v>
      </c>
      <c r="C194" s="180">
        <f>VLOOKUP(A194,'[1]2025 Tier 1'!$A:$C,3,FALSE)</f>
        <v>23.74</v>
      </c>
      <c r="D194" s="181">
        <v>4.2</v>
      </c>
    </row>
    <row r="195" spans="1:4" s="133" customFormat="1">
      <c r="A195" s="202" t="s">
        <v>472</v>
      </c>
      <c r="B195" s="184" t="s">
        <v>473</v>
      </c>
      <c r="C195" s="180">
        <f>VLOOKUP(A195,'[1]2025 Tier 1'!$A:$C,3,FALSE)</f>
        <v>270.58999999999997</v>
      </c>
      <c r="D195" s="181">
        <v>1</v>
      </c>
    </row>
    <row r="196" spans="1:4" s="133" customFormat="1">
      <c r="A196" s="202" t="s">
        <v>474</v>
      </c>
      <c r="B196" s="184" t="s">
        <v>475</v>
      </c>
      <c r="C196" s="180">
        <f>VLOOKUP(A196,'[1]2025 Tier 1'!$A:$C,3,FALSE)</f>
        <v>26.95</v>
      </c>
      <c r="D196" s="181">
        <v>70</v>
      </c>
    </row>
    <row r="197" spans="1:4" s="133" customFormat="1">
      <c r="A197" s="200" t="s">
        <v>476</v>
      </c>
      <c r="B197" s="185" t="s">
        <v>477</v>
      </c>
      <c r="C197" s="180">
        <f>VLOOKUP(A197,'[1]2025 Tier 1'!$A:$C,3,FALSE)</f>
        <v>65.95</v>
      </c>
      <c r="D197" s="183">
        <v>4.2</v>
      </c>
    </row>
    <row r="198" spans="1:4" s="133" customFormat="1">
      <c r="A198" s="202" t="s">
        <v>478</v>
      </c>
      <c r="B198" s="184" t="s">
        <v>479</v>
      </c>
      <c r="C198" s="180">
        <f>VLOOKUP(A198,'[1]2025 Tier 1'!$A:$C,3,FALSE)</f>
        <v>751.87</v>
      </c>
      <c r="D198" s="181">
        <v>1.19</v>
      </c>
    </row>
    <row r="199" spans="1:4" s="133" customFormat="1">
      <c r="A199" s="200" t="s">
        <v>480</v>
      </c>
      <c r="B199" s="185" t="s">
        <v>481</v>
      </c>
      <c r="C199" s="180">
        <f>VLOOKUP(A199,'[1]2025 Tier 1'!$A:$C,3,FALSE)</f>
        <v>72.55</v>
      </c>
      <c r="D199" s="183">
        <v>4.2</v>
      </c>
    </row>
    <row r="200" spans="1:4" s="133" customFormat="1">
      <c r="A200" s="200" t="s">
        <v>482</v>
      </c>
      <c r="B200" s="179" t="s">
        <v>483</v>
      </c>
      <c r="C200" s="180">
        <f>VLOOKUP(A200,'[1]2025 Tier 1'!$A:$C,3,FALSE)</f>
        <v>101.81</v>
      </c>
      <c r="D200" s="183">
        <v>7.8</v>
      </c>
    </row>
    <row r="201" spans="1:4" s="133" customFormat="1">
      <c r="A201" s="202" t="s">
        <v>484</v>
      </c>
      <c r="B201" s="184" t="s">
        <v>421</v>
      </c>
      <c r="C201" s="180">
        <f>VLOOKUP(A201,'[1]2025 Tier 1'!$A:$C,3,FALSE)</f>
        <v>22.27</v>
      </c>
      <c r="D201" s="181">
        <v>0.36</v>
      </c>
    </row>
    <row r="202" spans="1:4" s="133" customFormat="1">
      <c r="A202" s="202" t="s">
        <v>485</v>
      </c>
      <c r="B202" s="184" t="s">
        <v>423</v>
      </c>
      <c r="C202" s="180">
        <f>VLOOKUP(A202,'[1]2025 Tier 1'!$A:$C,3,FALSE)</f>
        <v>23.64</v>
      </c>
      <c r="D202" s="181">
        <v>0.33</v>
      </c>
    </row>
    <row r="203" spans="1:4" s="133" customFormat="1">
      <c r="A203" s="202" t="s">
        <v>486</v>
      </c>
      <c r="B203" s="184" t="s">
        <v>487</v>
      </c>
      <c r="C203" s="180">
        <f>VLOOKUP(A203,'[1]2025 Tier 1'!$A:$C,3,FALSE)</f>
        <v>23.94</v>
      </c>
      <c r="D203" s="181">
        <v>0.5</v>
      </c>
    </row>
    <row r="204" spans="1:4" s="133" customFormat="1">
      <c r="A204" s="202" t="s">
        <v>488</v>
      </c>
      <c r="B204" s="184" t="s">
        <v>425</v>
      </c>
      <c r="C204" s="180">
        <f>VLOOKUP(A204,'[1]2025 Tier 1'!$A:$C,3,FALSE)</f>
        <v>28.05</v>
      </c>
      <c r="D204" s="181">
        <v>0.31</v>
      </c>
    </row>
    <row r="205" spans="1:4" s="133" customFormat="1">
      <c r="A205" s="202" t="s">
        <v>489</v>
      </c>
      <c r="B205" s="184" t="s">
        <v>427</v>
      </c>
      <c r="C205" s="180">
        <f>VLOOKUP(A205,'[1]2025 Tier 1'!$A:$C,3,FALSE)</f>
        <v>34.950000000000003</v>
      </c>
      <c r="D205" s="181">
        <v>0.3</v>
      </c>
    </row>
    <row r="206" spans="1:4" s="133" customFormat="1">
      <c r="A206" s="202" t="s">
        <v>490</v>
      </c>
      <c r="B206" s="184" t="s">
        <v>491</v>
      </c>
      <c r="C206" s="180">
        <f>VLOOKUP(A206,'[1]2025 Tier 1'!$A:$C,3,FALSE)</f>
        <v>41.65</v>
      </c>
      <c r="D206" s="181">
        <v>1.05</v>
      </c>
    </row>
    <row r="207" spans="1:4" s="133" customFormat="1">
      <c r="A207" s="202" t="s">
        <v>492</v>
      </c>
      <c r="B207" s="184" t="s">
        <v>493</v>
      </c>
      <c r="C207" s="180">
        <f>VLOOKUP(A207,'[1]2025 Tier 1'!$A:$C,3,FALSE)</f>
        <v>41.65</v>
      </c>
      <c r="D207" s="181">
        <v>1.05</v>
      </c>
    </row>
    <row r="208" spans="1:4" s="133" customFormat="1">
      <c r="A208" s="202" t="s">
        <v>494</v>
      </c>
      <c r="B208" s="184" t="s">
        <v>495</v>
      </c>
      <c r="C208" s="180">
        <f>VLOOKUP(A208,'[1]2025 Tier 1'!$A:$C,3,FALSE)</f>
        <v>41.65</v>
      </c>
      <c r="D208" s="181">
        <v>1.25</v>
      </c>
    </row>
    <row r="209" spans="1:4" s="133" customFormat="1">
      <c r="A209" s="202" t="s">
        <v>496</v>
      </c>
      <c r="B209" s="184" t="s">
        <v>497</v>
      </c>
      <c r="C209" s="180">
        <f>VLOOKUP(A209,'[1]2025 Tier 1'!$A:$C,3,FALSE)</f>
        <v>40.97</v>
      </c>
      <c r="D209" s="181">
        <v>1.24</v>
      </c>
    </row>
    <row r="210" spans="1:4" s="133" customFormat="1">
      <c r="A210" s="202" t="s">
        <v>498</v>
      </c>
      <c r="B210" s="184" t="s">
        <v>499</v>
      </c>
      <c r="C210" s="180">
        <f>VLOOKUP(A210,'[1]2025 Tier 1'!$A:$C,3,FALSE)</f>
        <v>40.97</v>
      </c>
      <c r="D210" s="181">
        <v>1.24</v>
      </c>
    </row>
    <row r="211" spans="1:4" s="133" customFormat="1">
      <c r="A211" s="202" t="s">
        <v>500</v>
      </c>
      <c r="B211" s="184" t="s">
        <v>501</v>
      </c>
      <c r="C211" s="180">
        <f>VLOOKUP(A211,'[1]2025 Tier 1'!$A:$C,3,FALSE)</f>
        <v>53.95</v>
      </c>
      <c r="D211" s="181">
        <v>0.33</v>
      </c>
    </row>
    <row r="212" spans="1:4" s="133" customFormat="1">
      <c r="A212" s="202" t="s">
        <v>502</v>
      </c>
      <c r="B212" s="184" t="s">
        <v>435</v>
      </c>
      <c r="C212" s="180">
        <f>VLOOKUP(A212,'[1]2025 Tier 1'!$A:$C,3,FALSE)</f>
        <v>28.27</v>
      </c>
      <c r="D212" s="181">
        <v>0.1</v>
      </c>
    </row>
    <row r="213" spans="1:4" s="133" customFormat="1">
      <c r="A213" s="200" t="s">
        <v>503</v>
      </c>
      <c r="B213" s="179" t="s">
        <v>437</v>
      </c>
      <c r="C213" s="180">
        <f>VLOOKUP(A213,'[1]2025 Tier 1'!$A:$C,3,FALSE)</f>
        <v>7.95</v>
      </c>
      <c r="D213" s="183">
        <v>0.1</v>
      </c>
    </row>
    <row r="214" spans="1:4" s="133" customFormat="1">
      <c r="A214" s="202" t="s">
        <v>503</v>
      </c>
      <c r="B214" s="184" t="s">
        <v>437</v>
      </c>
      <c r="C214" s="180">
        <f>VLOOKUP(A214,'[1]2025 Tier 1'!$A:$C,3,FALSE)</f>
        <v>7.95</v>
      </c>
      <c r="D214" s="181">
        <v>0.5</v>
      </c>
    </row>
    <row r="215" spans="1:4" s="133" customFormat="1">
      <c r="A215" s="202" t="s">
        <v>504</v>
      </c>
      <c r="B215" s="184" t="s">
        <v>505</v>
      </c>
      <c r="C215" s="180" t="e">
        <f>VLOOKUP(A215,'[1]2025 Tier 1'!$A:$C,3,FALSE)</f>
        <v>#N/A</v>
      </c>
      <c r="D215" s="181">
        <v>1.54</v>
      </c>
    </row>
    <row r="216" spans="1:4" s="133" customFormat="1">
      <c r="A216" s="200" t="s">
        <v>506</v>
      </c>
      <c r="B216" s="179" t="s">
        <v>441</v>
      </c>
      <c r="C216" s="180">
        <f>VLOOKUP(A216,'[1]2025 Tier 1'!$A:$C,3,FALSE)</f>
        <v>23.68</v>
      </c>
      <c r="D216" s="183">
        <v>0.5</v>
      </c>
    </row>
    <row r="217" spans="1:4" s="133" customFormat="1">
      <c r="A217" s="202" t="s">
        <v>507</v>
      </c>
      <c r="B217" s="184" t="s">
        <v>508</v>
      </c>
      <c r="C217" s="180">
        <f>VLOOKUP(A217,'[1]2025 Tier 1'!$A:$C,3,FALSE)</f>
        <v>44.29</v>
      </c>
      <c r="D217" s="181">
        <v>1.71</v>
      </c>
    </row>
    <row r="218" spans="1:4" s="133" customFormat="1">
      <c r="A218" s="202" t="s">
        <v>509</v>
      </c>
      <c r="B218" s="184" t="s">
        <v>510</v>
      </c>
      <c r="C218" s="180">
        <f>VLOOKUP(A218,'[1]2025 Tier 1'!$A:$C,3,FALSE)</f>
        <v>39.99</v>
      </c>
      <c r="D218" s="181">
        <v>2.66</v>
      </c>
    </row>
    <row r="219" spans="1:4" s="133" customFormat="1">
      <c r="A219" s="202" t="s">
        <v>511</v>
      </c>
      <c r="B219" s="184" t="s">
        <v>512</v>
      </c>
      <c r="C219" s="180">
        <f>VLOOKUP(A219,'[1]2025 Tier 1'!$A:$C,3,FALSE)</f>
        <v>71.13</v>
      </c>
      <c r="D219" s="181">
        <v>1.98</v>
      </c>
    </row>
    <row r="220" spans="1:4" s="133" customFormat="1">
      <c r="A220" s="202" t="s">
        <v>513</v>
      </c>
      <c r="B220" s="184" t="s">
        <v>449</v>
      </c>
      <c r="C220" s="180">
        <f>VLOOKUP(A220,'[1]2025 Tier 1'!$A:$C,3,FALSE)</f>
        <v>69.75</v>
      </c>
      <c r="D220" s="181">
        <v>1</v>
      </c>
    </row>
    <row r="221" spans="1:4" s="133" customFormat="1">
      <c r="A221" s="202" t="s">
        <v>514</v>
      </c>
      <c r="B221" s="184" t="s">
        <v>515</v>
      </c>
      <c r="C221" s="180">
        <f>VLOOKUP(A221,'[1]2025 Tier 1'!$A:$C,3,FALSE)</f>
        <v>44.99</v>
      </c>
      <c r="D221" s="181">
        <v>1.71</v>
      </c>
    </row>
    <row r="222" spans="1:4" s="133" customFormat="1">
      <c r="A222" s="202" t="s">
        <v>516</v>
      </c>
      <c r="B222" s="184" t="s">
        <v>517</v>
      </c>
      <c r="C222" s="180">
        <f>VLOOKUP(A222,'[1]2025 Tier 1'!$A:$C,3,FALSE)</f>
        <v>48.73</v>
      </c>
      <c r="D222" s="181">
        <v>0.7</v>
      </c>
    </row>
    <row r="223" spans="1:4" s="133" customFormat="1">
      <c r="A223" s="202" t="s">
        <v>518</v>
      </c>
      <c r="B223" s="184" t="s">
        <v>519</v>
      </c>
      <c r="C223" s="180" t="e">
        <f>VLOOKUP(A223,'[1]2025 Tier 1'!$A:$C,3,FALSE)</f>
        <v>#N/A</v>
      </c>
      <c r="D223" s="181">
        <v>0.12</v>
      </c>
    </row>
    <row r="224" spans="1:4" s="133" customFormat="1">
      <c r="A224" s="202" t="s">
        <v>520</v>
      </c>
      <c r="B224" s="184" t="s">
        <v>451</v>
      </c>
      <c r="C224" s="180">
        <f>VLOOKUP(A224,'[1]2025 Tier 1'!$A:$C,3,FALSE)</f>
        <v>32.090000000000003</v>
      </c>
      <c r="D224" s="181">
        <v>0.01</v>
      </c>
    </row>
    <row r="225" spans="1:4" s="133" customFormat="1">
      <c r="A225" s="202" t="s">
        <v>521</v>
      </c>
      <c r="B225" s="184" t="s">
        <v>522</v>
      </c>
      <c r="C225" s="180">
        <f>VLOOKUP(A225,'[1]2025 Tier 1'!$A:$C,3,FALSE)</f>
        <v>3.09</v>
      </c>
      <c r="D225" s="181">
        <v>0.01</v>
      </c>
    </row>
    <row r="226" spans="1:4" s="133" customFormat="1">
      <c r="A226" s="202" t="s">
        <v>523</v>
      </c>
      <c r="B226" s="184" t="s">
        <v>524</v>
      </c>
      <c r="C226" s="180">
        <f>VLOOKUP(A226,'[1]2025 Tier 1'!$A:$C,3,FALSE)</f>
        <v>3.09</v>
      </c>
      <c r="D226" s="181">
        <v>0</v>
      </c>
    </row>
    <row r="227" spans="1:4" s="133" customFormat="1">
      <c r="A227" s="202" t="s">
        <v>525</v>
      </c>
      <c r="B227" s="184" t="s">
        <v>526</v>
      </c>
      <c r="C227" s="180">
        <f>VLOOKUP(A227,'[1]2025 Tier 1'!$A:$C,3,FALSE)</f>
        <v>3.09</v>
      </c>
      <c r="D227" s="181">
        <v>0.5</v>
      </c>
    </row>
    <row r="228" spans="1:4" s="133" customFormat="1">
      <c r="A228" s="202" t="s">
        <v>527</v>
      </c>
      <c r="B228" s="184" t="s">
        <v>455</v>
      </c>
      <c r="C228" s="180">
        <f>VLOOKUP(A228,'[1]2025 Tier 1'!$A:$C,3,FALSE)</f>
        <v>37.97</v>
      </c>
      <c r="D228" s="181">
        <v>0</v>
      </c>
    </row>
    <row r="229" spans="1:4" s="133" customFormat="1">
      <c r="A229" s="202" t="s">
        <v>528</v>
      </c>
      <c r="B229" s="184" t="s">
        <v>529</v>
      </c>
      <c r="C229" s="180">
        <f>VLOOKUP(A229,'[1]2025 Tier 1'!$A:$C,3,FALSE)</f>
        <v>5.0999999999999996</v>
      </c>
      <c r="D229" s="181">
        <v>0.44</v>
      </c>
    </row>
    <row r="230" spans="1:4" s="133" customFormat="1">
      <c r="A230" s="202" t="s">
        <v>530</v>
      </c>
      <c r="B230" s="184" t="s">
        <v>531</v>
      </c>
      <c r="C230" s="180">
        <f>VLOOKUP(A230,'[1]2025 Tier 1'!$A:$C,3,FALSE)</f>
        <v>13.15</v>
      </c>
      <c r="D230" s="181">
        <v>0.88</v>
      </c>
    </row>
    <row r="231" spans="1:4" s="133" customFormat="1">
      <c r="A231" s="202" t="s">
        <v>532</v>
      </c>
      <c r="B231" s="184" t="s">
        <v>533</v>
      </c>
      <c r="C231" s="180">
        <f>VLOOKUP(A231,'[1]2025 Tier 1'!$A:$C,3,FALSE)</f>
        <v>37.69</v>
      </c>
      <c r="D231" s="181">
        <v>0.88</v>
      </c>
    </row>
    <row r="232" spans="1:4" s="133" customFormat="1">
      <c r="A232" s="202" t="s">
        <v>534</v>
      </c>
      <c r="B232" s="184" t="s">
        <v>461</v>
      </c>
      <c r="C232" s="180">
        <f>VLOOKUP(A232,'[1]2025 Tier 1'!$A:$C,3,FALSE)</f>
        <v>37.69</v>
      </c>
      <c r="D232" s="181">
        <v>1.23</v>
      </c>
    </row>
    <row r="233" spans="1:4" s="133" customFormat="1">
      <c r="A233" s="202" t="s">
        <v>535</v>
      </c>
      <c r="B233" s="184" t="s">
        <v>536</v>
      </c>
      <c r="C233" s="180">
        <f>VLOOKUP(A233,'[1]2025 Tier 1'!$A:$C,3,FALSE)</f>
        <v>27.95</v>
      </c>
      <c r="D233" s="181">
        <v>0.28999999999999998</v>
      </c>
    </row>
    <row r="234" spans="1:4" s="133" customFormat="1">
      <c r="A234" s="202" t="s">
        <v>537</v>
      </c>
      <c r="B234" s="184" t="s">
        <v>538</v>
      </c>
      <c r="C234" s="180">
        <f>VLOOKUP(A234,'[1]2025 Tier 1'!$A:$C,3,FALSE)</f>
        <v>40.97</v>
      </c>
      <c r="D234" s="181">
        <v>0.93</v>
      </c>
    </row>
    <row r="235" spans="1:4" s="133" customFormat="1">
      <c r="A235" s="202" t="s">
        <v>539</v>
      </c>
      <c r="B235" s="184" t="s">
        <v>465</v>
      </c>
      <c r="C235" s="180">
        <f>VLOOKUP(A235,'[1]2025 Tier 1'!$A:$C,3,FALSE)</f>
        <v>28.27</v>
      </c>
      <c r="D235" s="181">
        <v>0.27</v>
      </c>
    </row>
    <row r="236" spans="1:4" s="133" customFormat="1">
      <c r="A236" s="202" t="s">
        <v>540</v>
      </c>
      <c r="B236" s="184" t="s">
        <v>541</v>
      </c>
      <c r="C236" s="180">
        <f>VLOOKUP(A236,'[1]2025 Tier 1'!$A:$C,3,FALSE)</f>
        <v>22.86</v>
      </c>
      <c r="D236" s="181">
        <v>0.63</v>
      </c>
    </row>
    <row r="237" spans="1:4" s="133" customFormat="1">
      <c r="A237" s="202" t="s">
        <v>542</v>
      </c>
      <c r="B237" s="184" t="s">
        <v>543</v>
      </c>
      <c r="C237" s="180">
        <f>VLOOKUP(A237,'[1]2025 Tier 1'!$A:$C,3,FALSE)</f>
        <v>33.119999999999997</v>
      </c>
      <c r="D237" s="181">
        <v>0.01</v>
      </c>
    </row>
    <row r="238" spans="1:4" s="133" customFormat="1">
      <c r="A238" s="202" t="s">
        <v>544</v>
      </c>
      <c r="B238" s="184" t="s">
        <v>545</v>
      </c>
      <c r="C238" s="180">
        <f>VLOOKUP(A238,'[1]2025 Tier 1'!$A:$C,3,FALSE)</f>
        <v>3.35</v>
      </c>
      <c r="D238" s="181">
        <v>0.31</v>
      </c>
    </row>
    <row r="239" spans="1:4" s="133" customFormat="1">
      <c r="A239" s="202" t="s">
        <v>546</v>
      </c>
      <c r="B239" s="184" t="s">
        <v>547</v>
      </c>
      <c r="C239" s="180">
        <f>VLOOKUP(A239,'[1]2025 Tier 1'!$A:$C,3,FALSE)</f>
        <v>28.32</v>
      </c>
      <c r="D239" s="181">
        <v>0.35</v>
      </c>
    </row>
    <row r="240" spans="1:4" s="133" customFormat="1">
      <c r="A240" s="202" t="s">
        <v>548</v>
      </c>
      <c r="B240" s="184" t="s">
        <v>549</v>
      </c>
      <c r="C240" s="180">
        <f>VLOOKUP(A240,'[1]2025 Tier 1'!$A:$C,3,FALSE)</f>
        <v>32.07</v>
      </c>
      <c r="D240" s="181">
        <v>1.5</v>
      </c>
    </row>
    <row r="241" spans="1:4" s="133" customFormat="1">
      <c r="A241" s="202" t="s">
        <v>550</v>
      </c>
      <c r="B241" s="184" t="s">
        <v>469</v>
      </c>
      <c r="C241" s="180">
        <f>VLOOKUP(A241,'[1]2025 Tier 1'!$A:$C,3,FALSE)</f>
        <v>33.75</v>
      </c>
      <c r="D241" s="181">
        <v>1.72</v>
      </c>
    </row>
    <row r="242" spans="1:4" s="133" customFormat="1">
      <c r="A242" s="202" t="s">
        <v>551</v>
      </c>
      <c r="B242" s="184" t="s">
        <v>463</v>
      </c>
      <c r="C242" s="180">
        <f>VLOOKUP(A242,'[1]2025 Tier 1'!$A:$C,3,FALSE)</f>
        <v>80.52</v>
      </c>
      <c r="D242" s="181">
        <v>0.86</v>
      </c>
    </row>
    <row r="243" spans="1:4" s="133" customFormat="1">
      <c r="A243" s="202" t="s">
        <v>552</v>
      </c>
      <c r="B243" s="184" t="s">
        <v>467</v>
      </c>
      <c r="C243" s="180">
        <f>VLOOKUP(A243,'[1]2025 Tier 1'!$A:$C,3,FALSE)</f>
        <v>33.75</v>
      </c>
      <c r="D243" s="181">
        <v>27</v>
      </c>
    </row>
    <row r="244" spans="1:4" s="133" customFormat="1">
      <c r="A244" s="202" t="s">
        <v>553</v>
      </c>
      <c r="B244" s="184" t="s">
        <v>554</v>
      </c>
      <c r="C244" s="180">
        <f>VLOOKUP(A244,'[1]2025 Tier 1'!$A:$C,3,FALSE)</f>
        <v>517.94000000000005</v>
      </c>
      <c r="D244" s="181">
        <v>9</v>
      </c>
    </row>
    <row r="245" spans="1:4" s="133" customFormat="1">
      <c r="A245" s="202" t="s">
        <v>555</v>
      </c>
      <c r="B245" s="184" t="s">
        <v>556</v>
      </c>
      <c r="C245" s="180">
        <f>VLOOKUP(A245,'[1]2025 Tier 1'!$A:$C,3,FALSE)</f>
        <v>374.99</v>
      </c>
      <c r="D245" s="181">
        <v>34</v>
      </c>
    </row>
    <row r="246" spans="1:4" s="133" customFormat="1">
      <c r="A246" s="202" t="s">
        <v>557</v>
      </c>
      <c r="B246" s="184" t="s">
        <v>558</v>
      </c>
      <c r="C246" s="180">
        <f>VLOOKUP(A246,'[1]2025 Tier 1'!$A:$C,3,FALSE)</f>
        <v>724.99</v>
      </c>
      <c r="D246" s="181">
        <v>11.6</v>
      </c>
    </row>
    <row r="247" spans="1:4" s="133" customFormat="1">
      <c r="A247" s="202" t="s">
        <v>559</v>
      </c>
      <c r="B247" s="184" t="s">
        <v>560</v>
      </c>
      <c r="C247" s="180">
        <f>VLOOKUP(A247,'[1]2025 Tier 1'!$A:$C,3,FALSE)</f>
        <v>474.99</v>
      </c>
      <c r="D247" s="181">
        <v>66</v>
      </c>
    </row>
    <row r="248" spans="1:4" s="133" customFormat="1">
      <c r="A248" s="202" t="s">
        <v>561</v>
      </c>
      <c r="B248" s="184" t="s">
        <v>562</v>
      </c>
      <c r="C248" s="180">
        <f>VLOOKUP(A248,'[1]2025 Tier 1'!$A:$C,3,FALSE)</f>
        <v>1064.99</v>
      </c>
      <c r="D248" s="181">
        <v>12</v>
      </c>
    </row>
    <row r="249" spans="1:4" s="133" customFormat="1">
      <c r="A249" s="202" t="s">
        <v>563</v>
      </c>
      <c r="B249" s="184" t="s">
        <v>564</v>
      </c>
      <c r="C249" s="180">
        <f>VLOOKUP(A249,'[1]2025 Tier 1'!$A:$C,3,FALSE)</f>
        <v>1294.99</v>
      </c>
      <c r="D249" s="181">
        <v>15</v>
      </c>
    </row>
    <row r="250" spans="1:4" s="133" customFormat="1">
      <c r="A250" s="200" t="s">
        <v>565</v>
      </c>
      <c r="B250" s="185" t="s">
        <v>566</v>
      </c>
      <c r="C250" s="180">
        <f>VLOOKUP(A250,'[1]2025 Tier 1'!$A:$C,3,FALSE)</f>
        <v>34.520000000000003</v>
      </c>
      <c r="D250" s="183">
        <v>1.5</v>
      </c>
    </row>
    <row r="251" spans="1:4" s="133" customFormat="1">
      <c r="A251" s="202" t="s">
        <v>567</v>
      </c>
      <c r="B251" s="184" t="s">
        <v>568</v>
      </c>
      <c r="C251" s="180">
        <f>VLOOKUP(A251,'[1]2025 Tier 1'!$A:$C,3,FALSE)</f>
        <v>399.57</v>
      </c>
      <c r="D251" s="181">
        <v>1.6</v>
      </c>
    </row>
    <row r="252" spans="1:4" s="133" customFormat="1">
      <c r="A252" s="202" t="s">
        <v>569</v>
      </c>
      <c r="B252" s="184" t="s">
        <v>570</v>
      </c>
      <c r="C252" s="180" t="e">
        <f>VLOOKUP(A252,'[1]2025 Tier 1'!$A:$C,3,FALSE)</f>
        <v>#N/A</v>
      </c>
      <c r="D252" s="181">
        <v>2</v>
      </c>
    </row>
    <row r="253" spans="1:4" s="133" customFormat="1">
      <c r="A253" s="202" t="s">
        <v>571</v>
      </c>
      <c r="B253" s="184" t="s">
        <v>572</v>
      </c>
      <c r="C253" s="180">
        <f>VLOOKUP(A253,'[1]2025 Tier 1'!$A:$C,3,FALSE)</f>
        <v>9.15</v>
      </c>
      <c r="D253" s="181">
        <v>0.02</v>
      </c>
    </row>
    <row r="254" spans="1:4" s="133" customFormat="1">
      <c r="A254" s="202" t="s">
        <v>573</v>
      </c>
      <c r="B254" s="184" t="s">
        <v>574</v>
      </c>
      <c r="C254" s="180">
        <f>VLOOKUP(A254,'[1]2025 Tier 1'!$A:$C,3,FALSE)</f>
        <v>3.09</v>
      </c>
      <c r="D254" s="181">
        <v>0.25</v>
      </c>
    </row>
    <row r="255" spans="1:4" s="133" customFormat="1">
      <c r="A255" s="202" t="s">
        <v>575</v>
      </c>
      <c r="B255" s="184" t="s">
        <v>576</v>
      </c>
      <c r="C255" s="180">
        <f>VLOOKUP(A255,'[1]2025 Tier 1'!$A:$C,3,FALSE)</f>
        <v>8.74</v>
      </c>
      <c r="D255" s="181">
        <v>0.24</v>
      </c>
    </row>
    <row r="256" spans="1:4" s="133" customFormat="1">
      <c r="A256" s="202" t="s">
        <v>577</v>
      </c>
      <c r="B256" s="184" t="s">
        <v>578</v>
      </c>
      <c r="C256" s="180">
        <f>VLOOKUP(A256,'[1]2025 Tier 1'!$A:$C,3,FALSE)</f>
        <v>8.74</v>
      </c>
      <c r="D256" s="181">
        <v>0.18</v>
      </c>
    </row>
    <row r="257" spans="1:4" s="133" customFormat="1">
      <c r="A257" s="202" t="s">
        <v>579</v>
      </c>
      <c r="B257" s="184" t="s">
        <v>580</v>
      </c>
      <c r="C257" s="180">
        <f>VLOOKUP(A257,'[1]2025 Tier 1'!$A:$C,3,FALSE)</f>
        <v>8.74</v>
      </c>
      <c r="D257" s="181">
        <v>0.21</v>
      </c>
    </row>
    <row r="258" spans="1:4" s="133" customFormat="1">
      <c r="A258" s="202" t="s">
        <v>581</v>
      </c>
      <c r="B258" s="184" t="s">
        <v>582</v>
      </c>
      <c r="C258" s="180">
        <f>VLOOKUP(A258,'[1]2025 Tier 1'!$A:$C,3,FALSE)</f>
        <v>9.35</v>
      </c>
      <c r="D258" s="181">
        <v>0</v>
      </c>
    </row>
    <row r="259" spans="1:4" s="133" customFormat="1">
      <c r="A259" s="202" t="s">
        <v>583</v>
      </c>
      <c r="B259" s="184" t="s">
        <v>584</v>
      </c>
      <c r="C259" s="180">
        <f>VLOOKUP(A259,'[1]2025 Tier 1'!$A:$C,3,FALSE)</f>
        <v>2.99</v>
      </c>
      <c r="D259" s="181">
        <v>0.18</v>
      </c>
    </row>
    <row r="260" spans="1:4" s="133" customFormat="1">
      <c r="A260" s="202" t="s">
        <v>585</v>
      </c>
      <c r="B260" s="184" t="s">
        <v>586</v>
      </c>
      <c r="C260" s="180">
        <f>VLOOKUP(A260,'[1]2025 Tier 1'!$A:$C,3,FALSE)</f>
        <v>7.97</v>
      </c>
      <c r="D260" s="181">
        <v>0.11</v>
      </c>
    </row>
    <row r="261" spans="1:4" s="133" customFormat="1">
      <c r="A261" s="202" t="s">
        <v>587</v>
      </c>
      <c r="B261" s="184" t="s">
        <v>588</v>
      </c>
      <c r="C261" s="180">
        <f>VLOOKUP(A261,'[1]2025 Tier 1'!$A:$C,3,FALSE)</f>
        <v>7.97</v>
      </c>
      <c r="D261" s="181">
        <v>8.4</v>
      </c>
    </row>
    <row r="262" spans="1:4" s="133" customFormat="1">
      <c r="A262" s="200" t="s">
        <v>589</v>
      </c>
      <c r="B262" s="185" t="s">
        <v>590</v>
      </c>
      <c r="C262" s="180">
        <f>VLOOKUP(A262,'[1]2025 Tier 1'!$A:$C,3,FALSE)</f>
        <v>99.29</v>
      </c>
      <c r="D262" s="183">
        <v>8.4</v>
      </c>
    </row>
    <row r="263" spans="1:4" s="133" customFormat="1">
      <c r="A263" s="200" t="s">
        <v>591</v>
      </c>
      <c r="B263" s="185" t="s">
        <v>592</v>
      </c>
      <c r="C263" s="180">
        <f>VLOOKUP(A263,'[1]2025 Tier 1'!$A:$C,3,FALSE)</f>
        <v>107.61</v>
      </c>
      <c r="D263" s="183">
        <v>8.4</v>
      </c>
    </row>
    <row r="264" spans="1:4" s="133" customFormat="1">
      <c r="A264" s="202" t="s">
        <v>593</v>
      </c>
      <c r="B264" s="184" t="s">
        <v>592</v>
      </c>
      <c r="C264" s="180">
        <f>VLOOKUP(A264,'[1]2025 Tier 1'!$A:$C,3,FALSE)</f>
        <v>107.61</v>
      </c>
      <c r="D264" s="181">
        <v>1.05</v>
      </c>
    </row>
    <row r="265" spans="1:4" s="133" customFormat="1">
      <c r="A265" s="200" t="s">
        <v>594</v>
      </c>
      <c r="B265" s="179" t="s">
        <v>595</v>
      </c>
      <c r="C265" s="180">
        <f>VLOOKUP(A265,'[1]2025 Tier 1'!$A:$C,3,FALSE)</f>
        <v>193.52</v>
      </c>
      <c r="D265" s="183">
        <v>14.83</v>
      </c>
    </row>
    <row r="266" spans="1:4" s="133" customFormat="1">
      <c r="A266" s="202" t="s">
        <v>596</v>
      </c>
      <c r="B266" s="184" t="s">
        <v>421</v>
      </c>
      <c r="C266" s="180">
        <f>VLOOKUP(A266,'[1]2025 Tier 1'!$A:$C,3,FALSE)</f>
        <v>36.6</v>
      </c>
      <c r="D266" s="181">
        <v>1.26</v>
      </c>
    </row>
    <row r="267" spans="1:4" s="133" customFormat="1">
      <c r="A267" s="202" t="s">
        <v>597</v>
      </c>
      <c r="B267" s="184" t="s">
        <v>423</v>
      </c>
      <c r="C267" s="180">
        <f>VLOOKUP(A267,'[1]2025 Tier 1'!$A:$C,3,FALSE)</f>
        <v>38.1</v>
      </c>
      <c r="D267" s="181">
        <v>1.2</v>
      </c>
    </row>
    <row r="268" spans="1:4" s="133" customFormat="1">
      <c r="A268" s="202" t="s">
        <v>598</v>
      </c>
      <c r="B268" s="184" t="s">
        <v>487</v>
      </c>
      <c r="C268" s="180">
        <f>VLOOKUP(A268,'[1]2025 Tier 1'!$A:$C,3,FALSE)</f>
        <v>44.39</v>
      </c>
      <c r="D268" s="181">
        <v>1.78</v>
      </c>
    </row>
    <row r="269" spans="1:4" s="133" customFormat="1">
      <c r="A269" s="202" t="s">
        <v>599</v>
      </c>
      <c r="B269" s="184" t="s">
        <v>425</v>
      </c>
      <c r="C269" s="180">
        <f>VLOOKUP(A269,'[1]2025 Tier 1'!$A:$C,3,FALSE)</f>
        <v>59.71</v>
      </c>
      <c r="D269" s="181">
        <v>1.1299999999999999</v>
      </c>
    </row>
    <row r="270" spans="1:4" s="133" customFormat="1">
      <c r="A270" s="202" t="s">
        <v>600</v>
      </c>
      <c r="B270" s="184" t="s">
        <v>427</v>
      </c>
      <c r="C270" s="180">
        <f>VLOOKUP(A270,'[1]2025 Tier 1'!$A:$C,3,FALSE)</f>
        <v>43.5</v>
      </c>
      <c r="D270" s="181">
        <v>0.18</v>
      </c>
    </row>
    <row r="271" spans="1:4" s="133" customFormat="1">
      <c r="A271" s="202" t="s">
        <v>601</v>
      </c>
      <c r="B271" s="184" t="s">
        <v>602</v>
      </c>
      <c r="C271" s="180">
        <f>VLOOKUP(A271,'[1]2025 Tier 1'!$A:$C,3,FALSE)</f>
        <v>63.68</v>
      </c>
      <c r="D271" s="181">
        <v>2</v>
      </c>
    </row>
    <row r="272" spans="1:4" s="133" customFormat="1">
      <c r="A272" s="202" t="s">
        <v>603</v>
      </c>
      <c r="B272" s="184" t="s">
        <v>604</v>
      </c>
      <c r="C272" s="180">
        <f>VLOOKUP(A272,'[1]2025 Tier 1'!$A:$C,3,FALSE)</f>
        <v>63.68</v>
      </c>
      <c r="D272" s="181">
        <v>1.25</v>
      </c>
    </row>
    <row r="273" spans="1:4" s="133" customFormat="1">
      <c r="A273" s="202" t="s">
        <v>605</v>
      </c>
      <c r="B273" s="184" t="s">
        <v>606</v>
      </c>
      <c r="C273" s="180">
        <f>VLOOKUP(A273,'[1]2025 Tier 1'!$A:$C,3,FALSE)</f>
        <v>47.11</v>
      </c>
      <c r="D273" s="181">
        <v>1.1599999999999999</v>
      </c>
    </row>
    <row r="274" spans="1:4" s="133" customFormat="1">
      <c r="A274" s="202" t="s">
        <v>607</v>
      </c>
      <c r="B274" s="184" t="s">
        <v>608</v>
      </c>
      <c r="C274" s="180">
        <f>VLOOKUP(A274,'[1]2025 Tier 1'!$A:$C,3,FALSE)</f>
        <v>47.11</v>
      </c>
      <c r="D274" s="181">
        <v>0.02</v>
      </c>
    </row>
    <row r="275" spans="1:4" s="133" customFormat="1">
      <c r="A275" s="200" t="s">
        <v>609</v>
      </c>
      <c r="B275" s="179" t="s">
        <v>437</v>
      </c>
      <c r="C275" s="180">
        <f>VLOOKUP(A275,'[1]2025 Tier 1'!$A:$C,3,FALSE)</f>
        <v>14.45</v>
      </c>
      <c r="D275" s="183">
        <v>0.18</v>
      </c>
    </row>
    <row r="276" spans="1:4" s="133" customFormat="1">
      <c r="A276" s="200" t="s">
        <v>610</v>
      </c>
      <c r="B276" s="179" t="s">
        <v>441</v>
      </c>
      <c r="C276" s="180">
        <f>VLOOKUP(A276,'[1]2025 Tier 1'!$A:$C,3,FALSE)</f>
        <v>40.65</v>
      </c>
      <c r="D276" s="183">
        <v>1.81</v>
      </c>
    </row>
    <row r="277" spans="1:4" s="133" customFormat="1">
      <c r="A277" s="202" t="s">
        <v>611</v>
      </c>
      <c r="B277" s="184" t="s">
        <v>451</v>
      </c>
      <c r="C277" s="180">
        <f>VLOOKUP(A277,'[1]2025 Tier 1'!$A:$C,3,FALSE)</f>
        <v>64.97</v>
      </c>
      <c r="D277" s="181">
        <v>0.01</v>
      </c>
    </row>
    <row r="278" spans="1:4" s="133" customFormat="1">
      <c r="A278" s="202" t="s">
        <v>612</v>
      </c>
      <c r="B278" s="184" t="s">
        <v>613</v>
      </c>
      <c r="C278" s="180">
        <f>VLOOKUP(A278,'[1]2025 Tier 1'!$A:$C,3,FALSE)</f>
        <v>2.99</v>
      </c>
      <c r="D278" s="181">
        <v>0.01</v>
      </c>
    </row>
    <row r="279" spans="1:4" s="133" customFormat="1">
      <c r="A279" s="202" t="s">
        <v>614</v>
      </c>
      <c r="B279" s="184" t="s">
        <v>615</v>
      </c>
      <c r="C279" s="180">
        <f>VLOOKUP(A279,'[1]2025 Tier 1'!$A:$C,3,FALSE)</f>
        <v>3.99</v>
      </c>
      <c r="D279" s="181">
        <v>0.31</v>
      </c>
    </row>
    <row r="280" spans="1:4" s="133" customFormat="1">
      <c r="A280" s="202" t="s">
        <v>616</v>
      </c>
      <c r="B280" s="184" t="s">
        <v>617</v>
      </c>
      <c r="C280" s="180">
        <f>VLOOKUP(A280,'[1]2025 Tier 1'!$A:$C,3,FALSE)</f>
        <v>7.49</v>
      </c>
      <c r="D280" s="181">
        <v>0.08</v>
      </c>
    </row>
    <row r="281" spans="1:4" s="133" customFormat="1">
      <c r="A281" s="202" t="s">
        <v>618</v>
      </c>
      <c r="B281" s="184" t="s">
        <v>619</v>
      </c>
      <c r="C281" s="180">
        <f>VLOOKUP(A281,'[1]2025 Tier 1'!$A:$C,3,FALSE)</f>
        <v>2.99</v>
      </c>
      <c r="D281" s="181">
        <v>0.08</v>
      </c>
    </row>
    <row r="282" spans="1:4" s="133" customFormat="1">
      <c r="A282" s="202" t="s">
        <v>620</v>
      </c>
      <c r="B282" s="184" t="s">
        <v>621</v>
      </c>
      <c r="C282" s="180">
        <f>VLOOKUP(A282,'[1]2025 Tier 1'!$A:$C,3,FALSE)</f>
        <v>2.99</v>
      </c>
      <c r="D282" s="181">
        <v>0.01</v>
      </c>
    </row>
    <row r="283" spans="1:4" s="133" customFormat="1">
      <c r="A283" s="202" t="s">
        <v>622</v>
      </c>
      <c r="B283" s="184" t="s">
        <v>623</v>
      </c>
      <c r="C283" s="180">
        <f>VLOOKUP(A283,'[1]2025 Tier 1'!$A:$C,3,FALSE)</f>
        <v>3.99</v>
      </c>
      <c r="D283" s="181">
        <v>0.5</v>
      </c>
    </row>
    <row r="284" spans="1:4" s="133" customFormat="1">
      <c r="A284" s="202" t="s">
        <v>624</v>
      </c>
      <c r="B284" s="184" t="s">
        <v>457</v>
      </c>
      <c r="C284" s="180">
        <f>VLOOKUP(A284,'[1]2025 Tier 1'!$A:$C,3,FALSE)</f>
        <v>5.75</v>
      </c>
      <c r="D284" s="181">
        <v>0</v>
      </c>
    </row>
    <row r="285" spans="1:4" s="133" customFormat="1">
      <c r="A285" s="202" t="s">
        <v>625</v>
      </c>
      <c r="B285" s="184" t="s">
        <v>626</v>
      </c>
      <c r="C285" s="180">
        <f>VLOOKUP(A285,'[1]2025 Tier 1'!$A:$C,3,FALSE)</f>
        <v>23.95</v>
      </c>
      <c r="D285" s="181">
        <v>1.1599999999999999</v>
      </c>
    </row>
    <row r="286" spans="1:4" s="133" customFormat="1">
      <c r="A286" s="202" t="s">
        <v>627</v>
      </c>
      <c r="B286" s="184" t="s">
        <v>628</v>
      </c>
      <c r="C286" s="180">
        <f>VLOOKUP(A286,'[1]2025 Tier 1'!$A:$C,3,FALSE)</f>
        <v>40.99</v>
      </c>
      <c r="D286" s="181">
        <v>1.4</v>
      </c>
    </row>
    <row r="287" spans="1:4" s="133" customFormat="1">
      <c r="A287" s="202" t="s">
        <v>629</v>
      </c>
      <c r="B287" s="184" t="s">
        <v>630</v>
      </c>
      <c r="C287" s="180">
        <f>VLOOKUP(A287,'[1]2025 Tier 1'!$A:$C,3,FALSE)</f>
        <v>46.88</v>
      </c>
      <c r="D287" s="181">
        <v>1.2</v>
      </c>
    </row>
    <row r="288" spans="1:4" s="133" customFormat="1">
      <c r="A288" s="202" t="s">
        <v>631</v>
      </c>
      <c r="B288" s="184" t="s">
        <v>632</v>
      </c>
      <c r="C288" s="180">
        <f>VLOOKUP(A288,'[1]2025 Tier 1'!$A:$C,3,FALSE)</f>
        <v>54.97</v>
      </c>
      <c r="D288" s="181">
        <v>1.45</v>
      </c>
    </row>
    <row r="289" spans="1:4" s="133" customFormat="1">
      <c r="A289" s="202" t="s">
        <v>633</v>
      </c>
      <c r="B289" s="184" t="s">
        <v>634</v>
      </c>
      <c r="C289" s="180">
        <f>VLOOKUP(A289,'[1]2025 Tier 1'!$A:$C,3,FALSE)</f>
        <v>56.48</v>
      </c>
      <c r="D289" s="181">
        <v>0.64</v>
      </c>
    </row>
    <row r="290" spans="1:4" s="133" customFormat="1">
      <c r="A290" s="202" t="s">
        <v>635</v>
      </c>
      <c r="B290" s="184" t="s">
        <v>636</v>
      </c>
      <c r="C290" s="180">
        <f>VLOOKUP(A290,'[1]2025 Tier 1'!$A:$C,3,FALSE)</f>
        <v>41.9</v>
      </c>
      <c r="D290" s="181">
        <v>0.02</v>
      </c>
    </row>
    <row r="291" spans="1:4" s="133" customFormat="1">
      <c r="A291" s="202" t="s">
        <v>637</v>
      </c>
      <c r="B291" s="184" t="s">
        <v>638</v>
      </c>
      <c r="C291" s="180">
        <f>VLOOKUP(A291,'[1]2025 Tier 1'!$A:$C,3,FALSE)</f>
        <v>3.55</v>
      </c>
      <c r="D291" s="181">
        <v>1.05</v>
      </c>
    </row>
    <row r="292" spans="1:4" s="133" customFormat="1">
      <c r="A292" s="202" t="s">
        <v>639</v>
      </c>
      <c r="B292" s="184" t="s">
        <v>640</v>
      </c>
      <c r="C292" s="180">
        <f>VLOOKUP(A292,'[1]2025 Tier 1'!$A:$C,3,FALSE)</f>
        <v>52.95</v>
      </c>
      <c r="D292" s="181">
        <v>0.73</v>
      </c>
    </row>
    <row r="293" spans="1:4" s="133" customFormat="1">
      <c r="A293" s="202" t="s">
        <v>641</v>
      </c>
      <c r="B293" s="184" t="s">
        <v>642</v>
      </c>
      <c r="C293" s="180">
        <f>VLOOKUP(A293,'[1]2025 Tier 1'!$A:$C,3,FALSE)</f>
        <v>35.450000000000003</v>
      </c>
      <c r="D293" s="181">
        <v>0.7</v>
      </c>
    </row>
    <row r="294" spans="1:4" s="133" customFormat="1">
      <c r="A294" s="202" t="s">
        <v>643</v>
      </c>
      <c r="B294" s="184" t="s">
        <v>644</v>
      </c>
      <c r="C294" s="180">
        <f>VLOOKUP(A294,'[1]2025 Tier 1'!$A:$C,3,FALSE)</f>
        <v>35.450000000000003</v>
      </c>
      <c r="D294" s="181">
        <v>1.08</v>
      </c>
    </row>
    <row r="295" spans="1:4" s="133" customFormat="1">
      <c r="A295" s="202" t="s">
        <v>645</v>
      </c>
      <c r="B295" s="184" t="s">
        <v>646</v>
      </c>
      <c r="C295" s="180">
        <f>VLOOKUP(A295,'[1]2025 Tier 1'!$A:$C,3,FALSE)</f>
        <v>38.47</v>
      </c>
      <c r="D295" s="181">
        <v>1.2</v>
      </c>
    </row>
    <row r="296" spans="1:4" s="133" customFormat="1">
      <c r="A296" s="202" t="s">
        <v>647</v>
      </c>
      <c r="B296" s="184" t="s">
        <v>648</v>
      </c>
      <c r="C296" s="180">
        <f>VLOOKUP(A296,'[1]2025 Tier 1'!$A:$C,3,FALSE)</f>
        <v>38.47</v>
      </c>
      <c r="D296" s="181">
        <v>4.54</v>
      </c>
    </row>
    <row r="297" spans="1:4" s="133" customFormat="1">
      <c r="A297" s="202" t="s">
        <v>649</v>
      </c>
      <c r="B297" s="184" t="s">
        <v>650</v>
      </c>
      <c r="C297" s="180">
        <f>VLOOKUP(A297,'[1]2025 Tier 1'!$A:$C,3,FALSE)</f>
        <v>52.75</v>
      </c>
      <c r="D297" s="181">
        <v>1.28</v>
      </c>
    </row>
    <row r="298" spans="1:4" s="133" customFormat="1">
      <c r="A298" s="202" t="s">
        <v>651</v>
      </c>
      <c r="B298" s="184" t="s">
        <v>652</v>
      </c>
      <c r="C298" s="180">
        <f>VLOOKUP(A298,'[1]2025 Tier 1'!$A:$C,3,FALSE)</f>
        <v>56.21</v>
      </c>
      <c r="D298" s="181">
        <v>10.6</v>
      </c>
    </row>
    <row r="299" spans="1:4" s="133" customFormat="1">
      <c r="A299" s="202" t="s">
        <v>653</v>
      </c>
      <c r="B299" s="184" t="s">
        <v>463</v>
      </c>
      <c r="C299" s="180">
        <f>VLOOKUP(A299,'[1]2025 Tier 1'!$A:$C,3,FALSE)</f>
        <v>179.45</v>
      </c>
      <c r="D299" s="181">
        <v>4</v>
      </c>
    </row>
    <row r="300" spans="1:4" s="133" customFormat="1">
      <c r="A300" s="200" t="s">
        <v>654</v>
      </c>
      <c r="B300" s="185" t="s">
        <v>655</v>
      </c>
      <c r="C300" s="180">
        <f>VLOOKUP(A300,'[1]2025 Tier 1'!$A:$C,3,FALSE)</f>
        <v>51.95</v>
      </c>
      <c r="D300" s="183">
        <v>4</v>
      </c>
    </row>
    <row r="301" spans="1:4" s="133" customFormat="1">
      <c r="A301" s="202" t="s">
        <v>654</v>
      </c>
      <c r="B301" s="184" t="s">
        <v>655</v>
      </c>
      <c r="C301" s="180">
        <f>VLOOKUP(A301,'[1]2025 Tier 1'!$A:$C,3,FALSE)</f>
        <v>51.95</v>
      </c>
      <c r="D301" s="181">
        <v>4</v>
      </c>
    </row>
    <row r="302" spans="1:4" s="133" customFormat="1">
      <c r="A302" s="202" t="s">
        <v>656</v>
      </c>
      <c r="B302" s="184" t="s">
        <v>657</v>
      </c>
      <c r="C302" s="180">
        <f>VLOOKUP(A302,'[1]2025 Tier 1'!$A:$C,3,FALSE)</f>
        <v>57.97</v>
      </c>
      <c r="D302" s="181">
        <v>3</v>
      </c>
    </row>
    <row r="303" spans="1:4" s="133" customFormat="1">
      <c r="A303" s="200" t="s">
        <v>658</v>
      </c>
      <c r="B303" s="185" t="s">
        <v>659</v>
      </c>
      <c r="C303" s="180">
        <f>VLOOKUP(A303,'[1]2025 Tier 1'!$A:$C,3,FALSE)</f>
        <v>128.24</v>
      </c>
      <c r="D303" s="183">
        <v>10.6</v>
      </c>
    </row>
    <row r="304" spans="1:4" s="133" customFormat="1">
      <c r="A304" s="200" t="s">
        <v>660</v>
      </c>
      <c r="B304" s="185" t="s">
        <v>661</v>
      </c>
      <c r="C304" s="180">
        <f>VLOOKUP(A304,'[1]2025 Tier 1'!$A:$C,3,FALSE)</f>
        <v>139.77000000000001</v>
      </c>
      <c r="D304" s="183">
        <v>10.6</v>
      </c>
    </row>
    <row r="305" spans="1:4" s="133" customFormat="1">
      <c r="A305" s="202" t="s">
        <v>662</v>
      </c>
      <c r="B305" s="184" t="s">
        <v>661</v>
      </c>
      <c r="C305" s="180">
        <f>VLOOKUP(A305,'[1]2025 Tier 1'!$A:$C,3,FALSE)</f>
        <v>139.77000000000001</v>
      </c>
      <c r="D305" s="181">
        <v>1.9</v>
      </c>
    </row>
    <row r="306" spans="1:4" s="133" customFormat="1">
      <c r="A306" s="200" t="s">
        <v>663</v>
      </c>
      <c r="B306" s="179" t="s">
        <v>664</v>
      </c>
      <c r="C306" s="180">
        <f>VLOOKUP(A306,'[1]2025 Tier 1'!$A:$C,3,FALSE)</f>
        <v>246.91</v>
      </c>
      <c r="D306" s="183">
        <v>18.96</v>
      </c>
    </row>
    <row r="307" spans="1:4" s="133" customFormat="1">
      <c r="A307" s="202" t="s">
        <v>665</v>
      </c>
      <c r="B307" s="184" t="s">
        <v>421</v>
      </c>
      <c r="C307" s="180">
        <f>VLOOKUP(A307,'[1]2025 Tier 1'!$A:$C,3,FALSE)</f>
        <v>45.47</v>
      </c>
      <c r="D307" s="181">
        <v>2.4900000000000002</v>
      </c>
    </row>
    <row r="308" spans="1:4" s="133" customFormat="1">
      <c r="A308" s="202" t="s">
        <v>666</v>
      </c>
      <c r="B308" s="184" t="s">
        <v>423</v>
      </c>
      <c r="C308" s="180">
        <f>VLOOKUP(A308,'[1]2025 Tier 1'!$A:$C,3,FALSE)</f>
        <v>53.94</v>
      </c>
      <c r="D308" s="181">
        <v>2.2000000000000002</v>
      </c>
    </row>
    <row r="309" spans="1:4" s="133" customFormat="1">
      <c r="A309" s="202" t="s">
        <v>667</v>
      </c>
      <c r="B309" s="184" t="s">
        <v>487</v>
      </c>
      <c r="C309" s="180">
        <f>VLOOKUP(A309,'[1]2025 Tier 1'!$A:$C,3,FALSE)</f>
        <v>58.79</v>
      </c>
      <c r="D309" s="181">
        <v>3.59</v>
      </c>
    </row>
    <row r="310" spans="1:4" s="133" customFormat="1">
      <c r="A310" s="202" t="s">
        <v>668</v>
      </c>
      <c r="B310" s="184" t="s">
        <v>425</v>
      </c>
      <c r="C310" s="180">
        <f>VLOOKUP(A310,'[1]2025 Tier 1'!$A:$C,3,FALSE)</f>
        <v>74.17</v>
      </c>
      <c r="D310" s="181">
        <v>1.96</v>
      </c>
    </row>
    <row r="311" spans="1:4" s="133" customFormat="1">
      <c r="A311" s="202" t="s">
        <v>669</v>
      </c>
      <c r="B311" s="184" t="s">
        <v>427</v>
      </c>
      <c r="C311" s="180">
        <f>VLOOKUP(A311,'[1]2025 Tier 1'!$A:$C,3,FALSE)</f>
        <v>61.45</v>
      </c>
      <c r="D311" s="181">
        <v>0.91</v>
      </c>
    </row>
    <row r="312" spans="1:4" s="133" customFormat="1">
      <c r="A312" s="202" t="s">
        <v>670</v>
      </c>
      <c r="B312" s="184" t="s">
        <v>671</v>
      </c>
      <c r="C312" s="180">
        <f>VLOOKUP(A312,'[1]2025 Tier 1'!$A:$C,3,FALSE)</f>
        <v>69.94</v>
      </c>
      <c r="D312" s="181">
        <v>3</v>
      </c>
    </row>
    <row r="313" spans="1:4" s="133" customFormat="1">
      <c r="A313" s="202" t="s">
        <v>672</v>
      </c>
      <c r="B313" s="184" t="s">
        <v>673</v>
      </c>
      <c r="C313" s="180">
        <f>VLOOKUP(A313,'[1]2025 Tier 1'!$A:$C,3,FALSE)</f>
        <v>69.94</v>
      </c>
      <c r="D313" s="181">
        <v>2</v>
      </c>
    </row>
    <row r="314" spans="1:4" s="133" customFormat="1">
      <c r="A314" s="202" t="s">
        <v>674</v>
      </c>
      <c r="B314" s="184" t="s">
        <v>675</v>
      </c>
      <c r="C314" s="180">
        <f>VLOOKUP(A314,'[1]2025 Tier 1'!$A:$C,3,FALSE)</f>
        <v>51.64</v>
      </c>
      <c r="D314" s="181">
        <v>1.57</v>
      </c>
    </row>
    <row r="315" spans="1:4" s="133" customFormat="1">
      <c r="A315" s="202" t="s">
        <v>676</v>
      </c>
      <c r="B315" s="184" t="s">
        <v>677</v>
      </c>
      <c r="C315" s="180">
        <f>VLOOKUP(A315,'[1]2025 Tier 1'!$A:$C,3,FALSE)</f>
        <v>51.64</v>
      </c>
      <c r="D315" s="181">
        <v>0.3</v>
      </c>
    </row>
    <row r="316" spans="1:4" s="133" customFormat="1">
      <c r="A316" s="200" t="s">
        <v>678</v>
      </c>
      <c r="B316" s="179" t="s">
        <v>437</v>
      </c>
      <c r="C316" s="180">
        <f>VLOOKUP(A316,'[1]2025 Tier 1'!$A:$C,3,FALSE)</f>
        <v>67.2</v>
      </c>
      <c r="D316" s="183">
        <v>0.91</v>
      </c>
    </row>
    <row r="317" spans="1:4" s="133" customFormat="1">
      <c r="A317" s="202" t="s">
        <v>678</v>
      </c>
      <c r="B317" s="184" t="s">
        <v>437</v>
      </c>
      <c r="C317" s="180">
        <f>VLOOKUP(A317,'[1]2025 Tier 1'!$A:$C,3,FALSE)</f>
        <v>67.2</v>
      </c>
      <c r="D317" s="181">
        <v>2.31</v>
      </c>
    </row>
    <row r="318" spans="1:4" s="133" customFormat="1">
      <c r="A318" s="200" t="s">
        <v>679</v>
      </c>
      <c r="B318" s="179" t="s">
        <v>441</v>
      </c>
      <c r="C318" s="180">
        <f>VLOOKUP(A318,'[1]2025 Tier 1'!$A:$C,3,FALSE)</f>
        <v>51.15</v>
      </c>
      <c r="D318" s="183">
        <v>2.31</v>
      </c>
    </row>
    <row r="319" spans="1:4" s="133" customFormat="1">
      <c r="A319" s="202" t="s">
        <v>680</v>
      </c>
      <c r="B319" s="184" t="s">
        <v>451</v>
      </c>
      <c r="C319" s="180">
        <f>VLOOKUP(A319,'[1]2025 Tier 1'!$A:$C,3,FALSE)</f>
        <v>85.9</v>
      </c>
      <c r="D319" s="181">
        <v>0.01</v>
      </c>
    </row>
    <row r="320" spans="1:4" s="133" customFormat="1">
      <c r="A320" s="202" t="s">
        <v>681</v>
      </c>
      <c r="B320" s="184" t="s">
        <v>682</v>
      </c>
      <c r="C320" s="180">
        <f>VLOOKUP(A320,'[1]2025 Tier 1'!$A:$C,3,FALSE)</f>
        <v>3.99</v>
      </c>
      <c r="D320" s="181">
        <v>0.01</v>
      </c>
    </row>
    <row r="321" spans="1:4" s="133" customFormat="1">
      <c r="A321" s="202" t="s">
        <v>683</v>
      </c>
      <c r="B321" s="184" t="s">
        <v>684</v>
      </c>
      <c r="C321" s="180">
        <f>VLOOKUP(A321,'[1]2025 Tier 1'!$A:$C,3,FALSE)</f>
        <v>5.45</v>
      </c>
      <c r="D321" s="181">
        <v>0.88</v>
      </c>
    </row>
    <row r="322" spans="1:4" s="133" customFormat="1">
      <c r="A322" s="202" t="s">
        <v>685</v>
      </c>
      <c r="B322" s="184" t="s">
        <v>529</v>
      </c>
      <c r="C322" s="180">
        <f>VLOOKUP(A322,'[1]2025 Tier 1'!$A:$C,3,FALSE)</f>
        <v>6.95</v>
      </c>
      <c r="D322" s="181">
        <v>0</v>
      </c>
    </row>
    <row r="323" spans="1:4" s="133" customFormat="1">
      <c r="A323" s="202" t="s">
        <v>686</v>
      </c>
      <c r="B323" s="184" t="s">
        <v>687</v>
      </c>
      <c r="C323" s="180">
        <f>VLOOKUP(A323,'[1]2025 Tier 1'!$A:$C,3,FALSE)</f>
        <v>30.7</v>
      </c>
      <c r="D323" s="181">
        <v>1.57</v>
      </c>
    </row>
    <row r="324" spans="1:4" s="133" customFormat="1">
      <c r="A324" s="202" t="s">
        <v>688</v>
      </c>
      <c r="B324" s="184" t="s">
        <v>689</v>
      </c>
      <c r="C324" s="180">
        <f>VLOOKUP(A324,'[1]2025 Tier 1'!$A:$C,3,FALSE)</f>
        <v>43.32</v>
      </c>
      <c r="D324" s="181">
        <v>2.5</v>
      </c>
    </row>
    <row r="325" spans="1:4" s="133" customFormat="1">
      <c r="A325" s="202" t="s">
        <v>690</v>
      </c>
      <c r="B325" s="184" t="s">
        <v>691</v>
      </c>
      <c r="C325" s="180">
        <f>VLOOKUP(A325,'[1]2025 Tier 1'!$A:$C,3,FALSE)</f>
        <v>49.97</v>
      </c>
      <c r="D325" s="181">
        <v>1.6</v>
      </c>
    </row>
    <row r="326" spans="1:4" s="133" customFormat="1">
      <c r="A326" s="202" t="s">
        <v>692</v>
      </c>
      <c r="B326" s="184" t="s">
        <v>693</v>
      </c>
      <c r="C326" s="180">
        <f>VLOOKUP(A326,'[1]2025 Tier 1'!$A:$C,3,FALSE)</f>
        <v>69.61</v>
      </c>
      <c r="D326" s="181">
        <v>2.5</v>
      </c>
    </row>
    <row r="327" spans="1:4" s="133" customFormat="1">
      <c r="A327" s="202" t="s">
        <v>694</v>
      </c>
      <c r="B327" s="184" t="s">
        <v>695</v>
      </c>
      <c r="C327" s="180">
        <f>VLOOKUP(A327,'[1]2025 Tier 1'!$A:$C,3,FALSE)</f>
        <v>71.61</v>
      </c>
      <c r="D327" s="181">
        <v>0.99</v>
      </c>
    </row>
    <row r="328" spans="1:4" s="133" customFormat="1">
      <c r="A328" s="202" t="s">
        <v>696</v>
      </c>
      <c r="B328" s="184" t="s">
        <v>697</v>
      </c>
      <c r="C328" s="180">
        <f>VLOOKUP(A328,'[1]2025 Tier 1'!$A:$C,3,FALSE)</f>
        <v>43.9</v>
      </c>
      <c r="D328" s="181">
        <v>0.01</v>
      </c>
    </row>
    <row r="329" spans="1:4" s="133" customFormat="1">
      <c r="A329" s="202" t="s">
        <v>698</v>
      </c>
      <c r="B329" s="184" t="s">
        <v>545</v>
      </c>
      <c r="C329" s="180">
        <f>VLOOKUP(A329,'[1]2025 Tier 1'!$A:$C,3,FALSE)</f>
        <v>4.0999999999999996</v>
      </c>
      <c r="D329" s="181">
        <v>1.2</v>
      </c>
    </row>
    <row r="330" spans="1:4" s="133" customFormat="1">
      <c r="A330" s="202" t="s">
        <v>699</v>
      </c>
      <c r="B330" s="184" t="s">
        <v>700</v>
      </c>
      <c r="C330" s="180">
        <f>VLOOKUP(A330,'[1]2025 Tier 1'!$A:$C,3,FALSE)</f>
        <v>45.67</v>
      </c>
      <c r="D330" s="181">
        <v>1.1000000000000001</v>
      </c>
    </row>
    <row r="331" spans="1:4" s="133" customFormat="1">
      <c r="A331" s="202" t="s">
        <v>701</v>
      </c>
      <c r="B331" s="184" t="s">
        <v>702</v>
      </c>
      <c r="C331" s="180">
        <f>VLOOKUP(A331,'[1]2025 Tier 1'!$A:$C,3,FALSE)</f>
        <v>45.67</v>
      </c>
      <c r="D331" s="181">
        <v>1.76</v>
      </c>
    </row>
    <row r="332" spans="1:4" s="133" customFormat="1">
      <c r="A332" s="202" t="s">
        <v>703</v>
      </c>
      <c r="B332" s="184" t="s">
        <v>646</v>
      </c>
      <c r="C332" s="180">
        <f>VLOOKUP(A332,'[1]2025 Tier 1'!$A:$C,3,FALSE)</f>
        <v>59.97</v>
      </c>
      <c r="D332" s="181">
        <v>1.6</v>
      </c>
    </row>
    <row r="333" spans="1:4" s="133" customFormat="1">
      <c r="A333" s="202" t="s">
        <v>704</v>
      </c>
      <c r="B333" s="184" t="s">
        <v>705</v>
      </c>
      <c r="C333" s="180">
        <f>VLOOKUP(A333,'[1]2025 Tier 1'!$A:$C,3,FALSE)</f>
        <v>59.97</v>
      </c>
      <c r="D333" s="181">
        <v>7</v>
      </c>
    </row>
    <row r="334" spans="1:4" s="133" customFormat="1">
      <c r="A334" s="202" t="s">
        <v>706</v>
      </c>
      <c r="B334" s="184" t="s">
        <v>650</v>
      </c>
      <c r="C334" s="180">
        <f>VLOOKUP(A334,'[1]2025 Tier 1'!$A:$C,3,FALSE)</f>
        <v>66.349999999999994</v>
      </c>
      <c r="D334" s="181">
        <v>1.6</v>
      </c>
    </row>
    <row r="335" spans="1:4" s="133" customFormat="1">
      <c r="A335" s="202" t="s">
        <v>707</v>
      </c>
      <c r="B335" s="184" t="s">
        <v>708</v>
      </c>
      <c r="C335" s="180">
        <f>VLOOKUP(A335,'[1]2025 Tier 1'!$A:$C,3,FALSE)</f>
        <v>48.73</v>
      </c>
      <c r="D335" s="181">
        <v>1.79</v>
      </c>
    </row>
    <row r="336" spans="1:4" s="133" customFormat="1">
      <c r="A336" s="202" t="s">
        <v>709</v>
      </c>
      <c r="B336" s="184" t="s">
        <v>710</v>
      </c>
      <c r="C336" s="180">
        <f>VLOOKUP(A336,'[1]2025 Tier 1'!$A:$C,3,FALSE)</f>
        <v>69.5</v>
      </c>
      <c r="D336" s="181">
        <v>0.5</v>
      </c>
    </row>
    <row r="337" spans="1:4" s="133" customFormat="1">
      <c r="A337" s="202" t="s">
        <v>711</v>
      </c>
      <c r="B337" s="184" t="s">
        <v>463</v>
      </c>
      <c r="C337" s="180">
        <f>VLOOKUP(A337,'[1]2025 Tier 1'!$A:$C,3,FALSE)</f>
        <v>264.94</v>
      </c>
      <c r="D337" s="181">
        <v>4.0999999999999996</v>
      </c>
    </row>
    <row r="338" spans="1:4" s="133" customFormat="1">
      <c r="A338" s="200" t="s">
        <v>712</v>
      </c>
      <c r="B338" s="185" t="s">
        <v>713</v>
      </c>
      <c r="C338" s="180">
        <f>VLOOKUP(A338,'[1]2025 Tier 1'!$A:$C,3,FALSE)</f>
        <v>67.489999999999995</v>
      </c>
      <c r="D338" s="183">
        <v>4.2</v>
      </c>
    </row>
    <row r="339" spans="1:4" s="133" customFormat="1">
      <c r="A339" s="202" t="s">
        <v>714</v>
      </c>
      <c r="B339" s="184" t="s">
        <v>715</v>
      </c>
      <c r="C339" s="180">
        <f>VLOOKUP(A339,'[1]2025 Tier 1'!$A:$C,3,FALSE)</f>
        <v>74.95</v>
      </c>
      <c r="D339" s="181">
        <v>7</v>
      </c>
    </row>
    <row r="340" spans="1:4" s="133" customFormat="1">
      <c r="A340" s="200" t="s">
        <v>716</v>
      </c>
      <c r="B340" s="179" t="s">
        <v>717</v>
      </c>
      <c r="C340" s="180">
        <f>VLOOKUP(A340,'[1]2025 Tier 1'!$A:$C,3,FALSE)</f>
        <v>1069.76</v>
      </c>
      <c r="D340" s="183">
        <v>26.46</v>
      </c>
    </row>
    <row r="341" spans="1:4" s="133" customFormat="1">
      <c r="A341" s="200" t="s">
        <v>718</v>
      </c>
      <c r="B341" s="179" t="s">
        <v>719</v>
      </c>
      <c r="C341" s="180">
        <f>VLOOKUP(A341,'[1]2025 Tier 1'!$A:$C,3,FALSE)</f>
        <v>153.77000000000001</v>
      </c>
      <c r="D341" s="183">
        <v>1.85</v>
      </c>
    </row>
    <row r="342" spans="1:4" s="133" customFormat="1">
      <c r="A342" s="200" t="s">
        <v>720</v>
      </c>
      <c r="B342" s="179" t="s">
        <v>721</v>
      </c>
      <c r="C342" s="180">
        <f>VLOOKUP(A342,'[1]2025 Tier 1'!$A:$C,3,FALSE)</f>
        <v>153.77000000000001</v>
      </c>
      <c r="D342" s="183">
        <v>1.85</v>
      </c>
    </row>
    <row r="343" spans="1:4" s="133" customFormat="1">
      <c r="A343" s="200" t="s">
        <v>722</v>
      </c>
      <c r="B343" s="179" t="s">
        <v>723</v>
      </c>
      <c r="C343" s="180">
        <f>VLOOKUP(A343,'[1]2025 Tier 1'!$A:$C,3,FALSE)</f>
        <v>399.49</v>
      </c>
      <c r="D343" s="183">
        <v>3</v>
      </c>
    </row>
    <row r="344" spans="1:4" s="133" customFormat="1">
      <c r="A344" s="200" t="s">
        <v>724</v>
      </c>
      <c r="B344" s="179" t="s">
        <v>725</v>
      </c>
      <c r="C344" s="180">
        <f>VLOOKUP(A344,'[1]2025 Tier 1'!$A:$C,3,FALSE)</f>
        <v>399.49</v>
      </c>
      <c r="D344" s="183">
        <v>3.04</v>
      </c>
    </row>
    <row r="345" spans="1:4" s="133" customFormat="1">
      <c r="A345" s="200" t="s">
        <v>726</v>
      </c>
      <c r="B345" s="179" t="s">
        <v>727</v>
      </c>
      <c r="C345" s="180">
        <f>VLOOKUP(A345,'[1]2025 Tier 1'!$A:$C,3,FALSE)</f>
        <v>710.15</v>
      </c>
      <c r="D345" s="183">
        <v>5</v>
      </c>
    </row>
    <row r="346" spans="1:4" s="133" customFormat="1">
      <c r="A346" s="200" t="s">
        <v>728</v>
      </c>
      <c r="B346" s="179" t="s">
        <v>729</v>
      </c>
      <c r="C346" s="180">
        <f>VLOOKUP(A346,'[1]2025 Tier 1'!$A:$C,3,FALSE)</f>
        <v>743.1</v>
      </c>
      <c r="D346" s="183">
        <v>6</v>
      </c>
    </row>
    <row r="347" spans="1:4" s="133" customFormat="1">
      <c r="A347" s="200" t="s">
        <v>151</v>
      </c>
      <c r="B347" s="179" t="s">
        <v>730</v>
      </c>
      <c r="C347" s="180">
        <f>VLOOKUP(A347,'[1]2025 Tier 1'!$A:$C,3,FALSE)</f>
        <v>737.89</v>
      </c>
      <c r="D347" s="183">
        <v>24</v>
      </c>
    </row>
    <row r="348" spans="1:4" s="133" customFormat="1">
      <c r="A348" s="200" t="s">
        <v>731</v>
      </c>
      <c r="B348" s="179" t="s">
        <v>732</v>
      </c>
      <c r="C348" s="180">
        <f>VLOOKUP(A348,'[1]2025 Tier 1'!$A:$C,3,FALSE)</f>
        <v>16.16</v>
      </c>
      <c r="D348" s="183">
        <v>0.09</v>
      </c>
    </row>
    <row r="349" spans="1:4" s="133" customFormat="1">
      <c r="A349" s="200" t="s">
        <v>733</v>
      </c>
      <c r="B349" s="179" t="s">
        <v>734</v>
      </c>
      <c r="C349" s="180">
        <f>VLOOKUP(A349,'[1]2025 Tier 1'!$A:$C,3,FALSE)</f>
        <v>17.68</v>
      </c>
      <c r="D349" s="183">
        <v>0.13</v>
      </c>
    </row>
    <row r="350" spans="1:4" s="133" customFormat="1">
      <c r="A350" s="200" t="s">
        <v>735</v>
      </c>
      <c r="B350" s="179" t="s">
        <v>736</v>
      </c>
      <c r="C350" s="180">
        <f>VLOOKUP(A350,'[1]2025 Tier 1'!$A:$C,3,FALSE)</f>
        <v>17.5</v>
      </c>
      <c r="D350" s="183">
        <v>0.11</v>
      </c>
    </row>
    <row r="351" spans="1:4" s="133" customFormat="1">
      <c r="A351" s="200" t="s">
        <v>737</v>
      </c>
      <c r="B351" s="179" t="s">
        <v>738</v>
      </c>
      <c r="C351" s="180">
        <f>VLOOKUP(A351,'[1]2025 Tier 1'!$A:$C,3,FALSE)</f>
        <v>22.19</v>
      </c>
      <c r="D351" s="183">
        <v>0.26</v>
      </c>
    </row>
    <row r="352" spans="1:4" s="133" customFormat="1">
      <c r="A352" s="200" t="s">
        <v>739</v>
      </c>
      <c r="B352" s="179" t="s">
        <v>740</v>
      </c>
      <c r="C352" s="180">
        <f>VLOOKUP(A352,'[1]2025 Tier 1'!$A:$C,3,FALSE)</f>
        <v>29.71</v>
      </c>
      <c r="D352" s="183">
        <v>0.11</v>
      </c>
    </row>
    <row r="353" spans="1:4" s="133" customFormat="1">
      <c r="A353" s="200" t="s">
        <v>741</v>
      </c>
      <c r="B353" s="179" t="s">
        <v>742</v>
      </c>
      <c r="C353" s="180">
        <f>VLOOKUP(A353,'[1]2025 Tier 1'!$A:$C,3,FALSE)</f>
        <v>39.4</v>
      </c>
      <c r="D353" s="183">
        <v>0.26</v>
      </c>
    </row>
    <row r="354" spans="1:4" s="133" customFormat="1">
      <c r="A354" s="200" t="s">
        <v>743</v>
      </c>
      <c r="B354" s="179" t="s">
        <v>744</v>
      </c>
      <c r="C354" s="180">
        <f>VLOOKUP(A354,'[1]2025 Tier 1'!$A:$C,3,FALSE)</f>
        <v>75.92</v>
      </c>
      <c r="D354" s="183">
        <v>1.25</v>
      </c>
    </row>
    <row r="355" spans="1:4" s="133" customFormat="1">
      <c r="A355" s="200" t="s">
        <v>745</v>
      </c>
      <c r="B355" s="179" t="s">
        <v>746</v>
      </c>
      <c r="C355" s="180">
        <f>VLOOKUP(A355,'[1]2025 Tier 1'!$A:$C,3,FALSE)</f>
        <v>25.19</v>
      </c>
      <c r="D355" s="183">
        <v>0.11</v>
      </c>
    </row>
    <row r="356" spans="1:4" s="133" customFormat="1">
      <c r="A356" s="200" t="s">
        <v>747</v>
      </c>
      <c r="B356" s="179" t="s">
        <v>748</v>
      </c>
      <c r="C356" s="180">
        <f>VLOOKUP(A356,'[1]2025 Tier 1'!$A:$C,3,FALSE)</f>
        <v>22.96</v>
      </c>
      <c r="D356" s="183">
        <v>0.11</v>
      </c>
    </row>
    <row r="357" spans="1:4" s="133" customFormat="1">
      <c r="A357" s="200" t="s">
        <v>749</v>
      </c>
      <c r="B357" s="179" t="s">
        <v>750</v>
      </c>
      <c r="C357" s="180">
        <f>VLOOKUP(A357,'[1]2025 Tier 1'!$A:$C,3,FALSE)</f>
        <v>68.650000000000006</v>
      </c>
      <c r="D357" s="183">
        <v>1.3</v>
      </c>
    </row>
    <row r="358" spans="1:4" s="133" customFormat="1">
      <c r="A358" s="200" t="s">
        <v>751</v>
      </c>
      <c r="B358" s="179" t="s">
        <v>752</v>
      </c>
      <c r="C358" s="180">
        <f>VLOOKUP(A358,'[1]2025 Tier 1'!$A:$C,3,FALSE)</f>
        <v>79.36</v>
      </c>
      <c r="D358" s="183">
        <v>1.78</v>
      </c>
    </row>
    <row r="359" spans="1:4" s="133" customFormat="1">
      <c r="A359" s="200" t="s">
        <v>753</v>
      </c>
      <c r="B359" s="179" t="s">
        <v>754</v>
      </c>
      <c r="C359" s="180">
        <f>VLOOKUP(A359,'[1]2025 Tier 1'!$A:$C,3,FALSE)</f>
        <v>72.95</v>
      </c>
      <c r="D359" s="183">
        <v>2</v>
      </c>
    </row>
    <row r="360" spans="1:4" s="133" customFormat="1">
      <c r="A360" s="200" t="s">
        <v>755</v>
      </c>
      <c r="B360" s="179" t="s">
        <v>756</v>
      </c>
      <c r="C360" s="180">
        <f>VLOOKUP(A360,'[1]2025 Tier 1'!$A:$C,3,FALSE)</f>
        <v>41.13</v>
      </c>
      <c r="D360" s="183">
        <v>0.13</v>
      </c>
    </row>
    <row r="361" spans="1:4" s="133" customFormat="1">
      <c r="A361" s="200" t="s">
        <v>757</v>
      </c>
      <c r="B361" s="179" t="s">
        <v>758</v>
      </c>
      <c r="C361" s="180">
        <f>VLOOKUP(A361,'[1]2025 Tier 1'!$A:$C,3,FALSE)</f>
        <v>39.659999999999997</v>
      </c>
      <c r="D361" s="183">
        <v>0.2</v>
      </c>
    </row>
    <row r="362" spans="1:4" s="133" customFormat="1">
      <c r="A362" s="200" t="s">
        <v>759</v>
      </c>
      <c r="B362" s="179" t="s">
        <v>760</v>
      </c>
      <c r="C362" s="180">
        <f>VLOOKUP(A362,'[1]2025 Tier 1'!$A:$C,3,FALSE)</f>
        <v>23.36</v>
      </c>
      <c r="D362" s="183">
        <v>0.33</v>
      </c>
    </row>
    <row r="363" spans="1:4" s="133" customFormat="1">
      <c r="A363" s="200" t="s">
        <v>761</v>
      </c>
      <c r="B363" s="179" t="s">
        <v>762</v>
      </c>
      <c r="C363" s="180">
        <f>VLOOKUP(A363,'[1]2025 Tier 1'!$A:$C,3,FALSE)</f>
        <v>46.35</v>
      </c>
      <c r="D363" s="183">
        <v>0.2</v>
      </c>
    </row>
    <row r="364" spans="1:4" s="133" customFormat="1">
      <c r="A364" s="200" t="s">
        <v>763</v>
      </c>
      <c r="B364" s="179" t="s">
        <v>764</v>
      </c>
      <c r="C364" s="180">
        <f>VLOOKUP(A364,'[1]2025 Tier 1'!$A:$C,3,FALSE)</f>
        <v>9.4700000000000006</v>
      </c>
      <c r="D364" s="183">
        <v>0.02</v>
      </c>
    </row>
    <row r="365" spans="1:4" s="133" customFormat="1">
      <c r="A365" s="200" t="s">
        <v>765</v>
      </c>
      <c r="B365" s="179" t="s">
        <v>766</v>
      </c>
      <c r="C365" s="180">
        <f>VLOOKUP(A365,'[1]2025 Tier 1'!$A:$C,3,FALSE)</f>
        <v>36.71</v>
      </c>
      <c r="D365" s="183">
        <v>0.25</v>
      </c>
    </row>
    <row r="366" spans="1:4" s="133" customFormat="1">
      <c r="A366" s="200" t="s">
        <v>767</v>
      </c>
      <c r="B366" s="179" t="s">
        <v>768</v>
      </c>
      <c r="C366" s="180">
        <f>VLOOKUP(A366,'[1]2025 Tier 1'!$A:$C,3,FALSE)</f>
        <v>55.9</v>
      </c>
      <c r="D366" s="183">
        <v>0.2</v>
      </c>
    </row>
    <row r="367" spans="1:4" s="133" customFormat="1">
      <c r="A367" s="200" t="s">
        <v>769</v>
      </c>
      <c r="B367" s="179" t="s">
        <v>770</v>
      </c>
      <c r="C367" s="180">
        <f>VLOOKUP(A367,'[1]2025 Tier 1'!$A:$C,3,FALSE)</f>
        <v>67.97</v>
      </c>
      <c r="D367" s="183">
        <v>2</v>
      </c>
    </row>
    <row r="368" spans="1:4" s="133" customFormat="1">
      <c r="A368" s="200" t="s">
        <v>771</v>
      </c>
      <c r="B368" s="179" t="s">
        <v>772</v>
      </c>
      <c r="C368" s="180">
        <f>VLOOKUP(A368,'[1]2025 Tier 1'!$A:$C,3,FALSE)</f>
        <v>27.92</v>
      </c>
      <c r="D368" s="183">
        <v>0.13</v>
      </c>
    </row>
    <row r="369" spans="1:4" s="133" customFormat="1">
      <c r="A369" s="200" t="s">
        <v>773</v>
      </c>
      <c r="B369" s="179" t="s">
        <v>774</v>
      </c>
      <c r="C369" s="180">
        <f>VLOOKUP(A369,'[1]2025 Tier 1'!$A:$C,3,FALSE)</f>
        <v>27.92</v>
      </c>
      <c r="D369" s="183">
        <v>0.13</v>
      </c>
    </row>
    <row r="370" spans="1:4" s="133" customFormat="1">
      <c r="A370" s="200" t="s">
        <v>775</v>
      </c>
      <c r="B370" s="179" t="s">
        <v>776</v>
      </c>
      <c r="C370" s="180">
        <f>VLOOKUP(A370,'[1]2025 Tier 1'!$A:$C,3,FALSE)</f>
        <v>25.61</v>
      </c>
      <c r="D370" s="183">
        <v>0.11</v>
      </c>
    </row>
    <row r="371" spans="1:4" s="133" customFormat="1">
      <c r="A371" s="200" t="s">
        <v>777</v>
      </c>
      <c r="B371" s="179" t="s">
        <v>778</v>
      </c>
      <c r="C371" s="180">
        <f>VLOOKUP(A371,'[1]2025 Tier 1'!$A:$C,3,FALSE)</f>
        <v>27.2</v>
      </c>
      <c r="D371" s="183">
        <v>0.2</v>
      </c>
    </row>
    <row r="372" spans="1:4" s="133" customFormat="1">
      <c r="A372" s="200" t="s">
        <v>779</v>
      </c>
      <c r="B372" s="179" t="s">
        <v>780</v>
      </c>
      <c r="C372" s="180">
        <f>VLOOKUP(A372,'[1]2025 Tier 1'!$A:$C,3,FALSE)</f>
        <v>27.58</v>
      </c>
      <c r="D372" s="183">
        <v>0.18</v>
      </c>
    </row>
    <row r="373" spans="1:4" s="133" customFormat="1">
      <c r="A373" s="200" t="s">
        <v>781</v>
      </c>
      <c r="B373" s="179" t="s">
        <v>782</v>
      </c>
      <c r="C373" s="180">
        <f>VLOOKUP(A373,'[1]2025 Tier 1'!$A:$C,3,FALSE)</f>
        <v>32.33</v>
      </c>
      <c r="D373" s="183">
        <v>0.33</v>
      </c>
    </row>
    <row r="374" spans="1:4" s="133" customFormat="1">
      <c r="A374" s="200" t="s">
        <v>783</v>
      </c>
      <c r="B374" s="179" t="s">
        <v>784</v>
      </c>
      <c r="C374" s="180">
        <f>VLOOKUP(A374,'[1]2025 Tier 1'!$A:$C,3,FALSE)</f>
        <v>39.53</v>
      </c>
      <c r="D374" s="183">
        <v>0.11</v>
      </c>
    </row>
    <row r="375" spans="1:4" s="133" customFormat="1">
      <c r="A375" s="200" t="s">
        <v>785</v>
      </c>
      <c r="B375" s="179" t="s">
        <v>786</v>
      </c>
      <c r="C375" s="180">
        <f>VLOOKUP(A375,'[1]2025 Tier 1'!$A:$C,3,FALSE)</f>
        <v>47.93</v>
      </c>
      <c r="D375" s="183">
        <v>0.26</v>
      </c>
    </row>
    <row r="376" spans="1:4" s="133" customFormat="1">
      <c r="A376" s="200" t="s">
        <v>787</v>
      </c>
      <c r="B376" s="179" t="s">
        <v>788</v>
      </c>
      <c r="C376" s="180">
        <f>VLOOKUP(A376,'[1]2025 Tier 1'!$A:$C,3,FALSE)</f>
        <v>47.09</v>
      </c>
      <c r="D376" s="183">
        <v>0.28999999999999998</v>
      </c>
    </row>
    <row r="377" spans="1:4" s="133" customFormat="1">
      <c r="A377" s="200" t="s">
        <v>789</v>
      </c>
      <c r="B377" s="179" t="s">
        <v>790</v>
      </c>
      <c r="C377" s="180">
        <f>VLOOKUP(A377,'[1]2025 Tier 1'!$A:$C,3,FALSE)</f>
        <v>105.4</v>
      </c>
      <c r="D377" s="183">
        <v>1.3</v>
      </c>
    </row>
    <row r="378" spans="1:4" s="133" customFormat="1">
      <c r="A378" s="200" t="s">
        <v>791</v>
      </c>
      <c r="B378" s="179" t="s">
        <v>792</v>
      </c>
      <c r="C378" s="180">
        <f>VLOOKUP(A378,'[1]2025 Tier 1'!$A:$C,3,FALSE)</f>
        <v>36.74</v>
      </c>
      <c r="D378" s="183">
        <v>0.13</v>
      </c>
    </row>
    <row r="379" spans="1:4" s="133" customFormat="1">
      <c r="A379" s="200" t="s">
        <v>793</v>
      </c>
      <c r="B379" s="179" t="s">
        <v>794</v>
      </c>
      <c r="C379" s="180">
        <f>VLOOKUP(A379,'[1]2025 Tier 1'!$A:$C,3,FALSE)</f>
        <v>26.12</v>
      </c>
      <c r="D379" s="183">
        <v>0.15</v>
      </c>
    </row>
    <row r="380" spans="1:4" s="133" customFormat="1">
      <c r="A380" s="200" t="s">
        <v>795</v>
      </c>
      <c r="B380" s="179" t="s">
        <v>796</v>
      </c>
      <c r="C380" s="180">
        <f>VLOOKUP(A380,'[1]2025 Tier 1'!$A:$C,3,FALSE)</f>
        <v>76.069999999999993</v>
      </c>
      <c r="D380" s="183">
        <v>1.35</v>
      </c>
    </row>
    <row r="381" spans="1:4" s="133" customFormat="1">
      <c r="A381" s="200" t="s">
        <v>797</v>
      </c>
      <c r="B381" s="179" t="s">
        <v>798</v>
      </c>
      <c r="C381" s="180">
        <f>VLOOKUP(A381,'[1]2025 Tier 1'!$A:$C,3,FALSE)</f>
        <v>95.8</v>
      </c>
      <c r="D381" s="183">
        <v>2.25</v>
      </c>
    </row>
    <row r="382" spans="1:4" s="133" customFormat="1">
      <c r="A382" s="200" t="s">
        <v>799</v>
      </c>
      <c r="B382" s="179" t="s">
        <v>800</v>
      </c>
      <c r="C382" s="180">
        <f>VLOOKUP(A382,'[1]2025 Tier 1'!$A:$C,3,FALSE)</f>
        <v>83.49</v>
      </c>
      <c r="D382" s="183">
        <v>2</v>
      </c>
    </row>
    <row r="383" spans="1:4" s="133" customFormat="1">
      <c r="A383" s="200" t="s">
        <v>801</v>
      </c>
      <c r="B383" s="179" t="s">
        <v>802</v>
      </c>
      <c r="C383" s="180">
        <f>VLOOKUP(A383,'[1]2025 Tier 1'!$A:$C,3,FALSE)</f>
        <v>60.12</v>
      </c>
      <c r="D383" s="183">
        <v>0.15</v>
      </c>
    </row>
    <row r="384" spans="1:4" s="133" customFormat="1">
      <c r="A384" s="200" t="s">
        <v>803</v>
      </c>
      <c r="B384" s="179" t="s">
        <v>804</v>
      </c>
      <c r="C384" s="180">
        <f>VLOOKUP(A384,'[1]2025 Tier 1'!$A:$C,3,FALSE)</f>
        <v>41.43</v>
      </c>
      <c r="D384" s="183">
        <v>0.2</v>
      </c>
    </row>
    <row r="385" spans="1:4" s="133" customFormat="1">
      <c r="A385" s="200" t="s">
        <v>805</v>
      </c>
      <c r="B385" s="179" t="s">
        <v>806</v>
      </c>
      <c r="C385" s="180">
        <f>VLOOKUP(A385,'[1]2025 Tier 1'!$A:$C,3,FALSE)</f>
        <v>36.590000000000003</v>
      </c>
      <c r="D385" s="183">
        <v>0.44</v>
      </c>
    </row>
    <row r="386" spans="1:4" s="133" customFormat="1">
      <c r="A386" s="200" t="s">
        <v>807</v>
      </c>
      <c r="B386" s="179" t="s">
        <v>808</v>
      </c>
      <c r="C386" s="180">
        <f>VLOOKUP(A386,'[1]2025 Tier 1'!$A:$C,3,FALSE)</f>
        <v>47.8</v>
      </c>
      <c r="D386" s="183">
        <v>0.2</v>
      </c>
    </row>
    <row r="387" spans="1:4" s="133" customFormat="1">
      <c r="A387" s="200" t="s">
        <v>809</v>
      </c>
      <c r="B387" s="179" t="s">
        <v>810</v>
      </c>
      <c r="C387" s="180">
        <f>VLOOKUP(A387,'[1]2025 Tier 1'!$A:$C,3,FALSE)</f>
        <v>15.99</v>
      </c>
      <c r="D387" s="183">
        <v>0.03</v>
      </c>
    </row>
    <row r="388" spans="1:4" s="133" customFormat="1">
      <c r="A388" s="200" t="s">
        <v>811</v>
      </c>
      <c r="B388" s="179" t="s">
        <v>812</v>
      </c>
      <c r="C388" s="180">
        <f>VLOOKUP(A388,'[1]2025 Tier 1'!$A:$C,3,FALSE)</f>
        <v>43.4</v>
      </c>
      <c r="D388" s="183">
        <v>0.35</v>
      </c>
    </row>
    <row r="389" spans="1:4" s="133" customFormat="1">
      <c r="A389" s="200" t="s">
        <v>813</v>
      </c>
      <c r="B389" s="179" t="s">
        <v>814</v>
      </c>
      <c r="C389" s="180">
        <f>VLOOKUP(A389,'[1]2025 Tier 1'!$A:$C,3,FALSE)</f>
        <v>57.35</v>
      </c>
      <c r="D389" s="183">
        <v>0.2</v>
      </c>
    </row>
    <row r="390" spans="1:4" s="133" customFormat="1">
      <c r="A390" s="200" t="s">
        <v>815</v>
      </c>
      <c r="B390" s="179" t="s">
        <v>816</v>
      </c>
      <c r="C390" s="180">
        <f>VLOOKUP(A390,'[1]2025 Tier 1'!$A:$C,3,FALSE)</f>
        <v>47.93</v>
      </c>
      <c r="D390" s="183">
        <v>0.33</v>
      </c>
    </row>
    <row r="391" spans="1:4" s="133" customFormat="1">
      <c r="A391" s="200" t="s">
        <v>817</v>
      </c>
      <c r="B391" s="179" t="s">
        <v>818</v>
      </c>
      <c r="C391" s="180">
        <f>VLOOKUP(A391,'[1]2025 Tier 1'!$A:$C,3,FALSE)</f>
        <v>66.77</v>
      </c>
      <c r="D391" s="183">
        <v>0.51</v>
      </c>
    </row>
    <row r="392" spans="1:4" s="133" customFormat="1">
      <c r="A392" s="200" t="s">
        <v>819</v>
      </c>
      <c r="B392" s="179" t="s">
        <v>820</v>
      </c>
      <c r="C392" s="180">
        <f>VLOOKUP(A392,'[1]2025 Tier 1'!$A:$C,3,FALSE)</f>
        <v>36.74</v>
      </c>
      <c r="D392" s="183">
        <v>0.13</v>
      </c>
    </row>
    <row r="393" spans="1:4" s="133" customFormat="1">
      <c r="A393" s="200" t="s">
        <v>821</v>
      </c>
      <c r="B393" s="179" t="s">
        <v>822</v>
      </c>
      <c r="C393" s="180">
        <f>VLOOKUP(A393,'[1]2025 Tier 1'!$A:$C,3,FALSE)</f>
        <v>26.15</v>
      </c>
      <c r="D393" s="183">
        <v>0.11</v>
      </c>
    </row>
    <row r="394" spans="1:4" s="133" customFormat="1">
      <c r="A394" s="200" t="s">
        <v>823</v>
      </c>
      <c r="B394" s="179" t="s">
        <v>824</v>
      </c>
      <c r="C394" s="180">
        <f>VLOOKUP(A394,'[1]2025 Tier 1'!$A:$C,3,FALSE)</f>
        <v>7.45</v>
      </c>
      <c r="D394" s="183">
        <v>0.02</v>
      </c>
    </row>
    <row r="395" spans="1:4" s="133" customFormat="1">
      <c r="A395" s="200" t="s">
        <v>825</v>
      </c>
      <c r="B395" s="179" t="s">
        <v>826</v>
      </c>
      <c r="C395" s="180">
        <f>VLOOKUP(A395,'[1]2025 Tier 1'!$A:$C,3,FALSE)</f>
        <v>36.74</v>
      </c>
      <c r="D395" s="183">
        <v>0.15</v>
      </c>
    </row>
    <row r="396" spans="1:4" s="133" customFormat="1">
      <c r="A396" s="200" t="s">
        <v>827</v>
      </c>
      <c r="B396" s="179" t="s">
        <v>828</v>
      </c>
      <c r="C396" s="180">
        <f>VLOOKUP(A396,'[1]2025 Tier 1'!$A:$C,3,FALSE)</f>
        <v>36.74</v>
      </c>
      <c r="D396" s="183">
        <v>0.15</v>
      </c>
    </row>
    <row r="397" spans="1:4" s="133" customFormat="1">
      <c r="A397" s="200" t="s">
        <v>829</v>
      </c>
      <c r="B397" s="179" t="s">
        <v>830</v>
      </c>
      <c r="C397" s="180">
        <f>VLOOKUP(A397,'[1]2025 Tier 1'!$A:$C,3,FALSE)</f>
        <v>98.73</v>
      </c>
      <c r="D397" s="183">
        <v>3</v>
      </c>
    </row>
    <row r="398" spans="1:4" s="133" customFormat="1">
      <c r="A398" s="200" t="s">
        <v>831</v>
      </c>
      <c r="B398" s="179" t="s">
        <v>832</v>
      </c>
      <c r="C398" s="180">
        <f>VLOOKUP(A398,'[1]2025 Tier 1'!$A:$C,3,FALSE)</f>
        <v>41.12</v>
      </c>
      <c r="D398" s="183">
        <v>0.35</v>
      </c>
    </row>
    <row r="399" spans="1:4" s="133" customFormat="1">
      <c r="A399" s="200" t="s">
        <v>833</v>
      </c>
      <c r="B399" s="179" t="s">
        <v>834</v>
      </c>
      <c r="C399" s="180">
        <f>VLOOKUP(A399,'[1]2025 Tier 1'!$A:$C,3,FALSE)</f>
        <v>43.09</v>
      </c>
      <c r="D399" s="183">
        <v>0.55000000000000004</v>
      </c>
    </row>
    <row r="400" spans="1:4" s="133" customFormat="1">
      <c r="A400" s="200" t="s">
        <v>835</v>
      </c>
      <c r="B400" s="179" t="s">
        <v>836</v>
      </c>
      <c r="C400" s="180">
        <f>VLOOKUP(A400,'[1]2025 Tier 1'!$A:$C,3,FALSE)</f>
        <v>50.21</v>
      </c>
      <c r="D400" s="183">
        <v>0.49</v>
      </c>
    </row>
    <row r="401" spans="1:4" s="133" customFormat="1">
      <c r="A401" s="200" t="s">
        <v>837</v>
      </c>
      <c r="B401" s="179" t="s">
        <v>838</v>
      </c>
      <c r="C401" s="180">
        <f>VLOOKUP(A401,'[1]2025 Tier 1'!$A:$C,3,FALSE)</f>
        <v>67.61</v>
      </c>
      <c r="D401" s="183">
        <v>0.66</v>
      </c>
    </row>
    <row r="402" spans="1:4" s="133" customFormat="1">
      <c r="A402" s="200" t="s">
        <v>839</v>
      </c>
      <c r="B402" s="179" t="s">
        <v>840</v>
      </c>
      <c r="C402" s="180">
        <f>VLOOKUP(A402,'[1]2025 Tier 1'!$A:$C,3,FALSE)</f>
        <v>49.28</v>
      </c>
      <c r="D402" s="183">
        <v>0.22</v>
      </c>
    </row>
    <row r="403" spans="1:4" s="133" customFormat="1">
      <c r="A403" s="200" t="s">
        <v>841</v>
      </c>
      <c r="B403" s="179" t="s">
        <v>842</v>
      </c>
      <c r="C403" s="180">
        <f>VLOOKUP(A403,'[1]2025 Tier 1'!$A:$C,3,FALSE)</f>
        <v>71.89</v>
      </c>
      <c r="D403" s="183">
        <v>0.55000000000000004</v>
      </c>
    </row>
    <row r="404" spans="1:4" s="133" customFormat="1">
      <c r="A404" s="200" t="s">
        <v>843</v>
      </c>
      <c r="B404" s="179" t="s">
        <v>844</v>
      </c>
      <c r="C404" s="180">
        <f>VLOOKUP(A404,'[1]2025 Tier 1'!$A:$C,3,FALSE)</f>
        <v>52.66</v>
      </c>
      <c r="D404" s="183">
        <v>0.44</v>
      </c>
    </row>
    <row r="405" spans="1:4" s="133" customFormat="1">
      <c r="A405" s="200" t="s">
        <v>845</v>
      </c>
      <c r="B405" s="179" t="s">
        <v>846</v>
      </c>
      <c r="C405" s="180">
        <f>VLOOKUP(A405,'[1]2025 Tier 1'!$A:$C,3,FALSE)</f>
        <v>35.049999999999997</v>
      </c>
      <c r="D405" s="183">
        <v>0.55000000000000004</v>
      </c>
    </row>
    <row r="406" spans="1:4" s="133" customFormat="1">
      <c r="A406" s="200" t="s">
        <v>847</v>
      </c>
      <c r="B406" s="179" t="s">
        <v>848</v>
      </c>
      <c r="C406" s="180">
        <f>VLOOKUP(A406,'[1]2025 Tier 1'!$A:$C,3,FALSE)</f>
        <v>75.94</v>
      </c>
      <c r="D406" s="183">
        <v>0.44</v>
      </c>
    </row>
    <row r="407" spans="1:4" s="133" customFormat="1">
      <c r="A407" s="200" t="s">
        <v>849</v>
      </c>
      <c r="B407" s="179" t="s">
        <v>850</v>
      </c>
      <c r="C407" s="180">
        <f>VLOOKUP(A407,'[1]2025 Tier 1'!$A:$C,3,FALSE)</f>
        <v>86.34</v>
      </c>
      <c r="D407" s="183">
        <v>0.77</v>
      </c>
    </row>
    <row r="408" spans="1:4" s="133" customFormat="1">
      <c r="A408" s="200" t="s">
        <v>851</v>
      </c>
      <c r="B408" s="179" t="s">
        <v>852</v>
      </c>
      <c r="C408" s="180">
        <f>VLOOKUP(A408,'[1]2025 Tier 1'!$A:$C,3,FALSE)</f>
        <v>38.04</v>
      </c>
      <c r="D408" s="183">
        <v>0.04</v>
      </c>
    </row>
    <row r="409" spans="1:4" s="133" customFormat="1">
      <c r="A409" s="200" t="s">
        <v>853</v>
      </c>
      <c r="B409" s="179" t="s">
        <v>854</v>
      </c>
      <c r="C409" s="180">
        <f>VLOOKUP(A409,'[1]2025 Tier 1'!$A:$C,3,FALSE)</f>
        <v>78.23</v>
      </c>
      <c r="D409" s="183">
        <v>0.56999999999999995</v>
      </c>
    </row>
    <row r="410" spans="1:4" s="133" customFormat="1">
      <c r="A410" s="200" t="s">
        <v>855</v>
      </c>
      <c r="B410" s="179" t="s">
        <v>856</v>
      </c>
      <c r="C410" s="180">
        <f>VLOOKUP(A410,'[1]2025 Tier 1'!$A:$C,3,FALSE)</f>
        <v>71.89</v>
      </c>
      <c r="D410" s="183">
        <v>0.55000000000000004</v>
      </c>
    </row>
    <row r="411" spans="1:4" s="133" customFormat="1">
      <c r="A411" s="200" t="s">
        <v>857</v>
      </c>
      <c r="B411" s="179" t="s">
        <v>858</v>
      </c>
      <c r="C411" s="180">
        <f>VLOOKUP(A411,'[1]2025 Tier 1'!$A:$C,3,FALSE)</f>
        <v>71.89</v>
      </c>
      <c r="D411" s="183">
        <v>0.55000000000000004</v>
      </c>
    </row>
    <row r="412" spans="1:4" s="133" customFormat="1">
      <c r="A412" s="200" t="s">
        <v>859</v>
      </c>
      <c r="B412" s="179" t="s">
        <v>860</v>
      </c>
      <c r="C412" s="180">
        <f>VLOOKUP(A412,'[1]2025 Tier 1'!$A:$C,3,FALSE)</f>
        <v>84.14</v>
      </c>
      <c r="D412" s="183">
        <v>0.68</v>
      </c>
    </row>
    <row r="413" spans="1:4" s="133" customFormat="1">
      <c r="A413" s="200" t="s">
        <v>861</v>
      </c>
      <c r="B413" s="179" t="s">
        <v>862</v>
      </c>
      <c r="C413" s="180">
        <f>VLOOKUP(A413,'[1]2025 Tier 1'!$A:$C,3,FALSE)</f>
        <v>7.74</v>
      </c>
      <c r="D413" s="183">
        <v>0.03</v>
      </c>
    </row>
    <row r="414" spans="1:4" s="133" customFormat="1">
      <c r="A414" s="200" t="s">
        <v>863</v>
      </c>
      <c r="B414" s="179" t="s">
        <v>864</v>
      </c>
      <c r="C414" s="180">
        <f>VLOOKUP(A414,'[1]2025 Tier 1'!$A:$C,3,FALSE)</f>
        <v>58.78</v>
      </c>
      <c r="D414" s="183">
        <v>0.33</v>
      </c>
    </row>
    <row r="415" spans="1:4" s="133" customFormat="1">
      <c r="A415" s="200" t="s">
        <v>865</v>
      </c>
      <c r="B415" s="179" t="s">
        <v>866</v>
      </c>
      <c r="C415" s="180">
        <f>VLOOKUP(A415,'[1]2025 Tier 1'!$A:$C,3,FALSE)</f>
        <v>39.56</v>
      </c>
      <c r="D415" s="183">
        <v>0.22</v>
      </c>
    </row>
    <row r="416" spans="1:4" s="133" customFormat="1">
      <c r="A416" s="200" t="s">
        <v>867</v>
      </c>
      <c r="B416" s="179" t="s">
        <v>868</v>
      </c>
      <c r="C416" s="180">
        <f>VLOOKUP(A416,'[1]2025 Tier 1'!$A:$C,3,FALSE)</f>
        <v>40.479999999999997</v>
      </c>
      <c r="D416" s="183">
        <v>0.22</v>
      </c>
    </row>
    <row r="417" spans="1:4" s="133" customFormat="1">
      <c r="A417" s="200" t="s">
        <v>869</v>
      </c>
      <c r="B417" s="179" t="s">
        <v>870</v>
      </c>
      <c r="C417" s="180">
        <f>VLOOKUP(A417,'[1]2025 Tier 1'!$A:$C,3,FALSE)</f>
        <v>59.15</v>
      </c>
      <c r="D417" s="183">
        <v>0.35</v>
      </c>
    </row>
    <row r="418" spans="1:4" s="133" customFormat="1">
      <c r="A418" s="200" t="s">
        <v>871</v>
      </c>
      <c r="B418" s="179" t="s">
        <v>872</v>
      </c>
      <c r="C418" s="180">
        <f>VLOOKUP(A418,'[1]2025 Tier 1'!$A:$C,3,FALSE)</f>
        <v>63.58</v>
      </c>
      <c r="D418" s="183">
        <v>0.44</v>
      </c>
    </row>
    <row r="419" spans="1:4" s="133" customFormat="1">
      <c r="A419" s="200" t="s">
        <v>873</v>
      </c>
      <c r="B419" s="179" t="s">
        <v>874</v>
      </c>
      <c r="C419" s="180">
        <f>VLOOKUP(A419,'[1]2025 Tier 1'!$A:$C,3,FALSE)</f>
        <v>231.4</v>
      </c>
      <c r="D419" s="183">
        <v>4</v>
      </c>
    </row>
    <row r="420" spans="1:4" s="133" customFormat="1">
      <c r="A420" s="200" t="s">
        <v>875</v>
      </c>
      <c r="B420" s="179" t="s">
        <v>876</v>
      </c>
      <c r="C420" s="180">
        <f>VLOOKUP(A420,'[1]2025 Tier 1'!$A:$C,3,FALSE)</f>
        <v>49.49</v>
      </c>
      <c r="D420" s="183">
        <v>0.51</v>
      </c>
    </row>
    <row r="421" spans="1:4" s="133" customFormat="1">
      <c r="A421" s="200" t="s">
        <v>877</v>
      </c>
      <c r="B421" s="179" t="s">
        <v>878</v>
      </c>
      <c r="C421" s="180">
        <f>VLOOKUP(A421,'[1]2025 Tier 1'!$A:$C,3,FALSE)</f>
        <v>59.69</v>
      </c>
      <c r="D421" s="183">
        <v>0.88</v>
      </c>
    </row>
    <row r="422" spans="1:4" s="133" customFormat="1">
      <c r="A422" s="200" t="s">
        <v>879</v>
      </c>
      <c r="B422" s="179" t="s">
        <v>880</v>
      </c>
      <c r="C422" s="180">
        <f>VLOOKUP(A422,'[1]2025 Tier 1'!$A:$C,3,FALSE)</f>
        <v>67.010000000000005</v>
      </c>
      <c r="D422" s="183">
        <v>0.77</v>
      </c>
    </row>
    <row r="423" spans="1:4" s="133" customFormat="1">
      <c r="A423" s="200" t="s">
        <v>881</v>
      </c>
      <c r="B423" s="179" t="s">
        <v>882</v>
      </c>
      <c r="C423" s="180">
        <f>VLOOKUP(A423,'[1]2025 Tier 1'!$A:$C,3,FALSE)</f>
        <v>81.98</v>
      </c>
      <c r="D423" s="183">
        <v>0.99</v>
      </c>
    </row>
    <row r="424" spans="1:4" s="133" customFormat="1">
      <c r="A424" s="200" t="s">
        <v>883</v>
      </c>
      <c r="B424" s="179" t="s">
        <v>884</v>
      </c>
      <c r="C424" s="180">
        <f>VLOOKUP(A424,'[1]2025 Tier 1'!$A:$C,3,FALSE)</f>
        <v>71.959999999999994</v>
      </c>
      <c r="D424" s="183">
        <v>0.22</v>
      </c>
    </row>
    <row r="425" spans="1:4" s="133" customFormat="1">
      <c r="A425" s="200" t="s">
        <v>885</v>
      </c>
      <c r="B425" s="179" t="s">
        <v>886</v>
      </c>
      <c r="C425" s="180">
        <f>VLOOKUP(A425,'[1]2025 Tier 1'!$A:$C,3,FALSE)</f>
        <v>79.180000000000007</v>
      </c>
      <c r="D425" s="183">
        <v>0.95</v>
      </c>
    </row>
    <row r="426" spans="1:4" s="133" customFormat="1">
      <c r="A426" s="200" t="s">
        <v>887</v>
      </c>
      <c r="B426" s="179" t="s">
        <v>888</v>
      </c>
      <c r="C426" s="180">
        <f>VLOOKUP(A426,'[1]2025 Tier 1'!$A:$C,3,FALSE)</f>
        <v>66.430000000000007</v>
      </c>
      <c r="D426" s="183">
        <v>0.6</v>
      </c>
    </row>
    <row r="427" spans="1:4" s="133" customFormat="1">
      <c r="A427" s="200" t="s">
        <v>889</v>
      </c>
      <c r="B427" s="179" t="s">
        <v>890</v>
      </c>
      <c r="C427" s="180">
        <f>VLOOKUP(A427,'[1]2025 Tier 1'!$A:$C,3,FALSE)</f>
        <v>44.3</v>
      </c>
      <c r="D427" s="183">
        <v>0.66</v>
      </c>
    </row>
    <row r="428" spans="1:4" s="133" customFormat="1">
      <c r="A428" s="200" t="s">
        <v>891</v>
      </c>
      <c r="B428" s="179" t="s">
        <v>892</v>
      </c>
      <c r="C428" s="180">
        <f>VLOOKUP(A428,'[1]2025 Tier 1'!$A:$C,3,FALSE)</f>
        <v>101.25</v>
      </c>
      <c r="D428" s="183">
        <v>0.66</v>
      </c>
    </row>
    <row r="429" spans="1:4" s="133" customFormat="1">
      <c r="A429" s="200" t="s">
        <v>893</v>
      </c>
      <c r="B429" s="179" t="s">
        <v>894</v>
      </c>
      <c r="C429" s="180">
        <f>VLOOKUP(A429,'[1]2025 Tier 1'!$A:$C,3,FALSE)</f>
        <v>97.16</v>
      </c>
      <c r="D429" s="183">
        <v>1.21</v>
      </c>
    </row>
    <row r="430" spans="1:4" s="133" customFormat="1">
      <c r="A430" s="200" t="s">
        <v>895</v>
      </c>
      <c r="B430" s="179" t="s">
        <v>896</v>
      </c>
      <c r="C430" s="180">
        <f>VLOOKUP(A430,'[1]2025 Tier 1'!$A:$C,3,FALSE)</f>
        <v>49.95</v>
      </c>
      <c r="D430" s="183">
        <v>0.05</v>
      </c>
    </row>
    <row r="431" spans="1:4" s="133" customFormat="1">
      <c r="A431" s="200" t="s">
        <v>897</v>
      </c>
      <c r="B431" s="179" t="s">
        <v>898</v>
      </c>
      <c r="C431" s="180">
        <f>VLOOKUP(A431,'[1]2025 Tier 1'!$A:$C,3,FALSE)</f>
        <v>86.35</v>
      </c>
      <c r="D431" s="183">
        <v>0.72</v>
      </c>
    </row>
    <row r="432" spans="1:4" s="133" customFormat="1">
      <c r="A432" s="200" t="s">
        <v>899</v>
      </c>
      <c r="B432" s="179" t="s">
        <v>900</v>
      </c>
      <c r="C432" s="180">
        <f>VLOOKUP(A432,'[1]2025 Tier 1'!$A:$C,3,FALSE)</f>
        <v>79.61</v>
      </c>
      <c r="D432" s="183">
        <v>0.97</v>
      </c>
    </row>
    <row r="433" spans="1:4" s="133" customFormat="1">
      <c r="A433" s="200" t="s">
        <v>901</v>
      </c>
      <c r="B433" s="179" t="s">
        <v>902</v>
      </c>
      <c r="C433" s="180">
        <f>VLOOKUP(A433,'[1]2025 Tier 1'!$A:$C,3,FALSE)</f>
        <v>80.989999999999995</v>
      </c>
      <c r="D433" s="183">
        <v>0.97</v>
      </c>
    </row>
    <row r="434" spans="1:4" s="133" customFormat="1">
      <c r="A434" s="200" t="s">
        <v>903</v>
      </c>
      <c r="B434" s="179" t="s">
        <v>904</v>
      </c>
      <c r="C434" s="180">
        <f>VLOOKUP(A434,'[1]2025 Tier 1'!$A:$C,3,FALSE)</f>
        <v>92.26</v>
      </c>
      <c r="D434" s="183">
        <v>0.83</v>
      </c>
    </row>
    <row r="435" spans="1:4" s="133" customFormat="1">
      <c r="A435" s="200" t="s">
        <v>905</v>
      </c>
      <c r="B435" s="179" t="s">
        <v>906</v>
      </c>
      <c r="C435" s="180">
        <f>VLOOKUP(A435,'[1]2025 Tier 1'!$A:$C,3,FALSE)</f>
        <v>7.74</v>
      </c>
      <c r="D435" s="183">
        <v>0.04</v>
      </c>
    </row>
    <row r="436" spans="1:4" s="133" customFormat="1">
      <c r="A436" s="200" t="s">
        <v>907</v>
      </c>
      <c r="B436" s="179" t="s">
        <v>908</v>
      </c>
      <c r="C436" s="180">
        <f>VLOOKUP(A436,'[1]2025 Tier 1'!$A:$C,3,FALSE)</f>
        <v>52.76</v>
      </c>
      <c r="D436" s="183">
        <v>0.35</v>
      </c>
    </row>
    <row r="437" spans="1:4" s="133" customFormat="1">
      <c r="A437" s="200" t="s">
        <v>909</v>
      </c>
      <c r="B437" s="179" t="s">
        <v>910</v>
      </c>
      <c r="C437" s="180">
        <f>VLOOKUP(A437,'[1]2025 Tier 1'!$A:$C,3,FALSE)</f>
        <v>52.48</v>
      </c>
      <c r="D437" s="183">
        <v>0.35</v>
      </c>
    </row>
    <row r="438" spans="1:4" s="133" customFormat="1">
      <c r="A438" s="200" t="s">
        <v>911</v>
      </c>
      <c r="B438" s="179" t="s">
        <v>912</v>
      </c>
      <c r="C438" s="180">
        <f>VLOOKUP(A438,'[1]2025 Tier 1'!$A:$C,3,FALSE)</f>
        <v>68.36</v>
      </c>
      <c r="D438" s="183">
        <v>0.62</v>
      </c>
    </row>
    <row r="439" spans="1:4" s="133" customFormat="1">
      <c r="A439" s="200" t="s">
        <v>913</v>
      </c>
      <c r="B439" s="179" t="s">
        <v>914</v>
      </c>
      <c r="C439" s="180">
        <f>VLOOKUP(A439,'[1]2025 Tier 1'!$A:$C,3,FALSE)</f>
        <v>54.59</v>
      </c>
      <c r="D439" s="183">
        <v>0.44</v>
      </c>
    </row>
    <row r="440" spans="1:4" s="133" customFormat="1">
      <c r="A440" s="200" t="s">
        <v>915</v>
      </c>
      <c r="B440" s="179" t="s">
        <v>916</v>
      </c>
      <c r="C440" s="180">
        <f>VLOOKUP(A440,'[1]2025 Tier 1'!$A:$C,3,FALSE)</f>
        <v>69.56</v>
      </c>
      <c r="D440" s="183">
        <v>0.66</v>
      </c>
    </row>
    <row r="441" spans="1:4" s="133" customFormat="1">
      <c r="A441" s="200" t="s">
        <v>917</v>
      </c>
      <c r="B441" s="179" t="s">
        <v>918</v>
      </c>
      <c r="C441" s="180">
        <f>VLOOKUP(A441,'[1]2025 Tier 1'!$A:$C,3,FALSE)</f>
        <v>335.7</v>
      </c>
      <c r="D441" s="183">
        <v>5</v>
      </c>
    </row>
    <row r="442" spans="1:4" s="133" customFormat="1">
      <c r="A442" s="200" t="s">
        <v>919</v>
      </c>
      <c r="B442" s="179" t="s">
        <v>920</v>
      </c>
      <c r="C442" s="180">
        <f>VLOOKUP(A442,'[1]2025 Tier 1'!$A:$C,3,FALSE)</f>
        <v>107.98</v>
      </c>
      <c r="D442" s="183">
        <v>1.5</v>
      </c>
    </row>
    <row r="443" spans="1:4" s="133" customFormat="1">
      <c r="A443" s="200" t="s">
        <v>921</v>
      </c>
      <c r="B443" s="179" t="s">
        <v>922</v>
      </c>
      <c r="C443" s="180">
        <f>VLOOKUP(A443,'[1]2025 Tier 1'!$A:$C,3,FALSE)</f>
        <v>152.4</v>
      </c>
      <c r="D443" s="183">
        <v>2.5</v>
      </c>
    </row>
    <row r="444" spans="1:4" s="133" customFormat="1">
      <c r="A444" s="200" t="s">
        <v>923</v>
      </c>
      <c r="B444" s="179" t="s">
        <v>924</v>
      </c>
      <c r="C444" s="180">
        <f>VLOOKUP(A444,'[1]2025 Tier 1'!$A:$C,3,FALSE)</f>
        <v>152.93</v>
      </c>
      <c r="D444" s="183">
        <v>2.5</v>
      </c>
    </row>
    <row r="445" spans="1:4" s="133" customFormat="1">
      <c r="A445" s="200" t="s">
        <v>925</v>
      </c>
      <c r="B445" s="179" t="s">
        <v>926</v>
      </c>
      <c r="C445" s="180">
        <f>VLOOKUP(A445,'[1]2025 Tier 1'!$A:$C,3,FALSE)</f>
        <v>152.4</v>
      </c>
      <c r="D445" s="183">
        <v>4</v>
      </c>
    </row>
    <row r="446" spans="1:4" s="133" customFormat="1">
      <c r="A446" s="200" t="s">
        <v>927</v>
      </c>
      <c r="B446" s="179" t="s">
        <v>928</v>
      </c>
      <c r="C446" s="180">
        <f>VLOOKUP(A446,'[1]2025 Tier 1'!$A:$C,3,FALSE)</f>
        <v>83.32</v>
      </c>
      <c r="D446" s="183">
        <v>3</v>
      </c>
    </row>
    <row r="447" spans="1:4" s="133" customFormat="1">
      <c r="A447" s="200" t="s">
        <v>929</v>
      </c>
      <c r="B447" s="179" t="s">
        <v>930</v>
      </c>
      <c r="C447" s="180" t="e">
        <f>VLOOKUP(A447,'[1]2025 Tier 1'!$A:$C,3,FALSE)</f>
        <v>#N/A</v>
      </c>
      <c r="D447" s="183">
        <v>2</v>
      </c>
    </row>
    <row r="448" spans="1:4" s="133" customFormat="1">
      <c r="A448" s="200" t="s">
        <v>931</v>
      </c>
      <c r="B448" s="179" t="s">
        <v>932</v>
      </c>
      <c r="C448" s="180">
        <f>VLOOKUP(A448,'[1]2025 Tier 1'!$A:$C,3,FALSE)</f>
        <v>113.9</v>
      </c>
      <c r="D448" s="183">
        <v>1.5</v>
      </c>
    </row>
    <row r="449" spans="1:4" s="133" customFormat="1">
      <c r="A449" s="200" t="s">
        <v>933</v>
      </c>
      <c r="B449" s="179" t="s">
        <v>934</v>
      </c>
      <c r="C449" s="180">
        <f>VLOOKUP(A449,'[1]2025 Tier 1'!$A:$C,3,FALSE)</f>
        <v>263.25</v>
      </c>
      <c r="D449" s="183">
        <v>5</v>
      </c>
    </row>
    <row r="450" spans="1:4" s="133" customFormat="1">
      <c r="A450" s="200" t="s">
        <v>935</v>
      </c>
      <c r="B450" s="179" t="s">
        <v>936</v>
      </c>
      <c r="C450" s="180">
        <f>VLOOKUP(A450,'[1]2025 Tier 1'!$A:$C,3,FALSE)</f>
        <v>187.95</v>
      </c>
      <c r="D450" s="183">
        <v>0.1</v>
      </c>
    </row>
    <row r="451" spans="1:4" s="133" customFormat="1">
      <c r="A451" s="200" t="s">
        <v>937</v>
      </c>
      <c r="B451" s="179" t="s">
        <v>938</v>
      </c>
      <c r="C451" s="180">
        <f>VLOOKUP(A451,'[1]2025 Tier 1'!$A:$C,3,FALSE)</f>
        <v>89.97</v>
      </c>
      <c r="D451" s="183">
        <v>2</v>
      </c>
    </row>
    <row r="452" spans="1:4" s="133" customFormat="1">
      <c r="A452" s="200" t="s">
        <v>939</v>
      </c>
      <c r="B452" s="179" t="s">
        <v>940</v>
      </c>
      <c r="C452" s="180">
        <f>VLOOKUP(A452,'[1]2025 Tier 1'!$A:$C,3,FALSE)</f>
        <v>150.29</v>
      </c>
      <c r="D452" s="183">
        <v>4</v>
      </c>
    </row>
    <row r="453" spans="1:4" s="133" customFormat="1">
      <c r="A453" s="200" t="s">
        <v>941</v>
      </c>
      <c r="B453" s="179" t="s">
        <v>942</v>
      </c>
      <c r="C453" s="180">
        <f>VLOOKUP(A453,'[1]2025 Tier 1'!$A:$C,3,FALSE)</f>
        <v>89.97</v>
      </c>
      <c r="D453" s="183">
        <v>2</v>
      </c>
    </row>
    <row r="454" spans="1:4" s="133" customFormat="1">
      <c r="A454" s="200" t="s">
        <v>943</v>
      </c>
      <c r="B454" s="179" t="s">
        <v>944</v>
      </c>
      <c r="C454" s="180">
        <f>VLOOKUP(A454,'[1]2025 Tier 1'!$A:$C,3,FALSE)</f>
        <v>8.36</v>
      </c>
      <c r="D454" s="183">
        <v>0.05</v>
      </c>
    </row>
    <row r="455" spans="1:4" s="133" customFormat="1">
      <c r="A455" s="200" t="s">
        <v>945</v>
      </c>
      <c r="B455" s="179" t="s">
        <v>946</v>
      </c>
      <c r="C455" s="180">
        <f>VLOOKUP(A455,'[1]2025 Tier 1'!$A:$C,3,FALSE)</f>
        <v>108.1</v>
      </c>
      <c r="D455" s="183">
        <v>4</v>
      </c>
    </row>
    <row r="456" spans="1:4" s="133" customFormat="1">
      <c r="A456" s="200" t="s">
        <v>947</v>
      </c>
      <c r="B456" s="179" t="s">
        <v>948</v>
      </c>
      <c r="C456" s="180">
        <f>VLOOKUP(A456,'[1]2025 Tier 1'!$A:$C,3,FALSE)</f>
        <v>171.91</v>
      </c>
      <c r="D456" s="183">
        <v>5</v>
      </c>
    </row>
    <row r="457" spans="1:4" s="133" customFormat="1">
      <c r="A457" s="200" t="s">
        <v>949</v>
      </c>
      <c r="B457" s="179" t="s">
        <v>950</v>
      </c>
      <c r="C457" s="180">
        <f>VLOOKUP(A457,'[1]2025 Tier 1'!$A:$C,3,FALSE)</f>
        <v>192.48</v>
      </c>
      <c r="D457" s="183">
        <v>5</v>
      </c>
    </row>
    <row r="458" spans="1:4" s="133" customFormat="1">
      <c r="A458" s="200" t="s">
        <v>951</v>
      </c>
      <c r="B458" s="179" t="s">
        <v>952</v>
      </c>
      <c r="C458" s="180">
        <f>VLOOKUP(A458,'[1]2025 Tier 1'!$A:$C,3,FALSE)</f>
        <v>1124.3699999999999</v>
      </c>
      <c r="D458" s="183">
        <v>30</v>
      </c>
    </row>
    <row r="459" spans="1:4" s="133" customFormat="1">
      <c r="A459" s="200" t="s">
        <v>953</v>
      </c>
      <c r="B459" s="179" t="s">
        <v>954</v>
      </c>
      <c r="C459" s="180">
        <f>VLOOKUP(A459,'[1]2025 Tier 1'!$A:$C,3,FALSE)</f>
        <v>274.43</v>
      </c>
      <c r="D459" s="183">
        <v>30</v>
      </c>
    </row>
    <row r="460" spans="1:4" s="133" customFormat="1">
      <c r="A460" s="200" t="s">
        <v>955</v>
      </c>
      <c r="B460" s="179" t="s">
        <v>956</v>
      </c>
      <c r="C460" s="180">
        <f>VLOOKUP(A460,'[1]2025 Tier 1'!$A:$C,3,FALSE)</f>
        <v>103.21</v>
      </c>
      <c r="D460" s="183">
        <v>2</v>
      </c>
    </row>
    <row r="461" spans="1:4" s="133" customFormat="1">
      <c r="A461" s="200" t="s">
        <v>957</v>
      </c>
      <c r="B461" s="179" t="s">
        <v>958</v>
      </c>
      <c r="C461" s="180">
        <f>VLOOKUP(A461,'[1]2025 Tier 1'!$A:$C,3,FALSE)</f>
        <v>209.64</v>
      </c>
      <c r="D461" s="183">
        <v>4</v>
      </c>
    </row>
    <row r="462" spans="1:4" s="133" customFormat="1">
      <c r="A462" s="200" t="s">
        <v>959</v>
      </c>
      <c r="B462" s="179" t="s">
        <v>960</v>
      </c>
      <c r="C462" s="180">
        <f>VLOOKUP(A462,'[1]2025 Tier 1'!$A:$C,3,FALSE)</f>
        <v>210.17</v>
      </c>
      <c r="D462" s="183">
        <v>4</v>
      </c>
    </row>
    <row r="463" spans="1:4" s="133" customFormat="1">
      <c r="A463" s="200" t="s">
        <v>961</v>
      </c>
      <c r="B463" s="179" t="s">
        <v>962</v>
      </c>
      <c r="C463" s="180">
        <f>VLOOKUP(A463,'[1]2025 Tier 1'!$A:$C,3,FALSE)</f>
        <v>215.59</v>
      </c>
      <c r="D463" s="183">
        <v>5</v>
      </c>
    </row>
    <row r="464" spans="1:4" s="133" customFormat="1">
      <c r="A464" s="200" t="s">
        <v>963</v>
      </c>
      <c r="B464" s="179" t="s">
        <v>964</v>
      </c>
      <c r="C464" s="180">
        <f>VLOOKUP(A464,'[1]2025 Tier 1'!$A:$C,3,FALSE)</f>
        <v>109.17</v>
      </c>
      <c r="D464" s="183">
        <v>2</v>
      </c>
    </row>
    <row r="465" spans="1:4" s="133" customFormat="1">
      <c r="A465" s="200" t="s">
        <v>965</v>
      </c>
      <c r="B465" s="179" t="s">
        <v>966</v>
      </c>
      <c r="C465" s="180">
        <f>VLOOKUP(A465,'[1]2025 Tier 1'!$A:$C,3,FALSE)</f>
        <v>156.41999999999999</v>
      </c>
      <c r="D465" s="183">
        <v>2</v>
      </c>
    </row>
    <row r="466" spans="1:4" s="133" customFormat="1">
      <c r="A466" s="200" t="s">
        <v>967</v>
      </c>
      <c r="B466" s="179" t="s">
        <v>968</v>
      </c>
      <c r="C466" s="180">
        <f>VLOOKUP(A466,'[1]2025 Tier 1'!$A:$C,3,FALSE)</f>
        <v>334.67</v>
      </c>
      <c r="D466" s="183">
        <v>7</v>
      </c>
    </row>
    <row r="467" spans="1:4" s="133" customFormat="1">
      <c r="A467" s="200" t="s">
        <v>969</v>
      </c>
      <c r="B467" s="179" t="s">
        <v>970</v>
      </c>
      <c r="C467" s="180">
        <f>VLOOKUP(A467,'[1]2025 Tier 1'!$A:$C,3,FALSE)</f>
        <v>249.95</v>
      </c>
      <c r="D467" s="183">
        <v>0.2</v>
      </c>
    </row>
    <row r="468" spans="1:4" s="133" customFormat="1">
      <c r="A468" s="200" t="s">
        <v>971</v>
      </c>
      <c r="B468" s="179" t="s">
        <v>972</v>
      </c>
      <c r="C468" s="180">
        <f>VLOOKUP(A468,'[1]2025 Tier 1'!$A:$C,3,FALSE)</f>
        <v>215.59</v>
      </c>
      <c r="D468" s="183">
        <v>5</v>
      </c>
    </row>
    <row r="469" spans="1:4" s="133" customFormat="1">
      <c r="A469" s="200" t="s">
        <v>973</v>
      </c>
      <c r="B469" s="179" t="s">
        <v>974</v>
      </c>
      <c r="C469" s="180">
        <f>VLOOKUP(A469,'[1]2025 Tier 1'!$A:$C,3,FALSE)</f>
        <v>143.91</v>
      </c>
      <c r="D469" s="183">
        <v>4</v>
      </c>
    </row>
    <row r="470" spans="1:4" s="133" customFormat="1">
      <c r="A470" s="200" t="s">
        <v>975</v>
      </c>
      <c r="B470" s="179" t="s">
        <v>976</v>
      </c>
      <c r="C470" s="180">
        <f>VLOOKUP(A470,'[1]2025 Tier 1'!$A:$C,3,FALSE)</f>
        <v>146.58000000000001</v>
      </c>
      <c r="D470" s="183">
        <v>4</v>
      </c>
    </row>
    <row r="471" spans="1:4" s="133" customFormat="1">
      <c r="A471" s="200" t="s">
        <v>977</v>
      </c>
      <c r="B471" s="179" t="s">
        <v>978</v>
      </c>
      <c r="C471" s="180">
        <f>VLOOKUP(A471,'[1]2025 Tier 1'!$A:$C,3,FALSE)</f>
        <v>216</v>
      </c>
      <c r="D471" s="183">
        <v>3</v>
      </c>
    </row>
    <row r="472" spans="1:4" s="133" customFormat="1">
      <c r="A472" s="200" t="s">
        <v>979</v>
      </c>
      <c r="B472" s="179" t="s">
        <v>980</v>
      </c>
      <c r="C472" s="180">
        <f>VLOOKUP(A472,'[1]2025 Tier 1'!$A:$C,3,FALSE)</f>
        <v>1480.03</v>
      </c>
      <c r="D472" s="183">
        <v>40</v>
      </c>
    </row>
    <row r="473" spans="1:4" s="133" customFormat="1">
      <c r="A473" s="200" t="s">
        <v>981</v>
      </c>
      <c r="B473" s="179" t="s">
        <v>982</v>
      </c>
      <c r="C473" s="180">
        <f>VLOOKUP(A473,'[1]2025 Tier 1'!$A:$C,3,FALSE)</f>
        <v>337.34</v>
      </c>
      <c r="D473" s="183">
        <v>20</v>
      </c>
    </row>
    <row r="474" spans="1:4" s="133" customFormat="1">
      <c r="A474" s="200" t="s">
        <v>983</v>
      </c>
      <c r="B474" s="179" t="s">
        <v>325</v>
      </c>
      <c r="C474" s="180">
        <f>VLOOKUP(A474,'[1]2025 Tier 1'!$A:$C,3,FALSE)</f>
        <v>6.35</v>
      </c>
      <c r="D474" s="183">
        <v>0.5</v>
      </c>
    </row>
    <row r="475" spans="1:4" s="133" customFormat="1">
      <c r="A475" s="200" t="s">
        <v>984</v>
      </c>
      <c r="B475" s="179" t="s">
        <v>331</v>
      </c>
      <c r="C475" s="180">
        <f>VLOOKUP(A475,'[1]2025 Tier 1'!$A:$C,3,FALSE)</f>
        <v>3.86</v>
      </c>
      <c r="D475" s="183">
        <v>0.25</v>
      </c>
    </row>
    <row r="476" spans="1:4" s="133" customFormat="1">
      <c r="A476" s="200" t="s">
        <v>985</v>
      </c>
      <c r="B476" s="179" t="s">
        <v>331</v>
      </c>
      <c r="C476" s="180">
        <f>VLOOKUP(A476,'[1]2025 Tier 1'!$A:$C,3,FALSE)</f>
        <v>5.4</v>
      </c>
      <c r="D476" s="183">
        <v>0.34</v>
      </c>
    </row>
    <row r="477" spans="1:4" s="133" customFormat="1">
      <c r="A477" s="200" t="s">
        <v>986</v>
      </c>
      <c r="B477" s="179" t="s">
        <v>331</v>
      </c>
      <c r="C477" s="180">
        <f>VLOOKUP(A477,'[1]2025 Tier 1'!$A:$C,3,FALSE)</f>
        <v>7.91</v>
      </c>
      <c r="D477" s="183">
        <v>0.75</v>
      </c>
    </row>
    <row r="478" spans="1:4" s="133" customFormat="1">
      <c r="A478" s="200" t="s">
        <v>987</v>
      </c>
      <c r="B478" s="179" t="s">
        <v>325</v>
      </c>
      <c r="C478" s="180">
        <f>VLOOKUP(A478,'[1]2025 Tier 1'!$A:$C,3,FALSE)</f>
        <v>9.2799999999999994</v>
      </c>
      <c r="D478" s="183">
        <v>0.94</v>
      </c>
    </row>
    <row r="479" spans="1:4" s="133" customFormat="1">
      <c r="A479" s="200" t="s">
        <v>988</v>
      </c>
      <c r="B479" s="179" t="s">
        <v>325</v>
      </c>
      <c r="C479" s="180">
        <f>VLOOKUP(A479,'[1]2025 Tier 1'!$A:$C,3,FALSE)</f>
        <v>13.99</v>
      </c>
      <c r="D479" s="183">
        <v>1.25</v>
      </c>
    </row>
    <row r="480" spans="1:4" s="133" customFormat="1">
      <c r="A480" s="200" t="s">
        <v>989</v>
      </c>
      <c r="B480" s="179" t="s">
        <v>348</v>
      </c>
      <c r="C480" s="180">
        <f>VLOOKUP(A480,'[1]2025 Tier 1'!$A:$C,3,FALSE)</f>
        <v>868.56</v>
      </c>
      <c r="D480" s="183">
        <v>7</v>
      </c>
    </row>
    <row r="481" spans="1:4" s="133" customFormat="1">
      <c r="A481" s="200" t="s">
        <v>990</v>
      </c>
      <c r="B481" s="179" t="s">
        <v>991</v>
      </c>
      <c r="C481" s="180">
        <f>VLOOKUP(A481,'[1]2025 Tier 1'!$A:$C,3,FALSE)</f>
        <v>250.57</v>
      </c>
      <c r="D481" s="183">
        <v>3.5</v>
      </c>
    </row>
    <row r="482" spans="1:4" s="133" customFormat="1">
      <c r="A482" s="200" t="s">
        <v>992</v>
      </c>
      <c r="B482" s="179" t="s">
        <v>993</v>
      </c>
      <c r="C482" s="180">
        <f>VLOOKUP(A482,'[1]2025 Tier 1'!$A:$C,3,FALSE)</f>
        <v>415.29</v>
      </c>
      <c r="D482" s="183">
        <v>4.3</v>
      </c>
    </row>
    <row r="483" spans="1:4" s="133" customFormat="1">
      <c r="A483" s="200" t="s">
        <v>994</v>
      </c>
      <c r="B483" s="179" t="s">
        <v>995</v>
      </c>
      <c r="C483" s="180">
        <f>VLOOKUP(A483,'[1]2025 Tier 1'!$A:$C,3,FALSE)</f>
        <v>374.86</v>
      </c>
      <c r="D483" s="183">
        <v>1.2</v>
      </c>
    </row>
    <row r="484" spans="1:4" s="133" customFormat="1">
      <c r="A484" s="200" t="s">
        <v>996</v>
      </c>
      <c r="B484" s="179" t="s">
        <v>997</v>
      </c>
      <c r="C484" s="180">
        <f>VLOOKUP(A484,'[1]2025 Tier 1'!$A:$C,3,FALSE)</f>
        <v>568.30999999999995</v>
      </c>
      <c r="D484" s="183">
        <v>0.94</v>
      </c>
    </row>
    <row r="485" spans="1:4" s="133" customFormat="1">
      <c r="A485" s="200" t="s">
        <v>998</v>
      </c>
      <c r="B485" s="179" t="s">
        <v>999</v>
      </c>
      <c r="C485" s="180">
        <f>VLOOKUP(A485,'[1]2025 Tier 1'!$A:$C,3,FALSE)</f>
        <v>794.69</v>
      </c>
      <c r="D485" s="183">
        <v>1.6</v>
      </c>
    </row>
    <row r="486" spans="1:4" s="133" customFormat="1">
      <c r="A486" s="200" t="s">
        <v>1000</v>
      </c>
      <c r="B486" s="185" t="s">
        <v>1001</v>
      </c>
      <c r="C486" s="180">
        <f>VLOOKUP(A486,'[1]2025 Tier 1'!$A:$C,3,FALSE)</f>
        <v>254.94</v>
      </c>
      <c r="D486" s="183">
        <v>22.5</v>
      </c>
    </row>
    <row r="487" spans="1:4" s="133" customFormat="1">
      <c r="A487" s="202" t="s">
        <v>1002</v>
      </c>
      <c r="B487" s="184" t="s">
        <v>421</v>
      </c>
      <c r="C487" s="180">
        <f>VLOOKUP(A487,'[1]2025 Tier 1'!$A:$C,3,FALSE)</f>
        <v>109.95</v>
      </c>
      <c r="D487" s="181">
        <v>5.0999999999999996</v>
      </c>
    </row>
    <row r="488" spans="1:4" s="133" customFormat="1">
      <c r="A488" s="202" t="s">
        <v>1003</v>
      </c>
      <c r="B488" s="184" t="s">
        <v>423</v>
      </c>
      <c r="C488" s="180">
        <f>VLOOKUP(A488,'[1]2025 Tier 1'!$A:$C,3,FALSE)</f>
        <v>132.5</v>
      </c>
      <c r="D488" s="181">
        <v>7.3</v>
      </c>
    </row>
    <row r="489" spans="1:4" s="133" customFormat="1">
      <c r="A489" s="202" t="s">
        <v>1004</v>
      </c>
      <c r="B489" s="184" t="s">
        <v>425</v>
      </c>
      <c r="C489" s="180">
        <f>VLOOKUP(A489,'[1]2025 Tier 1'!$A:$C,3,FALSE)</f>
        <v>179.95</v>
      </c>
      <c r="D489" s="181">
        <v>2.5</v>
      </c>
    </row>
    <row r="490" spans="1:4" s="133" customFormat="1">
      <c r="A490" s="202" t="s">
        <v>1005</v>
      </c>
      <c r="B490" s="184" t="s">
        <v>427</v>
      </c>
      <c r="C490" s="180">
        <f>VLOOKUP(A490,'[1]2025 Tier 1'!$A:$C,3,FALSE)</f>
        <v>132.4</v>
      </c>
      <c r="D490" s="181">
        <v>3.1</v>
      </c>
    </row>
    <row r="491" spans="1:4" s="133" customFormat="1">
      <c r="A491" s="202" t="s">
        <v>1006</v>
      </c>
      <c r="B491" s="184" t="s">
        <v>1007</v>
      </c>
      <c r="C491" s="180">
        <f>VLOOKUP(A491,'[1]2025 Tier 1'!$A:$C,3,FALSE)</f>
        <v>68.650000000000006</v>
      </c>
      <c r="D491" s="181">
        <v>2.1</v>
      </c>
    </row>
    <row r="492" spans="1:4" s="133" customFormat="1">
      <c r="A492" s="200" t="s">
        <v>1008</v>
      </c>
      <c r="B492" s="179" t="s">
        <v>437</v>
      </c>
      <c r="C492" s="180">
        <f>VLOOKUP(A492,'[1]2025 Tier 1'!$A:$C,3,FALSE)</f>
        <v>154.55000000000001</v>
      </c>
      <c r="D492" s="183">
        <v>2.1</v>
      </c>
    </row>
    <row r="493" spans="1:4" s="133" customFormat="1">
      <c r="A493" s="202" t="s">
        <v>1008</v>
      </c>
      <c r="B493" s="184" t="s">
        <v>437</v>
      </c>
      <c r="C493" s="180">
        <f>VLOOKUP(A493,'[1]2025 Tier 1'!$A:$C,3,FALSE)</f>
        <v>154.55000000000001</v>
      </c>
      <c r="D493" s="181">
        <v>0.21299999999999999</v>
      </c>
    </row>
    <row r="494" spans="1:4" s="133" customFormat="1">
      <c r="A494" s="200" t="s">
        <v>1009</v>
      </c>
      <c r="B494" s="179" t="s">
        <v>1010</v>
      </c>
      <c r="C494" s="180">
        <f>VLOOKUP(A494,'[1]2025 Tier 1'!$A:$C,3,FALSE)</f>
        <v>8.99</v>
      </c>
      <c r="D494" s="183">
        <v>0.21299999999999999</v>
      </c>
    </row>
    <row r="495" spans="1:4" s="133" customFormat="1">
      <c r="A495" s="202" t="s">
        <v>1011</v>
      </c>
      <c r="B495" s="184" t="s">
        <v>1012</v>
      </c>
      <c r="C495" s="180">
        <f>VLOOKUP(A495,'[1]2025 Tier 1'!$A:$C,3,FALSE)</f>
        <v>4.95</v>
      </c>
      <c r="D495" s="181">
        <v>0.03</v>
      </c>
    </row>
    <row r="496" spans="1:4" s="133" customFormat="1">
      <c r="A496" s="202" t="s">
        <v>1013</v>
      </c>
      <c r="B496" s="184" t="s">
        <v>1014</v>
      </c>
      <c r="C496" s="180">
        <f>VLOOKUP(A496,'[1]2025 Tier 1'!$A:$C,3,FALSE)</f>
        <v>9.9499999999999993</v>
      </c>
      <c r="D496" s="181">
        <v>4</v>
      </c>
    </row>
    <row r="497" spans="1:4" s="133" customFormat="1">
      <c r="A497" s="202" t="s">
        <v>1015</v>
      </c>
      <c r="B497" s="184" t="s">
        <v>529</v>
      </c>
      <c r="C497" s="180">
        <f>VLOOKUP(A497,'[1]2025 Tier 1'!$A:$C,3,FALSE)</f>
        <v>10.75</v>
      </c>
      <c r="D497" s="181">
        <v>0</v>
      </c>
    </row>
    <row r="498" spans="1:4" s="133" customFormat="1">
      <c r="A498" s="202" t="s">
        <v>1016</v>
      </c>
      <c r="B498" s="184" t="s">
        <v>1017</v>
      </c>
      <c r="C498" s="180">
        <f>VLOOKUP(A498,'[1]2025 Tier 1'!$A:$C,3,FALSE)</f>
        <v>34.950000000000003</v>
      </c>
      <c r="D498" s="181">
        <v>17</v>
      </c>
    </row>
    <row r="499" spans="1:4" s="133" customFormat="1">
      <c r="A499" s="202" t="s">
        <v>1018</v>
      </c>
      <c r="B499" s="184" t="s">
        <v>1019</v>
      </c>
      <c r="C499" s="180">
        <f>VLOOKUP(A499,'[1]2025 Tier 1'!$A:$C,3,FALSE)</f>
        <v>68.650000000000006</v>
      </c>
      <c r="D499" s="181">
        <v>3.1</v>
      </c>
    </row>
    <row r="500" spans="1:4" s="133" customFormat="1">
      <c r="A500" s="202" t="s">
        <v>1020</v>
      </c>
      <c r="B500" s="184" t="s">
        <v>1021</v>
      </c>
      <c r="C500" s="180">
        <f>VLOOKUP(A500,'[1]2025 Tier 1'!$A:$C,3,FALSE)</f>
        <v>68.650000000000006</v>
      </c>
      <c r="D500" s="181">
        <v>3.1</v>
      </c>
    </row>
    <row r="501" spans="1:4" s="133" customFormat="1">
      <c r="A501" s="202" t="s">
        <v>1022</v>
      </c>
      <c r="B501" s="184" t="s">
        <v>1023</v>
      </c>
      <c r="C501" s="180">
        <f>VLOOKUP(A501,'[1]2025 Tier 1'!$A:$C,3,FALSE)</f>
        <v>68.650000000000006</v>
      </c>
      <c r="D501" s="181">
        <v>0.01</v>
      </c>
    </row>
    <row r="502" spans="1:4" s="133" customFormat="1">
      <c r="A502" s="202" t="s">
        <v>1024</v>
      </c>
      <c r="B502" s="184" t="s">
        <v>545</v>
      </c>
      <c r="C502" s="180">
        <f>VLOOKUP(A502,'[1]2025 Tier 1'!$A:$C,3,FALSE)</f>
        <v>4.6500000000000004</v>
      </c>
      <c r="D502" s="181">
        <v>3.1</v>
      </c>
    </row>
    <row r="503" spans="1:4" s="133" customFormat="1">
      <c r="A503" s="202" t="s">
        <v>1025</v>
      </c>
      <c r="B503" s="184" t="s">
        <v>1026</v>
      </c>
      <c r="C503" s="180">
        <f>VLOOKUP(A503,'[1]2025 Tier 1'!$A:$C,3,FALSE)</f>
        <v>68.650000000000006</v>
      </c>
      <c r="D503" s="181">
        <v>5.4</v>
      </c>
    </row>
    <row r="504" spans="1:4" s="133" customFormat="1">
      <c r="A504" s="202" t="s">
        <v>1027</v>
      </c>
      <c r="B504" s="184" t="s">
        <v>1028</v>
      </c>
      <c r="C504" s="180">
        <f>VLOOKUP(A504,'[1]2025 Tier 1'!$A:$C,3,FALSE)</f>
        <v>165.7</v>
      </c>
      <c r="D504" s="181">
        <v>3</v>
      </c>
    </row>
    <row r="505" spans="1:4" s="133" customFormat="1">
      <c r="A505" s="202" t="s">
        <v>1029</v>
      </c>
      <c r="B505" s="184" t="s">
        <v>1030</v>
      </c>
      <c r="C505" s="180">
        <f>VLOOKUP(A505,'[1]2025 Tier 1'!$A:$C,3,FALSE)</f>
        <v>78.989999999999995</v>
      </c>
      <c r="D505" s="181">
        <v>5.8</v>
      </c>
    </row>
    <row r="506" spans="1:4" s="133" customFormat="1">
      <c r="A506" s="202" t="s">
        <v>1031</v>
      </c>
      <c r="B506" s="184" t="s">
        <v>463</v>
      </c>
      <c r="C506" s="180">
        <f>VLOOKUP(A506,'[1]2025 Tier 1'!$A:$C,3,FALSE)</f>
        <v>449.79</v>
      </c>
      <c r="D506" s="181">
        <v>8.6999999999999993</v>
      </c>
    </row>
    <row r="507" spans="1:4" s="133" customFormat="1">
      <c r="A507" s="200" t="s">
        <v>1032</v>
      </c>
      <c r="B507" s="185" t="s">
        <v>1033</v>
      </c>
      <c r="C507" s="180">
        <f>VLOOKUP(A507,'[1]2025 Tier 1'!$A:$C,3,FALSE)</f>
        <v>134.99</v>
      </c>
      <c r="D507" s="183">
        <v>9</v>
      </c>
    </row>
    <row r="508" spans="1:4" s="133" customFormat="1">
      <c r="A508" s="202" t="s">
        <v>1034</v>
      </c>
      <c r="B508" s="184" t="s">
        <v>1035</v>
      </c>
      <c r="C508" s="180">
        <f>VLOOKUP(A508,'[1]2025 Tier 1'!$A:$C,3,FALSE)</f>
        <v>182.75</v>
      </c>
      <c r="D508" s="181">
        <v>11.9</v>
      </c>
    </row>
    <row r="509" spans="1:4" s="133" customFormat="1">
      <c r="A509" s="200" t="s">
        <v>1036</v>
      </c>
      <c r="B509" s="179" t="s">
        <v>1037</v>
      </c>
      <c r="C509" s="180">
        <f>VLOOKUP(A509,'[1]2025 Tier 1'!$A:$C,3,FALSE)</f>
        <v>44.98</v>
      </c>
      <c r="D509" s="183">
        <v>2.5</v>
      </c>
    </row>
    <row r="510" spans="1:4" s="133" customFormat="1">
      <c r="A510" s="200" t="s">
        <v>1038</v>
      </c>
      <c r="B510" s="185" t="s">
        <v>1039</v>
      </c>
      <c r="C510" s="180">
        <f>VLOOKUP(A510,'[1]2025 Tier 1'!$A:$C,3,FALSE)</f>
        <v>424.94</v>
      </c>
      <c r="D510" s="183">
        <v>33.200000000000003</v>
      </c>
    </row>
    <row r="511" spans="1:4" s="133" customFormat="1">
      <c r="A511" s="202" t="s">
        <v>1040</v>
      </c>
      <c r="B511" s="184" t="s">
        <v>421</v>
      </c>
      <c r="C511" s="180">
        <f>VLOOKUP(A511,'[1]2025 Tier 1'!$A:$C,3,FALSE)</f>
        <v>104.96</v>
      </c>
      <c r="D511" s="181">
        <v>2.16</v>
      </c>
    </row>
    <row r="512" spans="1:4" s="133" customFormat="1">
      <c r="A512" s="202" t="s">
        <v>1041</v>
      </c>
      <c r="B512" s="184" t="s">
        <v>1042</v>
      </c>
      <c r="C512" s="180">
        <f>VLOOKUP(A512,'[1]2025 Tier 1'!$A:$C,3,FALSE)</f>
        <v>90.95</v>
      </c>
      <c r="D512" s="181">
        <v>1.89</v>
      </c>
    </row>
    <row r="513" spans="1:4" s="133" customFormat="1">
      <c r="A513" s="202" t="s">
        <v>1043</v>
      </c>
      <c r="B513" s="184" t="s">
        <v>1044</v>
      </c>
      <c r="C513" s="180">
        <f>VLOOKUP(A513,'[1]2025 Tier 1'!$A:$C,3,FALSE)</f>
        <v>90.95</v>
      </c>
      <c r="D513" s="181">
        <v>3.29</v>
      </c>
    </row>
    <row r="514" spans="1:4" s="133" customFormat="1">
      <c r="A514" s="202" t="s">
        <v>1045</v>
      </c>
      <c r="B514" s="184" t="s">
        <v>1046</v>
      </c>
      <c r="C514" s="180">
        <f>VLOOKUP(A514,'[1]2025 Tier 1'!$A:$C,3,FALSE)</f>
        <v>114.97</v>
      </c>
      <c r="D514" s="181">
        <v>1.44</v>
      </c>
    </row>
    <row r="515" spans="1:4" s="133" customFormat="1">
      <c r="A515" s="202" t="s">
        <v>1047</v>
      </c>
      <c r="B515" s="184" t="s">
        <v>1048</v>
      </c>
      <c r="C515" s="180">
        <f>VLOOKUP(A515,'[1]2025 Tier 1'!$A:$C,3,FALSE)</f>
        <v>180.71</v>
      </c>
      <c r="D515" s="181">
        <v>0.42</v>
      </c>
    </row>
    <row r="516" spans="1:4" s="133" customFormat="1">
      <c r="A516" s="202" t="s">
        <v>1049</v>
      </c>
      <c r="B516" s="184" t="s">
        <v>1050</v>
      </c>
      <c r="C516" s="180">
        <f>VLOOKUP(A516,'[1]2025 Tier 1'!$A:$C,3,FALSE)</f>
        <v>69.94</v>
      </c>
      <c r="D516" s="181">
        <v>2</v>
      </c>
    </row>
    <row r="517" spans="1:4" s="133" customFormat="1">
      <c r="A517" s="200" t="s">
        <v>1051</v>
      </c>
      <c r="B517" s="179" t="s">
        <v>1052</v>
      </c>
      <c r="C517" s="180">
        <f>VLOOKUP(A517,'[1]2025 Tier 1'!$A:$C,3,FALSE)</f>
        <v>10.01</v>
      </c>
      <c r="D517" s="183">
        <v>0.1</v>
      </c>
    </row>
    <row r="518" spans="1:4" s="133" customFormat="1">
      <c r="A518" s="202" t="s">
        <v>1053</v>
      </c>
      <c r="B518" s="184" t="s">
        <v>1054</v>
      </c>
      <c r="C518" s="180">
        <f>VLOOKUP(A518,'[1]2025 Tier 1'!$A:$C,3,FALSE)</f>
        <v>83.28</v>
      </c>
      <c r="D518" s="181">
        <v>1.3</v>
      </c>
    </row>
    <row r="519" spans="1:4" s="133" customFormat="1">
      <c r="A519" s="203" t="s">
        <v>1055</v>
      </c>
      <c r="B519" s="179" t="s">
        <v>1056</v>
      </c>
      <c r="C519" s="180">
        <f>VLOOKUP(A519,'[1]2025 Tier 1'!$A:$C,3,FALSE)</f>
        <v>94.95</v>
      </c>
      <c r="D519" s="183">
        <v>1.3</v>
      </c>
    </row>
    <row r="520" spans="1:4" s="133" customFormat="1">
      <c r="A520" s="202" t="s">
        <v>1057</v>
      </c>
      <c r="B520" s="184" t="s">
        <v>1058</v>
      </c>
      <c r="C520" s="180">
        <f>VLOOKUP(A520,'[1]2025 Tier 1'!$A:$C,3,FALSE)</f>
        <v>83.32</v>
      </c>
      <c r="D520" s="181">
        <v>28</v>
      </c>
    </row>
    <row r="521" spans="1:4" s="133" customFormat="1">
      <c r="A521" s="202" t="s">
        <v>1059</v>
      </c>
      <c r="B521" s="184" t="s">
        <v>1060</v>
      </c>
      <c r="C521" s="180">
        <f>VLOOKUP(A521,'[1]2025 Tier 1'!$A:$C,3,FALSE)</f>
        <v>795.47</v>
      </c>
      <c r="D521" s="181">
        <v>5.2</v>
      </c>
    </row>
    <row r="522" spans="1:4" s="133" customFormat="1">
      <c r="A522" s="202" t="s">
        <v>1061</v>
      </c>
      <c r="B522" s="184" t="s">
        <v>1062</v>
      </c>
      <c r="C522" s="180">
        <f>VLOOKUP(A522,'[1]2025 Tier 1'!$A:$C,3,FALSE)</f>
        <v>159.24</v>
      </c>
      <c r="D522" s="181">
        <v>3.55</v>
      </c>
    </row>
    <row r="523" spans="1:4" s="133" customFormat="1">
      <c r="A523" s="200" t="s">
        <v>1063</v>
      </c>
      <c r="B523" s="179" t="s">
        <v>1064</v>
      </c>
      <c r="C523" s="180">
        <f>VLOOKUP(A523,'[1]2025 Tier 1'!$A:$C,3,FALSE)</f>
        <v>85.59</v>
      </c>
      <c r="D523" s="183">
        <v>3.55</v>
      </c>
    </row>
    <row r="524" spans="1:4" s="133" customFormat="1">
      <c r="A524" s="200" t="s">
        <v>1065</v>
      </c>
      <c r="B524" s="185" t="s">
        <v>1066</v>
      </c>
      <c r="C524" s="180">
        <f>VLOOKUP(A524,'[1]2025 Tier 1'!$A:$C,3,FALSE)</f>
        <v>834.94</v>
      </c>
      <c r="D524" s="183">
        <v>64.2</v>
      </c>
    </row>
    <row r="525" spans="1:4" s="133" customFormat="1">
      <c r="A525" s="202" t="s">
        <v>1067</v>
      </c>
      <c r="B525" s="184" t="s">
        <v>421</v>
      </c>
      <c r="C525" s="180">
        <f>VLOOKUP(A525,'[1]2025 Tier 1'!$A:$C,3,FALSE)</f>
        <v>141.65</v>
      </c>
      <c r="D525" s="181">
        <v>4.84</v>
      </c>
    </row>
    <row r="526" spans="1:4" s="133" customFormat="1">
      <c r="A526" s="202" t="s">
        <v>1068</v>
      </c>
      <c r="B526" s="184" t="s">
        <v>1069</v>
      </c>
      <c r="C526" s="180">
        <f>VLOOKUP(A526,'[1]2025 Tier 1'!$A:$C,3,FALSE)</f>
        <v>175.83</v>
      </c>
      <c r="D526" s="181">
        <v>4.09</v>
      </c>
    </row>
    <row r="527" spans="1:4" s="133" customFormat="1">
      <c r="A527" s="202" t="s">
        <v>1070</v>
      </c>
      <c r="B527" s="184" t="s">
        <v>1071</v>
      </c>
      <c r="C527" s="180">
        <f>VLOOKUP(A527,'[1]2025 Tier 1'!$A:$C,3,FALSE)</f>
        <v>175.83</v>
      </c>
      <c r="D527" s="181">
        <v>7.24</v>
      </c>
    </row>
    <row r="528" spans="1:4" s="133" customFormat="1">
      <c r="A528" s="202" t="s">
        <v>1072</v>
      </c>
      <c r="B528" s="184" t="s">
        <v>1046</v>
      </c>
      <c r="C528" s="180">
        <f>VLOOKUP(A528,'[1]2025 Tier 1'!$A:$C,3,FALSE)</f>
        <v>249.95</v>
      </c>
      <c r="D528" s="181">
        <v>2.1</v>
      </c>
    </row>
    <row r="529" spans="1:4" s="133" customFormat="1">
      <c r="A529" s="202" t="s">
        <v>1073</v>
      </c>
      <c r="B529" s="184" t="s">
        <v>1074</v>
      </c>
      <c r="C529" s="180">
        <f>VLOOKUP(A529,'[1]2025 Tier 1'!$A:$C,3,FALSE)</f>
        <v>199.94</v>
      </c>
      <c r="D529" s="181">
        <v>19</v>
      </c>
    </row>
    <row r="530" spans="1:4" s="133" customFormat="1">
      <c r="A530" s="200" t="s">
        <v>1075</v>
      </c>
      <c r="B530" s="179" t="s">
        <v>1076</v>
      </c>
      <c r="C530" s="180">
        <f>VLOOKUP(A530,'[1]2025 Tier 1'!$A:$C,3,FALSE)</f>
        <v>3475.49</v>
      </c>
      <c r="D530" s="183">
        <v>19</v>
      </c>
    </row>
    <row r="531" spans="1:4" s="133" customFormat="1">
      <c r="A531" s="202" t="s">
        <v>1075</v>
      </c>
      <c r="B531" s="184" t="s">
        <v>1077</v>
      </c>
      <c r="C531" s="180">
        <f>VLOOKUP(A531,'[1]2025 Tier 1'!$A:$C,3,FALSE)</f>
        <v>3475.49</v>
      </c>
      <c r="D531" s="181">
        <v>9</v>
      </c>
    </row>
    <row r="532" spans="1:4" s="133" customFormat="1">
      <c r="A532" s="200" t="s">
        <v>1078</v>
      </c>
      <c r="B532" s="179" t="s">
        <v>1079</v>
      </c>
      <c r="C532" s="180">
        <f>VLOOKUP(A532,'[1]2025 Tier 1'!$A:$C,3,FALSE)</f>
        <v>1599.99</v>
      </c>
      <c r="D532" s="183">
        <v>9</v>
      </c>
    </row>
    <row r="533" spans="1:4" s="133" customFormat="1">
      <c r="A533" s="200" t="s">
        <v>1080</v>
      </c>
      <c r="B533" s="179" t="s">
        <v>1081</v>
      </c>
      <c r="C533" s="180">
        <f>VLOOKUP(A533,'[1]2025 Tier 1'!$A:$C,3,FALSE)</f>
        <v>2246.67</v>
      </c>
      <c r="D533" s="183">
        <v>25</v>
      </c>
    </row>
    <row r="534" spans="1:4" s="133" customFormat="1">
      <c r="A534" s="202" t="s">
        <v>1082</v>
      </c>
      <c r="B534" s="184" t="s">
        <v>1050</v>
      </c>
      <c r="C534" s="180">
        <f>VLOOKUP(A534,'[1]2025 Tier 1'!$A:$C,3,FALSE)</f>
        <v>102.62</v>
      </c>
      <c r="D534" s="181">
        <v>4</v>
      </c>
    </row>
    <row r="535" spans="1:4" s="133" customFormat="1">
      <c r="A535" s="200" t="s">
        <v>1083</v>
      </c>
      <c r="B535" s="179" t="s">
        <v>1084</v>
      </c>
      <c r="C535" s="180">
        <f>VLOOKUP(A535,'[1]2025 Tier 1'!$A:$C,3,FALSE)</f>
        <v>9.99</v>
      </c>
      <c r="D535" s="183">
        <v>0.2</v>
      </c>
    </row>
    <row r="536" spans="1:4" s="133" customFormat="1">
      <c r="A536" s="202" t="s">
        <v>1085</v>
      </c>
      <c r="B536" s="184" t="s">
        <v>1054</v>
      </c>
      <c r="C536" s="180">
        <f>VLOOKUP(A536,'[1]2025 Tier 1'!$A:$C,3,FALSE)</f>
        <v>136.62</v>
      </c>
      <c r="D536" s="181">
        <v>1.34</v>
      </c>
    </row>
    <row r="537" spans="1:4" s="133" customFormat="1">
      <c r="A537" s="202" t="s">
        <v>1086</v>
      </c>
      <c r="B537" s="184" t="s">
        <v>1087</v>
      </c>
      <c r="C537" s="180">
        <f>VLOOKUP(A537,'[1]2025 Tier 1'!$A:$C,3,FALSE)</f>
        <v>115.94</v>
      </c>
      <c r="D537" s="181">
        <v>3.5</v>
      </c>
    </row>
    <row r="538" spans="1:4" s="133" customFormat="1">
      <c r="A538" s="202" t="s">
        <v>1088</v>
      </c>
      <c r="B538" s="184" t="s">
        <v>1058</v>
      </c>
      <c r="C538" s="180">
        <f>VLOOKUP(A538,'[1]2025 Tier 1'!$A:$C,3,FALSE)</f>
        <v>136.62</v>
      </c>
      <c r="D538" s="181">
        <v>1.82</v>
      </c>
    </row>
    <row r="539" spans="1:4" s="133" customFormat="1">
      <c r="A539" s="202" t="s">
        <v>1089</v>
      </c>
      <c r="B539" s="184" t="s">
        <v>1090</v>
      </c>
      <c r="C539" s="180">
        <f>VLOOKUP(A539,'[1]2025 Tier 1'!$A:$C,3,FALSE)</f>
        <v>366.56</v>
      </c>
      <c r="D539" s="181">
        <v>7.5</v>
      </c>
    </row>
    <row r="540" spans="1:4" s="133" customFormat="1">
      <c r="A540" s="202" t="s">
        <v>1091</v>
      </c>
      <c r="B540" s="184" t="s">
        <v>1092</v>
      </c>
      <c r="C540" s="180">
        <f>VLOOKUP(A540,'[1]2025 Tier 1'!$A:$C,3,FALSE)</f>
        <v>219.5</v>
      </c>
      <c r="D540" s="181">
        <v>5.2</v>
      </c>
    </row>
    <row r="541" spans="1:4" s="133" customFormat="1">
      <c r="A541" s="202" t="s">
        <v>1093</v>
      </c>
      <c r="B541" s="184" t="s">
        <v>1094</v>
      </c>
      <c r="C541" s="180">
        <f>VLOOKUP(A541,'[1]2025 Tier 1'!$A:$C,3,FALSE)</f>
        <v>125.79</v>
      </c>
      <c r="D541" s="181">
        <v>44</v>
      </c>
    </row>
    <row r="542" spans="1:4" s="133" customFormat="1">
      <c r="A542" s="202" t="s">
        <v>1095</v>
      </c>
      <c r="B542" s="184" t="s">
        <v>1096</v>
      </c>
      <c r="C542" s="180">
        <f>VLOOKUP(A542,'[1]2025 Tier 1'!$A:$C,3,FALSE)</f>
        <v>1449.95</v>
      </c>
      <c r="D542" s="181">
        <v>1.64</v>
      </c>
    </row>
    <row r="543" spans="1:4" s="133" customFormat="1">
      <c r="A543" s="202" t="s">
        <v>1097</v>
      </c>
      <c r="B543" s="184" t="s">
        <v>1098</v>
      </c>
      <c r="C543" s="180">
        <f>VLOOKUP(A543,'[1]2025 Tier 1'!$A:$C,3,FALSE)</f>
        <v>157.94999999999999</v>
      </c>
      <c r="D543" s="181">
        <v>3.14</v>
      </c>
    </row>
    <row r="544" spans="1:4" s="133" customFormat="1">
      <c r="A544" s="202" t="s">
        <v>1099</v>
      </c>
      <c r="B544" s="184" t="s">
        <v>1100</v>
      </c>
      <c r="C544" s="180">
        <f>VLOOKUP(A544,'[1]2025 Tier 1'!$A:$C,3,FALSE)</f>
        <v>211.95</v>
      </c>
      <c r="D544" s="181">
        <v>4.0999999999999996</v>
      </c>
    </row>
    <row r="545" spans="1:4" s="133" customFormat="1">
      <c r="A545" s="202" t="s">
        <v>1101</v>
      </c>
      <c r="B545" s="184" t="s">
        <v>1102</v>
      </c>
      <c r="C545" s="180">
        <f>VLOOKUP(A545,'[1]2025 Tier 1'!$A:$C,3,FALSE)</f>
        <v>214.95</v>
      </c>
      <c r="D545" s="181">
        <v>5.09</v>
      </c>
    </row>
    <row r="546" spans="1:4" s="133" customFormat="1">
      <c r="A546" s="202" t="s">
        <v>1103</v>
      </c>
      <c r="B546" s="184" t="s">
        <v>1104</v>
      </c>
      <c r="C546" s="180">
        <f>VLOOKUP(A546,'[1]2025 Tier 1'!$A:$C,3,FALSE)</f>
        <v>100.95</v>
      </c>
      <c r="D546" s="181">
        <v>1.8</v>
      </c>
    </row>
    <row r="547" spans="1:4" s="133" customFormat="1">
      <c r="A547" s="202" t="s">
        <v>1105</v>
      </c>
      <c r="B547" s="184" t="s">
        <v>1106</v>
      </c>
      <c r="C547" s="180">
        <f>VLOOKUP(A547,'[1]2025 Tier 1'!$A:$C,3,FALSE)</f>
        <v>108.95</v>
      </c>
      <c r="D547" s="181">
        <v>2.2400000000000002</v>
      </c>
    </row>
    <row r="548" spans="1:4" s="133" customFormat="1">
      <c r="A548" s="202" t="s">
        <v>1107</v>
      </c>
      <c r="B548" s="184" t="s">
        <v>1108</v>
      </c>
      <c r="C548" s="180">
        <f>VLOOKUP(A548,'[1]2025 Tier 1'!$A:$C,3,FALSE)</f>
        <v>130.94999999999999</v>
      </c>
      <c r="D548" s="181">
        <v>1.1200000000000001</v>
      </c>
    </row>
    <row r="549" spans="1:4" s="133" customFormat="1">
      <c r="A549" s="202" t="s">
        <v>1109</v>
      </c>
      <c r="B549" s="184" t="s">
        <v>1110</v>
      </c>
      <c r="C549" s="180">
        <f>VLOOKUP(A549,'[1]2025 Tier 1'!$A:$C,3,FALSE)</f>
        <v>151.94999999999999</v>
      </c>
      <c r="D549" s="181">
        <v>2.16</v>
      </c>
    </row>
    <row r="550" spans="1:4">
      <c r="A550" s="202" t="s">
        <v>1111</v>
      </c>
      <c r="B550" s="184" t="s">
        <v>1112</v>
      </c>
      <c r="C550" s="180">
        <f>VLOOKUP(A550,'[1]2025 Tier 1'!$A:$C,3,FALSE)</f>
        <v>89.95</v>
      </c>
      <c r="D550" s="181">
        <v>1.6</v>
      </c>
    </row>
    <row r="551" spans="1:4">
      <c r="A551" s="202" t="s">
        <v>1113</v>
      </c>
      <c r="B551" s="184" t="s">
        <v>1114</v>
      </c>
      <c r="C551" s="180">
        <f>VLOOKUP(A551,'[1]2025 Tier 1'!$A:$C,3,FALSE)</f>
        <v>160.94999999999999</v>
      </c>
      <c r="D551" s="181">
        <v>3.1</v>
      </c>
    </row>
    <row r="552" spans="1:4">
      <c r="A552" s="202" t="s">
        <v>1115</v>
      </c>
      <c r="B552" s="184" t="s">
        <v>1116</v>
      </c>
      <c r="C552" s="180">
        <f>VLOOKUP(A552,'[1]2025 Tier 1'!$A:$C,3,FALSE)</f>
        <v>151.94999999999999</v>
      </c>
      <c r="D552" s="181">
        <v>4.09</v>
      </c>
    </row>
    <row r="553" spans="1:4">
      <c r="A553" s="202" t="s">
        <v>1117</v>
      </c>
      <c r="B553" s="184" t="s">
        <v>1118</v>
      </c>
      <c r="C553" s="180">
        <f>VLOOKUP(A553,'[1]2025 Tier 1'!$A:$C,3,FALSE)</f>
        <v>179.95</v>
      </c>
      <c r="D553" s="181">
        <v>5.14</v>
      </c>
    </row>
    <row r="554" spans="1:4">
      <c r="A554" s="202" t="s">
        <v>1119</v>
      </c>
      <c r="B554" s="184" t="s">
        <v>1120</v>
      </c>
      <c r="C554" s="180">
        <f>VLOOKUP(A554,'[1]2025 Tier 1'!$A:$C,3,FALSE)</f>
        <v>146.94999999999999</v>
      </c>
      <c r="D554" s="181">
        <v>3</v>
      </c>
    </row>
    <row r="555" spans="1:4">
      <c r="A555" s="202" t="s">
        <v>1121</v>
      </c>
      <c r="B555" s="184" t="s">
        <v>1122</v>
      </c>
      <c r="C555" s="180">
        <f>VLOOKUP(A555,'[1]2025 Tier 1'!$A:$C,3,FALSE)</f>
        <v>204.95</v>
      </c>
      <c r="D555" s="181">
        <v>4.0999999999999996</v>
      </c>
    </row>
    <row r="556" spans="1:4">
      <c r="A556" s="202" t="s">
        <v>1123</v>
      </c>
      <c r="B556" s="184" t="s">
        <v>1124</v>
      </c>
      <c r="C556" s="180">
        <f>VLOOKUP(A556,'[1]2025 Tier 1'!$A:$C,3,FALSE)</f>
        <v>244.95</v>
      </c>
      <c r="D556" s="181">
        <v>5.0999999999999996</v>
      </c>
    </row>
    <row r="557" spans="1:4">
      <c r="A557" s="202" t="s">
        <v>1125</v>
      </c>
      <c r="B557" s="184" t="s">
        <v>1126</v>
      </c>
      <c r="C557" s="180">
        <f>VLOOKUP(A557,'[1]2025 Tier 1'!$A:$C,3,FALSE)</f>
        <v>12.24</v>
      </c>
      <c r="D557" s="181">
        <v>0.05</v>
      </c>
    </row>
    <row r="558" spans="1:4">
      <c r="A558" s="202" t="s">
        <v>1127</v>
      </c>
      <c r="B558" s="184" t="s">
        <v>1128</v>
      </c>
      <c r="C558" s="180">
        <f>VLOOKUP(A558,'[1]2025 Tier 1'!$A:$C,3,FALSE)</f>
        <v>11.02</v>
      </c>
      <c r="D558" s="181">
        <v>0.15</v>
      </c>
    </row>
    <row r="559" spans="1:4">
      <c r="A559" s="202" t="s">
        <v>1129</v>
      </c>
      <c r="B559" s="184" t="s">
        <v>1130</v>
      </c>
      <c r="C559" s="180">
        <f>VLOOKUP(A559,'[1]2025 Tier 1'!$A:$C,3,FALSE)</f>
        <v>11.02</v>
      </c>
      <c r="D559" s="181">
        <v>0.05</v>
      </c>
    </row>
    <row r="560" spans="1:4">
      <c r="A560" s="202" t="s">
        <v>1131</v>
      </c>
      <c r="B560" s="184" t="s">
        <v>1132</v>
      </c>
      <c r="C560" s="180">
        <f>VLOOKUP(A560,'[1]2025 Tier 1'!$A:$C,3,FALSE)</f>
        <v>6.48</v>
      </c>
      <c r="D560" s="181">
        <v>0.04</v>
      </c>
    </row>
    <row r="561" spans="1:4">
      <c r="A561" s="202" t="s">
        <v>1133</v>
      </c>
      <c r="B561" s="184" t="s">
        <v>1134</v>
      </c>
      <c r="C561" s="180">
        <f>VLOOKUP(A561,'[1]2025 Tier 1'!$A:$C,3,FALSE)</f>
        <v>11.02</v>
      </c>
      <c r="D561" s="181">
        <v>0.02</v>
      </c>
    </row>
    <row r="562" spans="1:4">
      <c r="A562" s="202" t="s">
        <v>1135</v>
      </c>
      <c r="B562" s="184" t="s">
        <v>1136</v>
      </c>
      <c r="C562" s="180">
        <f>VLOOKUP(A562,'[1]2025 Tier 1'!$A:$C,3,FALSE)</f>
        <v>9.27</v>
      </c>
      <c r="D562" s="181">
        <v>0.09</v>
      </c>
    </row>
    <row r="563" spans="1:4">
      <c r="A563" s="202" t="s">
        <v>1137</v>
      </c>
      <c r="B563" s="184" t="s">
        <v>1138</v>
      </c>
      <c r="C563" s="180">
        <f>VLOOKUP(A563,'[1]2025 Tier 1'!$A:$C,3,FALSE)</f>
        <v>12.24</v>
      </c>
      <c r="D563" s="181">
        <v>0.25</v>
      </c>
    </row>
    <row r="564" spans="1:4">
      <c r="A564" s="202" t="s">
        <v>1139</v>
      </c>
      <c r="B564" s="184" t="s">
        <v>1140</v>
      </c>
      <c r="C564" s="180">
        <f>VLOOKUP(A564,'[1]2025 Tier 1'!$A:$C,3,FALSE)</f>
        <v>12.24</v>
      </c>
      <c r="D564" s="181">
        <v>0.25</v>
      </c>
    </row>
    <row r="565" spans="1:4">
      <c r="A565" s="202" t="s">
        <v>1141</v>
      </c>
      <c r="B565" s="184" t="s">
        <v>1142</v>
      </c>
      <c r="C565" s="180">
        <f>VLOOKUP(A565,'[1]2025 Tier 1'!$A:$C,3,FALSE)</f>
        <v>12.24</v>
      </c>
      <c r="D565" s="181">
        <v>0.05</v>
      </c>
    </row>
    <row r="566" spans="1:4">
      <c r="A566" s="202" t="s">
        <v>1143</v>
      </c>
      <c r="B566" s="184" t="s">
        <v>1144</v>
      </c>
      <c r="C566" s="180">
        <f>VLOOKUP(A566,'[1]2025 Tier 1'!$A:$C,3,FALSE)</f>
        <v>12.24</v>
      </c>
      <c r="D566" s="181">
        <v>0.15</v>
      </c>
    </row>
    <row r="567" spans="1:4">
      <c r="A567" s="202" t="s">
        <v>1145</v>
      </c>
      <c r="B567" s="184" t="s">
        <v>1146</v>
      </c>
      <c r="C567" s="180">
        <f>VLOOKUP(A567,'[1]2025 Tier 1'!$A:$C,3,FALSE)</f>
        <v>249.99</v>
      </c>
      <c r="D567" s="181">
        <v>5</v>
      </c>
    </row>
    <row r="568" spans="1:4">
      <c r="A568" s="202" t="s">
        <v>1147</v>
      </c>
      <c r="B568" s="184" t="s">
        <v>1148</v>
      </c>
      <c r="C568" s="180" t="e">
        <f>VLOOKUP(A568,'[1]2025 Tier 1'!$A:$C,3,FALSE)</f>
        <v>#N/A</v>
      </c>
      <c r="D568" s="181">
        <v>5</v>
      </c>
    </row>
    <row r="569" spans="1:4">
      <c r="A569" s="202" t="s">
        <v>1149</v>
      </c>
      <c r="B569" s="184" t="s">
        <v>1150</v>
      </c>
      <c r="C569" s="180">
        <f>VLOOKUP(A569,'[1]2025 Tier 1'!$A:$C,3,FALSE)</f>
        <v>11.67</v>
      </c>
      <c r="D569" s="181">
        <v>0.27</v>
      </c>
    </row>
    <row r="570" spans="1:4">
      <c r="A570" s="202" t="s">
        <v>1151</v>
      </c>
      <c r="B570" s="184" t="s">
        <v>1152</v>
      </c>
      <c r="C570" s="180">
        <f>VLOOKUP(A570,'[1]2025 Tier 1'!$A:$C,3,FALSE)</f>
        <v>18.940000000000001</v>
      </c>
      <c r="D570" s="181">
        <v>0.43099999999999999</v>
      </c>
    </row>
    <row r="571" spans="1:4">
      <c r="A571" s="202" t="s">
        <v>1153</v>
      </c>
      <c r="B571" s="184" t="s">
        <v>1154</v>
      </c>
      <c r="C571" s="180">
        <f>VLOOKUP(A571,'[1]2025 Tier 1'!$A:$C,3,FALSE)</f>
        <v>13.13</v>
      </c>
      <c r="D571" s="181">
        <v>0.47</v>
      </c>
    </row>
    <row r="572" spans="1:4">
      <c r="A572" s="202" t="s">
        <v>1155</v>
      </c>
      <c r="B572" s="184" t="s">
        <v>1156</v>
      </c>
      <c r="C572" s="180">
        <f>VLOOKUP(A572,'[1]2025 Tier 1'!$A:$C,3,FALSE)</f>
        <v>20.57</v>
      </c>
      <c r="D572" s="181">
        <v>0.79</v>
      </c>
    </row>
    <row r="573" spans="1:4">
      <c r="A573" s="202" t="s">
        <v>1157</v>
      </c>
      <c r="B573" s="184" t="s">
        <v>1158</v>
      </c>
      <c r="C573" s="180">
        <f>VLOOKUP(A573,'[1]2025 Tier 1'!$A:$C,3,FALSE)</f>
        <v>17.52</v>
      </c>
      <c r="D573" s="181">
        <v>0.72</v>
      </c>
    </row>
    <row r="574" spans="1:4">
      <c r="A574" s="202" t="s">
        <v>1159</v>
      </c>
      <c r="B574" s="184" t="s">
        <v>1160</v>
      </c>
      <c r="C574" s="180">
        <f>VLOOKUP(A574,'[1]2025 Tier 1'!$A:$C,3,FALSE)</f>
        <v>28.95</v>
      </c>
      <c r="D574" s="181">
        <v>1.1000000000000001</v>
      </c>
    </row>
    <row r="575" spans="1:4">
      <c r="A575" s="202" t="s">
        <v>1161</v>
      </c>
      <c r="B575" s="184" t="s">
        <v>1162</v>
      </c>
      <c r="C575" s="180">
        <f>VLOOKUP(A575,'[1]2025 Tier 1'!$A:$C,3,FALSE)</f>
        <v>29.74</v>
      </c>
      <c r="D575" s="181">
        <v>1.1060000000000001</v>
      </c>
    </row>
    <row r="576" spans="1:4">
      <c r="A576" s="202" t="s">
        <v>1163</v>
      </c>
      <c r="B576" s="184" t="s">
        <v>1164</v>
      </c>
      <c r="C576" s="180">
        <f>VLOOKUP(A576,'[1]2025 Tier 1'!$A:$C,3,FALSE)</f>
        <v>59.64</v>
      </c>
      <c r="D576" s="181">
        <v>2.39</v>
      </c>
    </row>
    <row r="577" spans="1:4">
      <c r="A577" s="202" t="s">
        <v>1165</v>
      </c>
      <c r="B577" s="184" t="s">
        <v>1166</v>
      </c>
      <c r="C577" s="180">
        <f>VLOOKUP(A577,'[1]2025 Tier 1'!$A:$C,3,FALSE)</f>
        <v>88.19</v>
      </c>
      <c r="D577" s="181">
        <v>3.44</v>
      </c>
    </row>
    <row r="578" spans="1:4">
      <c r="A578" s="202" t="s">
        <v>1167</v>
      </c>
      <c r="B578" s="184" t="s">
        <v>1168</v>
      </c>
      <c r="C578" s="180">
        <f>VLOOKUP(A578,'[1]2025 Tier 1'!$A:$C,3,FALSE)</f>
        <v>323.14</v>
      </c>
      <c r="D578" s="181">
        <v>10.5</v>
      </c>
    </row>
    <row r="579" spans="1:4">
      <c r="A579" s="202" t="s">
        <v>1169</v>
      </c>
      <c r="B579" s="184" t="s">
        <v>1170</v>
      </c>
      <c r="C579" s="180">
        <f>VLOOKUP(A579,'[1]2025 Tier 1'!$A:$C,3,FALSE)</f>
        <v>11.68</v>
      </c>
      <c r="D579" s="181">
        <v>0.3</v>
      </c>
    </row>
    <row r="580" spans="1:4">
      <c r="A580" s="202" t="s">
        <v>1171</v>
      </c>
      <c r="B580" s="184" t="s">
        <v>1172</v>
      </c>
      <c r="C580" s="180">
        <f>VLOOKUP(A580,'[1]2025 Tier 1'!$A:$C,3,FALSE)</f>
        <v>14.63</v>
      </c>
      <c r="D580" s="181">
        <v>0.34399999999999997</v>
      </c>
    </row>
    <row r="581" spans="1:4">
      <c r="A581" s="202" t="s">
        <v>1173</v>
      </c>
      <c r="B581" s="184" t="s">
        <v>1174</v>
      </c>
      <c r="C581" s="180">
        <f>VLOOKUP(A581,'[1]2025 Tier 1'!$A:$C,3,FALSE)</f>
        <v>2.4900000000000002</v>
      </c>
      <c r="D581" s="181">
        <v>0.05</v>
      </c>
    </row>
    <row r="582" spans="1:4">
      <c r="A582" s="202" t="s">
        <v>1175</v>
      </c>
      <c r="B582" s="184" t="s">
        <v>1176</v>
      </c>
      <c r="C582" s="180">
        <f>VLOOKUP(A582,'[1]2025 Tier 1'!$A:$C,3,FALSE)</f>
        <v>2.4900000000000002</v>
      </c>
      <c r="D582" s="181">
        <v>0.05</v>
      </c>
    </row>
    <row r="583" spans="1:4">
      <c r="A583" s="202" t="s">
        <v>133</v>
      </c>
      <c r="B583" s="184" t="s">
        <v>1177</v>
      </c>
      <c r="C583" s="180">
        <f>VLOOKUP(A583,'[1]2025 Tier 1'!$A:$C,3,FALSE)</f>
        <v>6.87</v>
      </c>
      <c r="D583" s="181">
        <v>0.32</v>
      </c>
    </row>
    <row r="584" spans="1:4">
      <c r="A584" s="202" t="s">
        <v>1178</v>
      </c>
      <c r="B584" s="184" t="s">
        <v>1179</v>
      </c>
      <c r="C584" s="180">
        <f>VLOOKUP(A584,'[1]2025 Tier 1'!$A:$C,3,FALSE)</f>
        <v>9.9499999999999993</v>
      </c>
      <c r="D584" s="181">
        <v>0.25</v>
      </c>
    </row>
    <row r="585" spans="1:4">
      <c r="A585" s="202" t="s">
        <v>1180</v>
      </c>
      <c r="B585" s="184" t="s">
        <v>1181</v>
      </c>
      <c r="C585" s="180">
        <f>VLOOKUP(A585,'[1]2025 Tier 1'!$A:$C,3,FALSE)</f>
        <v>9.2899999999999991</v>
      </c>
      <c r="D585" s="181">
        <v>0.22</v>
      </c>
    </row>
    <row r="586" spans="1:4">
      <c r="A586" s="202" t="s">
        <v>1182</v>
      </c>
      <c r="B586" s="184" t="s">
        <v>1183</v>
      </c>
      <c r="C586" s="180">
        <f>VLOOKUP(A586,'[1]2025 Tier 1'!$A:$C,3,FALSE)</f>
        <v>10.45</v>
      </c>
      <c r="D586" s="181">
        <v>0.28999999999999998</v>
      </c>
    </row>
    <row r="587" spans="1:4">
      <c r="A587" s="202" t="s">
        <v>130</v>
      </c>
      <c r="B587" s="184" t="s">
        <v>1184</v>
      </c>
      <c r="C587" s="180">
        <f>VLOOKUP(A587,'[1]2025 Tier 1'!$A:$C,3,FALSE)</f>
        <v>11.09</v>
      </c>
      <c r="D587" s="181">
        <v>0.32</v>
      </c>
    </row>
    <row r="588" spans="1:4">
      <c r="A588" s="202" t="s">
        <v>131</v>
      </c>
      <c r="B588" s="184" t="s">
        <v>1185</v>
      </c>
      <c r="C588" s="180">
        <f>VLOOKUP(A588,'[1]2025 Tier 1'!$A:$C,3,FALSE)</f>
        <v>11.09</v>
      </c>
      <c r="D588" s="181">
        <v>0.25</v>
      </c>
    </row>
    <row r="589" spans="1:4">
      <c r="A589" s="202" t="s">
        <v>132</v>
      </c>
      <c r="B589" s="184" t="s">
        <v>1186</v>
      </c>
      <c r="C589" s="180">
        <f>VLOOKUP(A589,'[1]2025 Tier 1'!$A:$C,3,FALSE)</f>
        <v>12.56</v>
      </c>
      <c r="D589" s="181">
        <v>0.32</v>
      </c>
    </row>
    <row r="590" spans="1:4">
      <c r="A590" s="202" t="s">
        <v>1187</v>
      </c>
      <c r="B590" s="184" t="s">
        <v>1188</v>
      </c>
      <c r="C590" s="180">
        <f>VLOOKUP(A590,'[1]2025 Tier 1'!$A:$C,3,FALSE)</f>
        <v>4.49</v>
      </c>
      <c r="D590" s="181">
        <v>0.06</v>
      </c>
    </row>
    <row r="591" spans="1:4">
      <c r="A591" s="202" t="s">
        <v>1189</v>
      </c>
      <c r="B591" s="184" t="s">
        <v>1190</v>
      </c>
      <c r="C591" s="180">
        <f>VLOOKUP(A591,'[1]2025 Tier 1'!$A:$C,3,FALSE)</f>
        <v>4.49</v>
      </c>
      <c r="D591" s="181">
        <v>0.06</v>
      </c>
    </row>
    <row r="592" spans="1:4">
      <c r="A592" s="202" t="s">
        <v>1191</v>
      </c>
      <c r="B592" s="184" t="s">
        <v>1192</v>
      </c>
      <c r="C592" s="180">
        <f>VLOOKUP(A592,'[1]2025 Tier 1'!$A:$C,3,FALSE)</f>
        <v>5.29</v>
      </c>
      <c r="D592" s="181">
        <v>0.12</v>
      </c>
    </row>
    <row r="593" spans="1:4">
      <c r="A593" s="202" t="s">
        <v>1193</v>
      </c>
      <c r="B593" s="184" t="s">
        <v>1194</v>
      </c>
      <c r="C593" s="180">
        <f>VLOOKUP(A593,'[1]2025 Tier 1'!$A:$C,3,FALSE)</f>
        <v>5.29</v>
      </c>
      <c r="D593" s="181">
        <v>0.12</v>
      </c>
    </row>
    <row r="594" spans="1:4">
      <c r="A594" s="202" t="s">
        <v>1195</v>
      </c>
      <c r="B594" s="184" t="s">
        <v>1196</v>
      </c>
      <c r="C594" s="180">
        <f>VLOOKUP(A594,'[1]2025 Tier 1'!$A:$C,3,FALSE)</f>
        <v>6.49</v>
      </c>
      <c r="D594" s="181">
        <v>0.19</v>
      </c>
    </row>
    <row r="595" spans="1:4">
      <c r="A595" s="202" t="s">
        <v>1197</v>
      </c>
      <c r="B595" s="184" t="s">
        <v>1198</v>
      </c>
      <c r="C595" s="180">
        <f>VLOOKUP(A595,'[1]2025 Tier 1'!$A:$C,3,FALSE)</f>
        <v>6.49</v>
      </c>
      <c r="D595" s="181">
        <v>0.19</v>
      </c>
    </row>
    <row r="596" spans="1:4">
      <c r="A596" s="202" t="s">
        <v>1199</v>
      </c>
      <c r="B596" s="184" t="s">
        <v>1200</v>
      </c>
      <c r="C596" s="180">
        <f>VLOOKUP(A596,'[1]2025 Tier 1'!$A:$C,3,FALSE)</f>
        <v>24.97</v>
      </c>
      <c r="D596" s="181">
        <v>0.75</v>
      </c>
    </row>
    <row r="597" spans="1:4">
      <c r="A597" s="202" t="s">
        <v>1201</v>
      </c>
      <c r="B597" s="184" t="s">
        <v>1202</v>
      </c>
      <c r="C597" s="180">
        <f>VLOOKUP(A597,'[1]2025 Tier 1'!$A:$C,3,FALSE)</f>
        <v>34.380000000000003</v>
      </c>
      <c r="D597" s="181">
        <v>1.43</v>
      </c>
    </row>
    <row r="598" spans="1:4">
      <c r="A598" s="202" t="s">
        <v>1203</v>
      </c>
      <c r="B598" s="184" t="s">
        <v>1204</v>
      </c>
      <c r="C598" s="180" t="e">
        <f>VLOOKUP(A598,'[1]2025 Tier 1'!$A:$C,3,FALSE)</f>
        <v>#N/A</v>
      </c>
      <c r="D598" s="181">
        <v>2</v>
      </c>
    </row>
    <row r="599" spans="1:4">
      <c r="A599" s="202" t="s">
        <v>1205</v>
      </c>
      <c r="B599" s="184" t="s">
        <v>1206</v>
      </c>
      <c r="C599" s="180">
        <f>VLOOKUP(A599,'[1]2025 Tier 1'!$A:$C,3,FALSE)</f>
        <v>39.93</v>
      </c>
      <c r="D599" s="181">
        <v>0.74</v>
      </c>
    </row>
    <row r="600" spans="1:4">
      <c r="A600" s="202" t="s">
        <v>1207</v>
      </c>
      <c r="B600" s="184" t="s">
        <v>1208</v>
      </c>
      <c r="C600" s="180">
        <f>VLOOKUP(A600,'[1]2025 Tier 1'!$A:$C,3,FALSE)</f>
        <v>45.41</v>
      </c>
      <c r="D600" s="181">
        <v>1.4</v>
      </c>
    </row>
    <row r="601" spans="1:4">
      <c r="A601" s="202" t="s">
        <v>1209</v>
      </c>
      <c r="B601" s="184" t="s">
        <v>1210</v>
      </c>
      <c r="C601" s="180">
        <f>VLOOKUP(A601,'[1]2025 Tier 1'!$A:$C,3,FALSE)</f>
        <v>56.76</v>
      </c>
      <c r="D601" s="181">
        <v>1.54</v>
      </c>
    </row>
    <row r="602" spans="1:4">
      <c r="A602" s="202" t="s">
        <v>1211</v>
      </c>
      <c r="B602" s="184" t="s">
        <v>1212</v>
      </c>
      <c r="C602" s="180">
        <f>VLOOKUP(A602,'[1]2025 Tier 1'!$A:$C,3,FALSE)</f>
        <v>87.19</v>
      </c>
      <c r="D602" s="181">
        <v>2.21</v>
      </c>
    </row>
    <row r="603" spans="1:4">
      <c r="A603" s="202" t="s">
        <v>1213</v>
      </c>
      <c r="B603" s="184" t="s">
        <v>1214</v>
      </c>
      <c r="C603" s="180">
        <f>VLOOKUP(A603,'[1]2025 Tier 1'!$A:$C,3,FALSE)</f>
        <v>102.19</v>
      </c>
      <c r="D603" s="181">
        <v>4.78</v>
      </c>
    </row>
    <row r="604" spans="1:4">
      <c r="A604" s="202" t="s">
        <v>1215</v>
      </c>
      <c r="B604" s="184" t="s">
        <v>1216</v>
      </c>
      <c r="C604" s="180">
        <f>VLOOKUP(A604,'[1]2025 Tier 1'!$A:$C,3,FALSE)</f>
        <v>119.22</v>
      </c>
      <c r="D604" s="181">
        <v>5</v>
      </c>
    </row>
    <row r="605" spans="1:4">
      <c r="A605" s="202" t="s">
        <v>1217</v>
      </c>
      <c r="B605" s="184" t="s">
        <v>1218</v>
      </c>
      <c r="C605" s="180">
        <f>VLOOKUP(A605,'[1]2025 Tier 1'!$A:$C,3,FALSE)</f>
        <v>21.58</v>
      </c>
      <c r="D605" s="181">
        <v>0.32</v>
      </c>
    </row>
    <row r="606" spans="1:4">
      <c r="A606" s="202" t="s">
        <v>1219</v>
      </c>
      <c r="B606" s="184" t="s">
        <v>1220</v>
      </c>
      <c r="C606" s="180">
        <f>VLOOKUP(A606,'[1]2025 Tier 1'!$A:$C,3,FALSE)</f>
        <v>21.58</v>
      </c>
      <c r="D606" s="181">
        <v>0.32</v>
      </c>
    </row>
    <row r="607" spans="1:4">
      <c r="A607" s="202" t="s">
        <v>1221</v>
      </c>
      <c r="B607" s="184" t="s">
        <v>1222</v>
      </c>
      <c r="C607" s="180">
        <f>VLOOKUP(A607,'[1]2025 Tier 1'!$A:$C,3,FALSE)</f>
        <v>21.99</v>
      </c>
      <c r="D607" s="181">
        <v>0.38</v>
      </c>
    </row>
    <row r="608" spans="1:4">
      <c r="A608" s="202" t="s">
        <v>1223</v>
      </c>
      <c r="B608" s="184" t="s">
        <v>1224</v>
      </c>
      <c r="C608" s="180">
        <f>VLOOKUP(A608,'[1]2025 Tier 1'!$A:$C,3,FALSE)</f>
        <v>21.99</v>
      </c>
      <c r="D608" s="181">
        <v>0.38</v>
      </c>
    </row>
    <row r="609" spans="1:4">
      <c r="A609" s="202" t="s">
        <v>1225</v>
      </c>
      <c r="B609" s="184" t="s">
        <v>1226</v>
      </c>
      <c r="C609" s="180">
        <f>VLOOKUP(A609,'[1]2025 Tier 1'!$A:$C,3,FALSE)</f>
        <v>52.53</v>
      </c>
      <c r="D609" s="181">
        <v>0.7</v>
      </c>
    </row>
    <row r="610" spans="1:4">
      <c r="A610" s="202" t="s">
        <v>1227</v>
      </c>
      <c r="B610" s="184" t="s">
        <v>1228</v>
      </c>
      <c r="C610" s="180">
        <f>VLOOKUP(A610,'[1]2025 Tier 1'!$A:$C,3,FALSE)</f>
        <v>59.91</v>
      </c>
      <c r="D610" s="181">
        <v>1.1200000000000001</v>
      </c>
    </row>
    <row r="611" spans="1:4">
      <c r="A611" s="202" t="s">
        <v>1229</v>
      </c>
      <c r="B611" s="184" t="s">
        <v>1230</v>
      </c>
      <c r="C611" s="180">
        <f>VLOOKUP(A611,'[1]2025 Tier 1'!$A:$C,3,FALSE)</f>
        <v>75.430000000000007</v>
      </c>
      <c r="D611" s="181">
        <v>2.27</v>
      </c>
    </row>
    <row r="612" spans="1:4">
      <c r="A612" s="202" t="s">
        <v>163</v>
      </c>
      <c r="B612" s="184" t="s">
        <v>1231</v>
      </c>
      <c r="C612" s="180">
        <f>VLOOKUP(A612,'[1]2025 Tier 1'!$A:$C,3,FALSE)</f>
        <v>54.97</v>
      </c>
      <c r="D612" s="181">
        <v>1.48</v>
      </c>
    </row>
    <row r="613" spans="1:4">
      <c r="A613" s="202" t="s">
        <v>165</v>
      </c>
      <c r="B613" s="184" t="s">
        <v>1232</v>
      </c>
      <c r="C613" s="180">
        <f>VLOOKUP(A613,'[1]2025 Tier 1'!$A:$C,3,FALSE)</f>
        <v>81.650000000000006</v>
      </c>
      <c r="D613" s="181">
        <v>3.08</v>
      </c>
    </row>
    <row r="614" spans="1:4">
      <c r="A614" s="202" t="s">
        <v>166</v>
      </c>
      <c r="B614" s="184" t="s">
        <v>1233</v>
      </c>
      <c r="C614" s="180">
        <f>VLOOKUP(A614,'[1]2025 Tier 1'!$A:$C,3,FALSE)</f>
        <v>102.19</v>
      </c>
      <c r="D614" s="181">
        <v>3.15</v>
      </c>
    </row>
    <row r="615" spans="1:4">
      <c r="A615" s="202" t="s">
        <v>167</v>
      </c>
      <c r="B615" s="184" t="s">
        <v>1234</v>
      </c>
      <c r="C615" s="180">
        <f>VLOOKUP(A615,'[1]2025 Tier 1'!$A:$C,3,FALSE)</f>
        <v>114.94</v>
      </c>
      <c r="D615" s="181">
        <v>4.6399999999999997</v>
      </c>
    </row>
    <row r="616" spans="1:4">
      <c r="A616" s="202" t="s">
        <v>1235</v>
      </c>
      <c r="B616" s="184" t="s">
        <v>1236</v>
      </c>
      <c r="C616" s="180">
        <f>VLOOKUP(A616,'[1]2025 Tier 1'!$A:$C,3,FALSE)</f>
        <v>133.87</v>
      </c>
      <c r="D616" s="181">
        <v>5</v>
      </c>
    </row>
    <row r="617" spans="1:4">
      <c r="A617" s="202" t="s">
        <v>168</v>
      </c>
      <c r="B617" s="184" t="s">
        <v>1237</v>
      </c>
      <c r="C617" s="180">
        <f>VLOOKUP(A617,'[1]2025 Tier 1'!$A:$C,3,FALSE)</f>
        <v>137.77000000000001</v>
      </c>
      <c r="D617" s="181">
        <v>5</v>
      </c>
    </row>
    <row r="618" spans="1:4">
      <c r="A618" s="202" t="s">
        <v>20</v>
      </c>
      <c r="B618" s="184" t="s">
        <v>1238</v>
      </c>
      <c r="C618" s="180">
        <f>VLOOKUP(A618,'[1]2025 Tier 1'!$A:$C,3,FALSE)</f>
        <v>266.58999999999997</v>
      </c>
      <c r="D618" s="181">
        <v>1.21</v>
      </c>
    </row>
    <row r="619" spans="1:4">
      <c r="A619" s="202" t="s">
        <v>113</v>
      </c>
      <c r="B619" s="184" t="s">
        <v>1239</v>
      </c>
      <c r="C619" s="180">
        <f>VLOOKUP(A619,'[1]2025 Tier 1'!$A:$C,3,FALSE)</f>
        <v>39.950000000000003</v>
      </c>
      <c r="D619" s="181">
        <v>0.56999999999999995</v>
      </c>
    </row>
    <row r="620" spans="1:4">
      <c r="A620" s="202" t="s">
        <v>114</v>
      </c>
      <c r="B620" s="184" t="s">
        <v>1240</v>
      </c>
      <c r="C620" s="180">
        <f>VLOOKUP(A620,'[1]2025 Tier 1'!$A:$C,3,FALSE)</f>
        <v>48.99</v>
      </c>
      <c r="D620" s="181">
        <v>1.18</v>
      </c>
    </row>
    <row r="621" spans="1:4">
      <c r="A621" s="202" t="s">
        <v>127</v>
      </c>
      <c r="B621" s="184" t="s">
        <v>1241</v>
      </c>
      <c r="C621" s="180">
        <f>VLOOKUP(A621,'[1]2025 Tier 1'!$A:$C,3,FALSE)</f>
        <v>47.95</v>
      </c>
      <c r="D621" s="181">
        <v>0</v>
      </c>
    </row>
    <row r="622" spans="1:4">
      <c r="A622" s="202" t="s">
        <v>1242</v>
      </c>
      <c r="B622" s="184" t="s">
        <v>1243</v>
      </c>
      <c r="C622" s="180" t="e">
        <f>VLOOKUP(A622,'[1]2025 Tier 1'!$A:$C,3,FALSE)</f>
        <v>#N/A</v>
      </c>
      <c r="D622" s="181">
        <v>3</v>
      </c>
    </row>
    <row r="623" spans="1:4">
      <c r="A623" s="202" t="s">
        <v>1244</v>
      </c>
      <c r="B623" s="184" t="s">
        <v>1245</v>
      </c>
      <c r="C623" s="180" t="e">
        <f>VLOOKUP(A623,'[1]2025 Tier 1'!$A:$C,3,FALSE)</f>
        <v>#N/A</v>
      </c>
      <c r="D623" s="181">
        <v>10</v>
      </c>
    </row>
    <row r="624" spans="1:4">
      <c r="A624" s="202" t="s">
        <v>27</v>
      </c>
      <c r="B624" s="184" t="s">
        <v>1246</v>
      </c>
      <c r="C624" s="180">
        <f>VLOOKUP(A624,'[1]2025 Tier 1'!$A:$C,3,FALSE)</f>
        <v>127.49</v>
      </c>
      <c r="D624" s="181">
        <v>10</v>
      </c>
    </row>
    <row r="625" spans="1:4">
      <c r="A625" s="202" t="s">
        <v>1247</v>
      </c>
      <c r="B625" s="184" t="s">
        <v>1248</v>
      </c>
      <c r="C625" s="180">
        <f>VLOOKUP(A625,'[1]2025 Tier 1'!$A:$C,3,FALSE)</f>
        <v>29.95</v>
      </c>
      <c r="D625" s="181">
        <v>5</v>
      </c>
    </row>
    <row r="626" spans="1:4">
      <c r="A626" s="202" t="s">
        <v>1249</v>
      </c>
      <c r="B626" s="184" t="s">
        <v>1250</v>
      </c>
      <c r="C626" s="180">
        <f>VLOOKUP(A626,'[1]2025 Tier 1'!$A:$C,3,FALSE)</f>
        <v>51.97</v>
      </c>
      <c r="D626" s="181">
        <v>7</v>
      </c>
    </row>
    <row r="627" spans="1:4">
      <c r="A627" s="202" t="s">
        <v>38</v>
      </c>
      <c r="B627" s="184" t="s">
        <v>1251</v>
      </c>
      <c r="C627" s="180">
        <f>VLOOKUP(A627,'[1]2025 Tier 1'!$A:$C,3,FALSE)</f>
        <v>114.97</v>
      </c>
      <c r="D627" s="181">
        <v>27</v>
      </c>
    </row>
    <row r="628" spans="1:4">
      <c r="A628" s="202" t="s">
        <v>28</v>
      </c>
      <c r="B628" s="184" t="s">
        <v>1252</v>
      </c>
      <c r="C628" s="180">
        <f>VLOOKUP(A628,'[1]2025 Tier 1'!$A:$C,3,FALSE)</f>
        <v>267.99</v>
      </c>
      <c r="D628" s="181">
        <v>27</v>
      </c>
    </row>
    <row r="629" spans="1:4">
      <c r="A629" s="202" t="s">
        <v>39</v>
      </c>
      <c r="B629" s="184" t="s">
        <v>1253</v>
      </c>
      <c r="C629" s="180">
        <f>VLOOKUP(A629,'[1]2025 Tier 1'!$A:$C,3,FALSE)</f>
        <v>298.89999999999998</v>
      </c>
      <c r="D629" s="181">
        <v>18</v>
      </c>
    </row>
    <row r="630" spans="1:4">
      <c r="A630" s="202" t="s">
        <v>29</v>
      </c>
      <c r="B630" s="184" t="s">
        <v>1254</v>
      </c>
      <c r="C630" s="180">
        <f>VLOOKUP(A630,'[1]2025 Tier 1'!$A:$C,3,FALSE)</f>
        <v>199.49</v>
      </c>
      <c r="D630" s="181">
        <v>18</v>
      </c>
    </row>
    <row r="631" spans="1:4">
      <c r="A631" s="202" t="s">
        <v>1255</v>
      </c>
      <c r="B631" s="184" t="s">
        <v>1256</v>
      </c>
      <c r="C631" s="180">
        <f>VLOOKUP(A631,'[1]2025 Tier 1'!$A:$C,3,FALSE)</f>
        <v>51.95</v>
      </c>
      <c r="D631" s="181">
        <v>10</v>
      </c>
    </row>
    <row r="632" spans="1:4">
      <c r="A632" s="202" t="s">
        <v>1257</v>
      </c>
      <c r="B632" s="184" t="s">
        <v>1258</v>
      </c>
      <c r="C632" s="180">
        <f>VLOOKUP(A632,'[1]2025 Tier 1'!$A:$C,3,FALSE)</f>
        <v>103.97</v>
      </c>
      <c r="D632" s="181">
        <v>7</v>
      </c>
    </row>
    <row r="633" spans="1:4">
      <c r="A633" s="202" t="s">
        <v>40</v>
      </c>
      <c r="B633" s="184" t="s">
        <v>1259</v>
      </c>
      <c r="C633" s="180">
        <f>VLOOKUP(A633,'[1]2025 Tier 1'!$A:$C,3,FALSE)</f>
        <v>217.97</v>
      </c>
      <c r="D633" s="181">
        <v>50</v>
      </c>
    </row>
    <row r="634" spans="1:4">
      <c r="A634" s="202" t="s">
        <v>30</v>
      </c>
      <c r="B634" s="184" t="s">
        <v>1260</v>
      </c>
      <c r="C634" s="180">
        <f>VLOOKUP(A634,'[1]2025 Tier 1'!$A:$C,3,FALSE)</f>
        <v>499.49</v>
      </c>
      <c r="D634" s="181">
        <v>50</v>
      </c>
    </row>
    <row r="635" spans="1:4">
      <c r="A635" s="202" t="s">
        <v>41</v>
      </c>
      <c r="B635" s="184" t="s">
        <v>1261</v>
      </c>
      <c r="C635" s="180">
        <f>VLOOKUP(A635,'[1]2025 Tier 1'!$A:$C,3,FALSE)</f>
        <v>539.59</v>
      </c>
      <c r="D635" s="181">
        <v>26</v>
      </c>
    </row>
    <row r="636" spans="1:4">
      <c r="A636" s="202" t="s">
        <v>31</v>
      </c>
      <c r="B636" s="184" t="s">
        <v>1262</v>
      </c>
      <c r="C636" s="180">
        <f>VLOOKUP(A636,'[1]2025 Tier 1'!$A:$C,3,FALSE)</f>
        <v>270.99</v>
      </c>
      <c r="D636" s="181">
        <v>26</v>
      </c>
    </row>
    <row r="637" spans="1:4">
      <c r="A637" s="202" t="s">
        <v>1263</v>
      </c>
      <c r="B637" s="184" t="s">
        <v>1264</v>
      </c>
      <c r="C637" s="180">
        <f>VLOOKUP(A637,'[1]2025 Tier 1'!$A:$C,3,FALSE)</f>
        <v>72.290000000000006</v>
      </c>
      <c r="D637" s="181">
        <v>15</v>
      </c>
    </row>
    <row r="638" spans="1:4">
      <c r="A638" s="202" t="s">
        <v>1265</v>
      </c>
      <c r="B638" s="184" t="s">
        <v>1266</v>
      </c>
      <c r="C638" s="180">
        <f>VLOOKUP(A638,'[1]2025 Tier 1'!$A:$C,3,FALSE)</f>
        <v>144.58000000000001</v>
      </c>
      <c r="D638" s="181">
        <v>100</v>
      </c>
    </row>
    <row r="639" spans="1:4">
      <c r="A639" s="202" t="s">
        <v>42</v>
      </c>
      <c r="B639" s="184" t="s">
        <v>1267</v>
      </c>
      <c r="C639" s="180">
        <f>VLOOKUP(A639,'[1]2025 Tier 1'!$A:$C,3,FALSE)</f>
        <v>287.99</v>
      </c>
      <c r="D639" s="181">
        <v>71</v>
      </c>
    </row>
    <row r="640" spans="1:4">
      <c r="A640" s="202" t="s">
        <v>33</v>
      </c>
      <c r="B640" s="184" t="s">
        <v>1268</v>
      </c>
      <c r="C640" s="180">
        <f>VLOOKUP(A640,'[1]2025 Tier 1'!$A:$C,3,FALSE)</f>
        <v>774.99</v>
      </c>
      <c r="D640" s="181">
        <v>71</v>
      </c>
    </row>
    <row r="641" spans="1:4">
      <c r="A641" s="202" t="s">
        <v>43</v>
      </c>
      <c r="B641" s="184" t="s">
        <v>1269</v>
      </c>
      <c r="C641" s="180">
        <f>VLOOKUP(A641,'[1]2025 Tier 1'!$A:$C,3,FALSE)</f>
        <v>749.95</v>
      </c>
      <c r="D641" s="181">
        <v>166</v>
      </c>
    </row>
    <row r="642" spans="1:4">
      <c r="A642" s="202" t="s">
        <v>36</v>
      </c>
      <c r="B642" s="184" t="s">
        <v>1270</v>
      </c>
      <c r="C642" s="180">
        <f>VLOOKUP(A642,'[1]2025 Tier 1'!$A:$C,3,FALSE)</f>
        <v>1197.54</v>
      </c>
      <c r="D642" s="181">
        <v>1.1200000000000001</v>
      </c>
    </row>
    <row r="643" spans="1:4">
      <c r="A643" s="202" t="s">
        <v>34</v>
      </c>
      <c r="B643" s="184" t="s">
        <v>1271</v>
      </c>
      <c r="C643" s="180">
        <f>VLOOKUP(A643,'[1]2025 Tier 1'!$A:$C,3,FALSE)</f>
        <v>619.47</v>
      </c>
      <c r="D643" s="181">
        <v>0</v>
      </c>
    </row>
    <row r="644" spans="1:4">
      <c r="A644" s="202" t="s">
        <v>1272</v>
      </c>
      <c r="B644" s="184" t="s">
        <v>1273</v>
      </c>
      <c r="C644" s="180" t="e">
        <f>VLOOKUP(A644,'[1]2025 Tier 1'!$A:$C,3,FALSE)</f>
        <v>#N/A</v>
      </c>
      <c r="D644" s="181">
        <v>23</v>
      </c>
    </row>
    <row r="645" spans="1:4">
      <c r="A645" s="202" t="s">
        <v>23</v>
      </c>
      <c r="B645" s="184" t="s">
        <v>1274</v>
      </c>
      <c r="C645" s="180">
        <f>VLOOKUP(A645,'[1]2025 Tier 1'!$A:$C,3,FALSE)</f>
        <v>316.99</v>
      </c>
      <c r="D645" s="181">
        <v>7</v>
      </c>
    </row>
    <row r="646" spans="1:4">
      <c r="A646" s="202" t="s">
        <v>117</v>
      </c>
      <c r="B646" s="184" t="s">
        <v>1275</v>
      </c>
      <c r="C646" s="180">
        <f>VLOOKUP(A646,'[1]2025 Tier 1'!$A:$C,3,FALSE)</f>
        <v>47.29</v>
      </c>
      <c r="D646" s="181">
        <v>0.15</v>
      </c>
    </row>
    <row r="647" spans="1:4" s="133" customFormat="1">
      <c r="A647" s="202" t="s">
        <v>1276</v>
      </c>
      <c r="B647" s="184" t="s">
        <v>1277</v>
      </c>
      <c r="C647" s="180">
        <f>VLOOKUP(A647,'[1]2025 Tier 1'!$A:$C,3,FALSE)</f>
        <v>59.95</v>
      </c>
      <c r="D647" s="181">
        <v>2</v>
      </c>
    </row>
    <row r="648" spans="1:4" s="133" customFormat="1">
      <c r="A648" s="202" t="s">
        <v>1278</v>
      </c>
      <c r="B648" s="184" t="s">
        <v>1279</v>
      </c>
      <c r="C648" s="180">
        <f>VLOOKUP(A648,'[1]2025 Tier 1'!$A:$C,3,FALSE)</f>
        <v>69.95</v>
      </c>
      <c r="D648" s="181">
        <v>1.58</v>
      </c>
    </row>
    <row r="649" spans="1:4" s="133" customFormat="1">
      <c r="A649" s="202" t="s">
        <v>1280</v>
      </c>
      <c r="B649" s="184" t="s">
        <v>1281</v>
      </c>
      <c r="C649" s="180">
        <f>VLOOKUP(A649,'[1]2025 Tier 1'!$A:$C,3,FALSE)</f>
        <v>23.5</v>
      </c>
      <c r="D649" s="181">
        <v>0.16</v>
      </c>
    </row>
    <row r="650" spans="1:4" s="133" customFormat="1">
      <c r="A650" s="202" t="s">
        <v>118</v>
      </c>
      <c r="B650" s="184" t="s">
        <v>1282</v>
      </c>
      <c r="C650" s="180">
        <f>VLOOKUP(A650,'[1]2025 Tier 1'!$A:$C,3,FALSE)</f>
        <v>56.65</v>
      </c>
      <c r="D650" s="181">
        <v>1.96</v>
      </c>
    </row>
    <row r="651" spans="1:4" s="133" customFormat="1">
      <c r="A651" s="202" t="s">
        <v>128</v>
      </c>
      <c r="B651" s="184" t="s">
        <v>1283</v>
      </c>
      <c r="C651" s="180">
        <f>VLOOKUP(A651,'[1]2025 Tier 1'!$A:$C,3,FALSE)</f>
        <v>65.95</v>
      </c>
      <c r="D651" s="181">
        <v>57</v>
      </c>
    </row>
    <row r="652" spans="1:4" s="133" customFormat="1">
      <c r="A652" s="202" t="s">
        <v>26</v>
      </c>
      <c r="B652" s="184" t="s">
        <v>1284</v>
      </c>
      <c r="C652" s="180">
        <f>VLOOKUP(A652,'[1]2025 Tier 1'!$A:$C,3,FALSE)</f>
        <v>676.99</v>
      </c>
      <c r="D652" s="181">
        <v>0</v>
      </c>
    </row>
    <row r="653" spans="1:4" s="133" customFormat="1">
      <c r="A653" s="202" t="s">
        <v>85</v>
      </c>
      <c r="B653" s="184" t="s">
        <v>1285</v>
      </c>
      <c r="C653" s="180">
        <f>VLOOKUP(A653,'[1]2025 Tier 1'!$A:$C,3,FALSE)</f>
        <v>8.5399999999999991</v>
      </c>
      <c r="D653" s="181">
        <v>0.18</v>
      </c>
    </row>
    <row r="654" spans="1:4" s="133" customFormat="1">
      <c r="A654" s="202" t="s">
        <v>86</v>
      </c>
      <c r="B654" s="184" t="s">
        <v>1286</v>
      </c>
      <c r="C654" s="180">
        <f>VLOOKUP(A654,'[1]2025 Tier 1'!$A:$C,3,FALSE)</f>
        <v>9.06</v>
      </c>
      <c r="D654" s="181">
        <v>0.35</v>
      </c>
    </row>
    <row r="655" spans="1:4" s="133" customFormat="1">
      <c r="A655" s="202" t="s">
        <v>88</v>
      </c>
      <c r="B655" s="184" t="s">
        <v>1287</v>
      </c>
      <c r="C655" s="180">
        <f>VLOOKUP(A655,'[1]2025 Tier 1'!$A:$C,3,FALSE)</f>
        <v>19.37</v>
      </c>
      <c r="D655" s="181">
        <v>0.54</v>
      </c>
    </row>
    <row r="656" spans="1:4" s="133" customFormat="1">
      <c r="A656" s="202" t="s">
        <v>90</v>
      </c>
      <c r="B656" s="184" t="s">
        <v>1288</v>
      </c>
      <c r="C656" s="180">
        <f>VLOOKUP(A656,'[1]2025 Tier 1'!$A:$C,3,FALSE)</f>
        <v>24.99</v>
      </c>
      <c r="D656" s="181">
        <v>0.35</v>
      </c>
    </row>
    <row r="657" spans="1:4" s="133" customFormat="1">
      <c r="A657" s="202" t="s">
        <v>87</v>
      </c>
      <c r="B657" s="184" t="s">
        <v>1289</v>
      </c>
      <c r="C657" s="180">
        <f>VLOOKUP(A657,'[1]2025 Tier 1'!$A:$C,3,FALSE)</f>
        <v>18.07</v>
      </c>
      <c r="D657" s="181">
        <v>0.18</v>
      </c>
    </row>
    <row r="658" spans="1:4" s="133" customFormat="1">
      <c r="A658" s="202" t="s">
        <v>101</v>
      </c>
      <c r="B658" s="184" t="s">
        <v>1290</v>
      </c>
      <c r="C658" s="180">
        <f>VLOOKUP(A658,'[1]2025 Tier 1'!$A:$C,3,FALSE)</f>
        <v>10.27</v>
      </c>
      <c r="D658" s="181">
        <v>0.33</v>
      </c>
    </row>
    <row r="659" spans="1:4" s="133" customFormat="1">
      <c r="A659" s="202" t="s">
        <v>102</v>
      </c>
      <c r="B659" s="184" t="s">
        <v>1291</v>
      </c>
      <c r="C659" s="180">
        <f>VLOOKUP(A659,'[1]2025 Tier 1'!$A:$C,3,FALSE)</f>
        <v>21.49</v>
      </c>
      <c r="D659" s="181">
        <v>0.28000000000000003</v>
      </c>
    </row>
    <row r="660" spans="1:4" s="133" customFormat="1">
      <c r="A660" s="202" t="s">
        <v>107</v>
      </c>
      <c r="B660" s="184" t="s">
        <v>1292</v>
      </c>
      <c r="C660" s="180">
        <f>VLOOKUP(A660,'[1]2025 Tier 1'!$A:$C,3,FALSE)</f>
        <v>15.37</v>
      </c>
      <c r="D660" s="181">
        <v>0.38</v>
      </c>
    </row>
    <row r="661" spans="1:4" s="133" customFormat="1">
      <c r="A661" s="202" t="s">
        <v>67</v>
      </c>
      <c r="B661" s="184" t="s">
        <v>1293</v>
      </c>
      <c r="C661" s="180">
        <f>VLOOKUP(A661,'[1]2025 Tier 1'!$A:$C,3,FALSE)</f>
        <v>15.39</v>
      </c>
      <c r="D661" s="181">
        <v>0.83</v>
      </c>
    </row>
    <row r="662" spans="1:4" s="133" customFormat="1">
      <c r="A662" s="202" t="s">
        <v>68</v>
      </c>
      <c r="B662" s="184" t="s">
        <v>1294</v>
      </c>
      <c r="C662" s="180">
        <f>VLOOKUP(A662,'[1]2025 Tier 1'!$A:$C,3,FALSE)</f>
        <v>27.76</v>
      </c>
      <c r="D662" s="181">
        <v>1.38</v>
      </c>
    </row>
    <row r="663" spans="1:4" s="133" customFormat="1">
      <c r="A663" s="202" t="s">
        <v>69</v>
      </c>
      <c r="B663" s="184" t="s">
        <v>425</v>
      </c>
      <c r="C663" s="180">
        <f>VLOOKUP(A663,'[1]2025 Tier 1'!$A:$C,3,FALSE)</f>
        <v>39.99</v>
      </c>
      <c r="D663" s="181">
        <v>0.65</v>
      </c>
    </row>
    <row r="664" spans="1:4" s="133" customFormat="1">
      <c r="A664" s="202" t="s">
        <v>77</v>
      </c>
      <c r="B664" s="184" t="s">
        <v>1295</v>
      </c>
      <c r="C664" s="180">
        <f>VLOOKUP(A664,'[1]2025 Tier 1'!$A:$C,3,FALSE)</f>
        <v>28.26</v>
      </c>
      <c r="D664" s="181">
        <v>0.61</v>
      </c>
    </row>
    <row r="665" spans="1:4" s="133" customFormat="1">
      <c r="A665" s="202" t="s">
        <v>89</v>
      </c>
      <c r="B665" s="184" t="s">
        <v>1296</v>
      </c>
      <c r="C665" s="180">
        <f>VLOOKUP(A665,'[1]2025 Tier 1'!$A:$C,3,FALSE)</f>
        <v>23.94</v>
      </c>
      <c r="D665" s="181">
        <v>1.1100000000000001</v>
      </c>
    </row>
    <row r="666" spans="1:4" s="133" customFormat="1">
      <c r="A666" s="202" t="s">
        <v>78</v>
      </c>
      <c r="B666" s="184" t="s">
        <v>1295</v>
      </c>
      <c r="C666" s="180">
        <f>VLOOKUP(A666,'[1]2025 Tier 1'!$A:$C,3,FALSE)</f>
        <v>37.75</v>
      </c>
      <c r="D666" s="181">
        <v>1.18</v>
      </c>
    </row>
    <row r="667" spans="1:4" s="133" customFormat="1">
      <c r="A667" s="202" t="s">
        <v>79</v>
      </c>
      <c r="B667" s="184" t="s">
        <v>1297</v>
      </c>
      <c r="C667" s="180">
        <f>VLOOKUP(A667,'[1]2025 Tier 1'!$A:$C,3,FALSE)</f>
        <v>39.17</v>
      </c>
      <c r="D667" s="181">
        <v>0.34</v>
      </c>
    </row>
    <row r="668" spans="1:4" s="133" customFormat="1">
      <c r="A668" s="202" t="s">
        <v>80</v>
      </c>
      <c r="B668" s="184" t="s">
        <v>1298</v>
      </c>
      <c r="C668" s="180">
        <f>VLOOKUP(A668,'[1]2025 Tier 1'!$A:$C,3,FALSE)</f>
        <v>15.75</v>
      </c>
      <c r="D668" s="181">
        <v>0.26</v>
      </c>
    </row>
    <row r="669" spans="1:4" s="133" customFormat="1">
      <c r="A669" s="202" t="s">
        <v>59</v>
      </c>
      <c r="B669" s="184" t="s">
        <v>1299</v>
      </c>
      <c r="C669" s="180">
        <f>VLOOKUP(A669,'[1]2025 Tier 1'!$A:$C,3,FALSE)</f>
        <v>29.47</v>
      </c>
      <c r="D669" s="181">
        <v>0.26</v>
      </c>
    </row>
    <row r="670" spans="1:4" s="133" customFormat="1">
      <c r="A670" s="202" t="s">
        <v>54</v>
      </c>
      <c r="B670" s="184" t="s">
        <v>1300</v>
      </c>
      <c r="C670" s="180">
        <f>VLOOKUP(A670,'[1]2025 Tier 1'!$A:$C,3,FALSE)</f>
        <v>11.54</v>
      </c>
      <c r="D670" s="181">
        <v>0.57999999999999996</v>
      </c>
    </row>
    <row r="671" spans="1:4" s="133" customFormat="1">
      <c r="A671" s="202" t="s">
        <v>55</v>
      </c>
      <c r="B671" s="184" t="s">
        <v>1301</v>
      </c>
      <c r="C671" s="180">
        <f>VLOOKUP(A671,'[1]2025 Tier 1'!$A:$C,3,FALSE)</f>
        <v>22.19</v>
      </c>
      <c r="D671" s="181">
        <v>0.81</v>
      </c>
    </row>
    <row r="672" spans="1:4" s="133" customFormat="1">
      <c r="A672" s="202" t="s">
        <v>56</v>
      </c>
      <c r="B672" s="184" t="s">
        <v>1302</v>
      </c>
      <c r="C672" s="180">
        <f>VLOOKUP(A672,'[1]2025 Tier 1'!$A:$C,3,FALSE)</f>
        <v>33.14</v>
      </c>
      <c r="D672" s="181">
        <v>0.48</v>
      </c>
    </row>
    <row r="673" spans="1:4" s="133" customFormat="1">
      <c r="A673" s="202" t="s">
        <v>58</v>
      </c>
      <c r="B673" s="184" t="s">
        <v>1303</v>
      </c>
      <c r="C673" s="180">
        <f>VLOOKUP(A673,'[1]2025 Tier 1'!$A:$C,3,FALSE)</f>
        <v>21.78</v>
      </c>
      <c r="D673" s="181">
        <v>0.83</v>
      </c>
    </row>
    <row r="674" spans="1:4" s="133" customFormat="1">
      <c r="A674" s="202" t="s">
        <v>60</v>
      </c>
      <c r="B674" s="184" t="s">
        <v>1304</v>
      </c>
      <c r="C674" s="180">
        <f>VLOOKUP(A674,'[1]2025 Tier 1'!$A:$C,3,FALSE)</f>
        <v>30.99</v>
      </c>
      <c r="D674" s="181">
        <v>0.13</v>
      </c>
    </row>
    <row r="675" spans="1:4" s="133" customFormat="1">
      <c r="A675" s="202" t="s">
        <v>104</v>
      </c>
      <c r="B675" s="184" t="s">
        <v>427</v>
      </c>
      <c r="C675" s="180">
        <f>VLOOKUP(A675,'[1]2025 Tier 1'!$A:$C,3,FALSE)</f>
        <v>14.99</v>
      </c>
      <c r="D675" s="181">
        <v>0.28999999999999998</v>
      </c>
    </row>
    <row r="676" spans="1:4" s="133" customFormat="1">
      <c r="A676" s="202" t="s">
        <v>105</v>
      </c>
      <c r="B676" s="184" t="s">
        <v>427</v>
      </c>
      <c r="C676" s="180">
        <f>VLOOKUP(A676,'[1]2025 Tier 1'!$A:$C,3,FALSE)</f>
        <v>17.989999999999998</v>
      </c>
      <c r="D676" s="181">
        <v>0.5</v>
      </c>
    </row>
    <row r="677" spans="1:4" s="133" customFormat="1">
      <c r="A677" s="202" t="s">
        <v>106</v>
      </c>
      <c r="B677" s="184" t="s">
        <v>427</v>
      </c>
      <c r="C677" s="180">
        <f>VLOOKUP(A677,'[1]2025 Tier 1'!$A:$C,3,FALSE)</f>
        <v>22.49</v>
      </c>
      <c r="D677" s="181">
        <v>0.156</v>
      </c>
    </row>
    <row r="678" spans="1:4" s="133" customFormat="1">
      <c r="A678" s="202" t="s">
        <v>93</v>
      </c>
      <c r="B678" s="184" t="s">
        <v>1305</v>
      </c>
      <c r="C678" s="180">
        <f>VLOOKUP(A678,'[1]2025 Tier 1'!$A:$C,3,FALSE)</f>
        <v>19.47</v>
      </c>
      <c r="D678" s="181">
        <v>0.313</v>
      </c>
    </row>
    <row r="679" spans="1:4" s="133" customFormat="1">
      <c r="A679" s="202" t="s">
        <v>94</v>
      </c>
      <c r="B679" s="184" t="s">
        <v>1306</v>
      </c>
      <c r="C679" s="180">
        <f>VLOOKUP(A679,'[1]2025 Tier 1'!$A:$C,3,FALSE)</f>
        <v>39.5</v>
      </c>
      <c r="D679" s="181">
        <v>0.59399999999999997</v>
      </c>
    </row>
    <row r="680" spans="1:4" s="133" customFormat="1">
      <c r="A680" s="202" t="s">
        <v>95</v>
      </c>
      <c r="B680" s="184" t="s">
        <v>1307</v>
      </c>
      <c r="C680" s="180">
        <f>VLOOKUP(A680,'[1]2025 Tier 1'!$A:$C,3,FALSE)</f>
        <v>50.95</v>
      </c>
      <c r="D680" s="181">
        <v>0.35</v>
      </c>
    </row>
    <row r="681" spans="1:4" s="133" customFormat="1">
      <c r="A681" s="202" t="s">
        <v>71</v>
      </c>
      <c r="B681" s="184" t="s">
        <v>1308</v>
      </c>
      <c r="C681" s="180">
        <f>VLOOKUP(A681,'[1]2025 Tier 1'!$A:$C,3,FALSE)</f>
        <v>21.99</v>
      </c>
      <c r="D681" s="181">
        <v>0.79400000000000004</v>
      </c>
    </row>
    <row r="682" spans="1:4" s="133" customFormat="1">
      <c r="A682" s="202" t="s">
        <v>72</v>
      </c>
      <c r="B682" s="184" t="s">
        <v>1308</v>
      </c>
      <c r="C682" s="180">
        <f>VLOOKUP(A682,'[1]2025 Tier 1'!$A:$C,3,FALSE)</f>
        <v>43.94</v>
      </c>
      <c r="D682" s="181">
        <v>1.288</v>
      </c>
    </row>
    <row r="683" spans="1:4" s="133" customFormat="1">
      <c r="A683" s="202" t="s">
        <v>73</v>
      </c>
      <c r="B683" s="184" t="s">
        <v>1308</v>
      </c>
      <c r="C683" s="180">
        <f>VLOOKUP(A683,'[1]2025 Tier 1'!$A:$C,3,FALSE)</f>
        <v>62.54</v>
      </c>
      <c r="D683" s="181">
        <v>0.45</v>
      </c>
    </row>
    <row r="684" spans="1:4" s="133" customFormat="1">
      <c r="A684" s="202" t="s">
        <v>109</v>
      </c>
      <c r="B684" s="184" t="s">
        <v>1309</v>
      </c>
      <c r="C684" s="180">
        <f>VLOOKUP(A684,'[1]2025 Tier 1'!$A:$C,3,FALSE)</f>
        <v>21.95</v>
      </c>
      <c r="D684" s="181">
        <v>0.5</v>
      </c>
    </row>
    <row r="685" spans="1:4" s="133" customFormat="1">
      <c r="A685" s="202" t="s">
        <v>1310</v>
      </c>
      <c r="B685" s="184" t="s">
        <v>1311</v>
      </c>
      <c r="C685" s="180" t="e">
        <f>VLOOKUP(A685,'[1]2025 Tier 1'!$A:$C,3,FALSE)</f>
        <v>#N/A</v>
      </c>
      <c r="D685" s="181">
        <v>0.81</v>
      </c>
    </row>
    <row r="686" spans="1:4" s="133" customFormat="1">
      <c r="A686" s="202" t="s">
        <v>110</v>
      </c>
      <c r="B686" s="184" t="s">
        <v>1309</v>
      </c>
      <c r="C686" s="180">
        <f>VLOOKUP(A686,'[1]2025 Tier 1'!$A:$C,3,FALSE)</f>
        <v>41.95</v>
      </c>
      <c r="D686" s="181">
        <v>1.63</v>
      </c>
    </row>
    <row r="687" spans="1:4" s="133" customFormat="1">
      <c r="A687" s="202" t="s">
        <v>111</v>
      </c>
      <c r="B687" s="184" t="s">
        <v>1309</v>
      </c>
      <c r="C687" s="180">
        <f>VLOOKUP(A687,'[1]2025 Tier 1'!$A:$C,3,FALSE)</f>
        <v>59.95</v>
      </c>
      <c r="D687" s="181">
        <v>0.47</v>
      </c>
    </row>
    <row r="688" spans="1:4" s="133" customFormat="1">
      <c r="A688" s="202" t="s">
        <v>74</v>
      </c>
      <c r="B688" s="184" t="s">
        <v>451</v>
      </c>
      <c r="C688" s="180">
        <f>VLOOKUP(A688,'[1]2025 Tier 1'!$A:$C,3,FALSE)</f>
        <v>19.989999999999998</v>
      </c>
      <c r="D688" s="181">
        <v>1</v>
      </c>
    </row>
    <row r="689" spans="1:4" s="133" customFormat="1">
      <c r="A689" s="202" t="s">
        <v>75</v>
      </c>
      <c r="B689" s="184" t="s">
        <v>451</v>
      </c>
      <c r="C689" s="180">
        <f>VLOOKUP(A689,'[1]2025 Tier 1'!$A:$C,3,FALSE)</f>
        <v>32.99</v>
      </c>
      <c r="D689" s="181">
        <v>1.5</v>
      </c>
    </row>
    <row r="690" spans="1:4" s="133" customFormat="1">
      <c r="A690" s="202" t="s">
        <v>76</v>
      </c>
      <c r="B690" s="184" t="s">
        <v>451</v>
      </c>
      <c r="C690" s="180">
        <f>VLOOKUP(A690,'[1]2025 Tier 1'!$A:$C,3,FALSE)</f>
        <v>54.99</v>
      </c>
      <c r="D690" s="181">
        <v>0.02</v>
      </c>
    </row>
    <row r="691" spans="1:4" s="133" customFormat="1">
      <c r="A691" s="202" t="s">
        <v>135</v>
      </c>
      <c r="B691" s="184" t="s">
        <v>1312</v>
      </c>
      <c r="C691" s="180">
        <f>VLOOKUP(A691,'[1]2025 Tier 1'!$A:$C,3,FALSE)</f>
        <v>3.45</v>
      </c>
      <c r="D691" s="181">
        <v>0.03</v>
      </c>
    </row>
    <row r="692" spans="1:4" s="133" customFormat="1">
      <c r="A692" s="202" t="s">
        <v>136</v>
      </c>
      <c r="B692" s="184" t="s">
        <v>1312</v>
      </c>
      <c r="C692" s="180">
        <f>VLOOKUP(A692,'[1]2025 Tier 1'!$A:$C,3,FALSE)</f>
        <v>4.45</v>
      </c>
      <c r="D692" s="181">
        <v>0</v>
      </c>
    </row>
    <row r="693" spans="1:4" s="133" customFormat="1">
      <c r="A693" s="202" t="s">
        <v>137</v>
      </c>
      <c r="B693" s="184" t="s">
        <v>1312</v>
      </c>
      <c r="C693" s="180">
        <f>VLOOKUP(A693,'[1]2025 Tier 1'!$A:$C,3,FALSE)</f>
        <v>6.45</v>
      </c>
      <c r="D693" s="181">
        <v>0.375</v>
      </c>
    </row>
    <row r="694" spans="1:4" s="133" customFormat="1">
      <c r="A694" s="202" t="s">
        <v>146</v>
      </c>
      <c r="B694" s="184" t="s">
        <v>1313</v>
      </c>
      <c r="C694" s="180">
        <f>VLOOKUP(A694,'[1]2025 Tier 1'!$A:$C,3,FALSE)</f>
        <v>28.75</v>
      </c>
      <c r="D694" s="181">
        <v>0</v>
      </c>
    </row>
    <row r="695" spans="1:4" s="133" customFormat="1">
      <c r="A695" s="202" t="s">
        <v>140</v>
      </c>
      <c r="B695" s="184" t="s">
        <v>1314</v>
      </c>
      <c r="C695" s="180">
        <f>VLOOKUP(A695,'[1]2025 Tier 1'!$A:$C,3,FALSE)</f>
        <v>3.25</v>
      </c>
      <c r="D695" s="181">
        <v>0</v>
      </c>
    </row>
    <row r="696" spans="1:4" s="133" customFormat="1">
      <c r="A696" s="202" t="s">
        <v>1315</v>
      </c>
      <c r="B696" s="184" t="s">
        <v>1316</v>
      </c>
      <c r="C696" s="180">
        <f>VLOOKUP(A696,'[1]2025 Tier 1'!$A:$C,3,FALSE)</f>
        <v>9.99</v>
      </c>
      <c r="D696" s="181">
        <v>0.25</v>
      </c>
    </row>
    <row r="697" spans="1:4" s="133" customFormat="1">
      <c r="A697" s="202" t="s">
        <v>141</v>
      </c>
      <c r="B697" s="184" t="s">
        <v>1314</v>
      </c>
      <c r="C697" s="180">
        <f>VLOOKUP(A697,'[1]2025 Tier 1'!$A:$C,3,FALSE)</f>
        <v>3.75</v>
      </c>
      <c r="D697" s="181">
        <v>0.04</v>
      </c>
    </row>
    <row r="698" spans="1:4" s="133" customFormat="1">
      <c r="A698" s="202" t="s">
        <v>1317</v>
      </c>
      <c r="B698" s="184" t="s">
        <v>1318</v>
      </c>
      <c r="C698" s="180">
        <f>VLOOKUP(A698,'[1]2025 Tier 1'!$A:$C,3,FALSE)</f>
        <v>14.99</v>
      </c>
      <c r="D698" s="181">
        <v>0</v>
      </c>
    </row>
    <row r="699" spans="1:4" s="133" customFormat="1">
      <c r="A699" s="202" t="s">
        <v>142</v>
      </c>
      <c r="B699" s="184" t="s">
        <v>1314</v>
      </c>
      <c r="C699" s="180">
        <f>VLOOKUP(A699,'[1]2025 Tier 1'!$A:$C,3,FALSE)</f>
        <v>4.75</v>
      </c>
      <c r="D699" s="181">
        <v>0</v>
      </c>
    </row>
    <row r="700" spans="1:4" s="133" customFormat="1">
      <c r="A700" s="202" t="s">
        <v>1319</v>
      </c>
      <c r="B700" s="184" t="s">
        <v>1320</v>
      </c>
      <c r="C700" s="180">
        <f>VLOOKUP(A700,'[1]2025 Tier 1'!$A:$C,3,FALSE)</f>
        <v>21.99</v>
      </c>
      <c r="D700" s="181">
        <v>1.55</v>
      </c>
    </row>
    <row r="701" spans="1:4" s="133" customFormat="1">
      <c r="A701" s="202" t="s">
        <v>1321</v>
      </c>
      <c r="B701" s="184" t="s">
        <v>1322</v>
      </c>
      <c r="C701" s="180">
        <f>VLOOKUP(A701,'[1]2025 Tier 1'!$A:$C,3,FALSE)</f>
        <v>3.75</v>
      </c>
      <c r="D701" s="181">
        <v>0</v>
      </c>
    </row>
    <row r="702" spans="1:4" s="133" customFormat="1">
      <c r="A702" s="202" t="s">
        <v>1323</v>
      </c>
      <c r="B702" s="184" t="s">
        <v>1324</v>
      </c>
      <c r="C702" s="180">
        <f>VLOOKUP(A702,'[1]2025 Tier 1'!$A:$C,3,FALSE)</f>
        <v>5.75</v>
      </c>
      <c r="D702" s="181">
        <v>0</v>
      </c>
    </row>
    <row r="703" spans="1:4" s="133" customFormat="1">
      <c r="A703" s="202" t="s">
        <v>1325</v>
      </c>
      <c r="B703" s="184" t="s">
        <v>1326</v>
      </c>
      <c r="C703" s="180">
        <f>VLOOKUP(A703,'[1]2025 Tier 1'!$A:$C,3,FALSE)</f>
        <v>8.25</v>
      </c>
      <c r="D703" s="181">
        <v>0.12</v>
      </c>
    </row>
    <row r="704" spans="1:4" s="133" customFormat="1">
      <c r="A704" s="202" t="s">
        <v>45</v>
      </c>
      <c r="B704" s="184" t="s">
        <v>1327</v>
      </c>
      <c r="C704" s="180">
        <f>VLOOKUP(A704,'[1]2025 Tier 1'!$A:$C,3,FALSE)</f>
        <v>14.3</v>
      </c>
      <c r="D704" s="181">
        <v>0.18</v>
      </c>
    </row>
    <row r="705" spans="1:4" s="133" customFormat="1">
      <c r="A705" s="202" t="s">
        <v>46</v>
      </c>
      <c r="B705" s="184" t="s">
        <v>1328</v>
      </c>
      <c r="C705" s="180">
        <f>VLOOKUP(A705,'[1]2025 Tier 1'!$A:$C,3,FALSE)</f>
        <v>19.940000000000001</v>
      </c>
      <c r="D705" s="181">
        <v>0.38</v>
      </c>
    </row>
    <row r="706" spans="1:4" s="133" customFormat="1">
      <c r="A706" s="202" t="s">
        <v>47</v>
      </c>
      <c r="B706" s="184" t="s">
        <v>1329</v>
      </c>
      <c r="C706" s="180">
        <f>VLOOKUP(A706,'[1]2025 Tier 1'!$A:$C,3,FALSE)</f>
        <v>25.94</v>
      </c>
      <c r="D706" s="181">
        <v>0.57999999999999996</v>
      </c>
    </row>
    <row r="707" spans="1:4" s="133" customFormat="1">
      <c r="A707" s="202" t="s">
        <v>63</v>
      </c>
      <c r="B707" s="184" t="s">
        <v>1330</v>
      </c>
      <c r="C707" s="180">
        <f>VLOOKUP(A707,'[1]2025 Tier 1'!$A:$C,3,FALSE)</f>
        <v>25.23</v>
      </c>
      <c r="D707" s="181">
        <v>0.96</v>
      </c>
    </row>
    <row r="708" spans="1:4" s="133" customFormat="1">
      <c r="A708" s="202" t="s">
        <v>64</v>
      </c>
      <c r="B708" s="184" t="s">
        <v>1330</v>
      </c>
      <c r="C708" s="180">
        <f>VLOOKUP(A708,'[1]2025 Tier 1'!$A:$C,3,FALSE)</f>
        <v>34.14</v>
      </c>
      <c r="D708" s="181">
        <v>0.61</v>
      </c>
    </row>
    <row r="709" spans="1:4" s="133" customFormat="1">
      <c r="A709" s="202" t="s">
        <v>81</v>
      </c>
      <c r="B709" s="184" t="s">
        <v>1331</v>
      </c>
      <c r="C709" s="180">
        <f>VLOOKUP(A709,'[1]2025 Tier 1'!$A:$C,3,FALSE)</f>
        <v>24.5</v>
      </c>
      <c r="D709" s="181">
        <v>0.25</v>
      </c>
    </row>
    <row r="710" spans="1:4" s="133" customFormat="1">
      <c r="A710" s="202" t="s">
        <v>62</v>
      </c>
      <c r="B710" s="184" t="s">
        <v>1330</v>
      </c>
      <c r="C710" s="180">
        <f>VLOOKUP(A710,'[1]2025 Tier 1'!$A:$C,3,FALSE)</f>
        <v>11.59</v>
      </c>
      <c r="D710" s="181">
        <v>0.3</v>
      </c>
    </row>
    <row r="711" spans="1:4" s="133" customFormat="1">
      <c r="A711" s="202" t="s">
        <v>96</v>
      </c>
      <c r="B711" s="184" t="s">
        <v>1332</v>
      </c>
      <c r="C711" s="180">
        <f>VLOOKUP(A711,'[1]2025 Tier 1'!$A:$C,3,FALSE)</f>
        <v>8.2799999999999994</v>
      </c>
      <c r="D711" s="181">
        <v>0.33100000000000002</v>
      </c>
    </row>
    <row r="712" spans="1:4" s="133" customFormat="1">
      <c r="A712" s="202" t="s">
        <v>97</v>
      </c>
      <c r="B712" s="184" t="s">
        <v>1333</v>
      </c>
      <c r="C712" s="180">
        <f>VLOOKUP(A712,'[1]2025 Tier 1'!$A:$C,3,FALSE)</f>
        <v>20.75</v>
      </c>
      <c r="D712" s="181">
        <v>0.8</v>
      </c>
    </row>
    <row r="713" spans="1:4" s="133" customFormat="1">
      <c r="A713" s="202" t="s">
        <v>98</v>
      </c>
      <c r="B713" s="184" t="s">
        <v>1334</v>
      </c>
      <c r="C713" s="180">
        <f>VLOOKUP(A713,'[1]2025 Tier 1'!$A:$C,3,FALSE)</f>
        <v>21.49</v>
      </c>
      <c r="D713" s="181">
        <v>1.0249999999999999</v>
      </c>
    </row>
    <row r="714" spans="1:4" s="133" customFormat="1">
      <c r="A714" s="202" t="s">
        <v>82</v>
      </c>
      <c r="B714" s="184" t="s">
        <v>1335</v>
      </c>
      <c r="C714" s="180">
        <f>VLOOKUP(A714,'[1]2025 Tier 1'!$A:$C,3,FALSE)</f>
        <v>35.17</v>
      </c>
      <c r="D714" s="181">
        <v>0.65</v>
      </c>
    </row>
    <row r="715" spans="1:4" s="133" customFormat="1">
      <c r="A715" s="202" t="s">
        <v>99</v>
      </c>
      <c r="B715" s="184" t="s">
        <v>1336</v>
      </c>
      <c r="C715" s="180">
        <f>VLOOKUP(A715,'[1]2025 Tier 1'!$A:$C,3,FALSE)</f>
        <v>24.99</v>
      </c>
      <c r="D715" s="181">
        <v>0.32</v>
      </c>
    </row>
    <row r="716" spans="1:4" s="133" customFormat="1">
      <c r="A716" s="202" t="s">
        <v>144</v>
      </c>
      <c r="B716" s="184" t="s">
        <v>1337</v>
      </c>
      <c r="C716" s="180">
        <f>VLOOKUP(A716,'[1]2025 Tier 1'!$A:$C,3,FALSE)</f>
        <v>14.59</v>
      </c>
      <c r="D716" s="181">
        <v>0.19</v>
      </c>
    </row>
    <row r="717" spans="1:4" s="133" customFormat="1">
      <c r="A717" s="202" t="s">
        <v>147</v>
      </c>
      <c r="B717" s="184" t="s">
        <v>1338</v>
      </c>
      <c r="C717" s="180">
        <f>VLOOKUP(A717,'[1]2025 Tier 1'!$A:$C,3,FALSE)</f>
        <v>10.75</v>
      </c>
      <c r="D717" s="181">
        <v>6.6</v>
      </c>
    </row>
    <row r="718" spans="1:4" s="133" customFormat="1">
      <c r="A718" s="202" t="s">
        <v>153</v>
      </c>
      <c r="B718" s="184" t="s">
        <v>1339</v>
      </c>
      <c r="C718" s="180">
        <f>VLOOKUP(A718,'[1]2025 Tier 1'!$A:$C,3,FALSE)</f>
        <v>179.95</v>
      </c>
      <c r="D718" s="181">
        <v>8</v>
      </c>
    </row>
    <row r="719" spans="1:4" s="133" customFormat="1">
      <c r="A719" s="202" t="s">
        <v>152</v>
      </c>
      <c r="B719" s="184" t="s">
        <v>1340</v>
      </c>
      <c r="C719" s="180">
        <f>VLOOKUP(A719,'[1]2025 Tier 1'!$A:$C,3,FALSE)</f>
        <v>177.94</v>
      </c>
      <c r="D719" s="181">
        <v>1</v>
      </c>
    </row>
    <row r="720" spans="1:4" s="133" customFormat="1">
      <c r="A720" s="202" t="s">
        <v>188</v>
      </c>
      <c r="B720" s="184" t="s">
        <v>1341</v>
      </c>
      <c r="C720" s="180">
        <f>VLOOKUP(A720,'[1]2025 Tier 1'!$A:$C,3,FALSE)</f>
        <v>19.95</v>
      </c>
      <c r="D720" s="181">
        <v>0.43</v>
      </c>
    </row>
    <row r="721" spans="1:4" s="133" customFormat="1">
      <c r="A721" s="202" t="s">
        <v>115</v>
      </c>
      <c r="B721" s="184" t="s">
        <v>1275</v>
      </c>
      <c r="C721" s="180">
        <f>VLOOKUP(A721,'[1]2025 Tier 1'!$A:$C,3,FALSE)</f>
        <v>46.94</v>
      </c>
      <c r="D721" s="181">
        <v>0.43</v>
      </c>
    </row>
    <row r="722" spans="1:4" s="133" customFormat="1">
      <c r="A722" s="202" t="s">
        <v>1342</v>
      </c>
      <c r="B722" s="184" t="s">
        <v>1343</v>
      </c>
      <c r="C722" s="180">
        <f>VLOOKUP(A722,'[1]2025 Tier 1'!$A:$C,3,FALSE)</f>
        <v>24.94</v>
      </c>
      <c r="D722" s="181">
        <v>1.9379999999999999</v>
      </c>
    </row>
    <row r="723" spans="1:4" s="133" customFormat="1">
      <c r="A723" s="202" t="s">
        <v>1344</v>
      </c>
      <c r="B723" s="184" t="s">
        <v>1345</v>
      </c>
      <c r="C723" s="180" t="e">
        <f>VLOOKUP(A723,'[1]2025 Tier 1'!$A:$C,3,FALSE)</f>
        <v>#N/A</v>
      </c>
      <c r="D723" s="181">
        <v>2</v>
      </c>
    </row>
    <row r="724" spans="1:4" s="133" customFormat="1">
      <c r="A724" s="202" t="s">
        <v>116</v>
      </c>
      <c r="B724" s="184" t="s">
        <v>1282</v>
      </c>
      <c r="C724" s="180">
        <f>VLOOKUP(A724,'[1]2025 Tier 1'!$A:$C,3,FALSE)</f>
        <v>59.94</v>
      </c>
      <c r="D724" s="181">
        <v>1.89</v>
      </c>
    </row>
    <row r="725" spans="1:4" s="133" customFormat="1">
      <c r="A725" s="202" t="s">
        <v>120</v>
      </c>
      <c r="B725" s="184" t="s">
        <v>1346</v>
      </c>
      <c r="C725" s="180">
        <f>VLOOKUP(A725,'[1]2025 Tier 1'!$A:$C,3,FALSE)</f>
        <v>51.74</v>
      </c>
      <c r="D725" s="181">
        <v>2.36</v>
      </c>
    </row>
    <row r="726" spans="1:4" s="133" customFormat="1">
      <c r="A726" s="202" t="s">
        <v>121</v>
      </c>
      <c r="B726" s="184" t="s">
        <v>1347</v>
      </c>
      <c r="C726" s="180">
        <f>VLOOKUP(A726,'[1]2025 Tier 1'!$A:$C,3,FALSE)</f>
        <v>59.99</v>
      </c>
      <c r="D726" s="181">
        <v>1.99</v>
      </c>
    </row>
    <row r="727" spans="1:4" s="133" customFormat="1">
      <c r="A727" s="202" t="s">
        <v>122</v>
      </c>
      <c r="B727" s="184" t="s">
        <v>1346</v>
      </c>
      <c r="C727" s="180">
        <f>VLOOKUP(A727,'[1]2025 Tier 1'!$A:$C,3,FALSE)</f>
        <v>57.74</v>
      </c>
      <c r="D727" s="181">
        <v>2.72</v>
      </c>
    </row>
    <row r="728" spans="1:4" s="133" customFormat="1">
      <c r="A728" s="202" t="s">
        <v>123</v>
      </c>
      <c r="B728" s="184" t="s">
        <v>1348</v>
      </c>
      <c r="C728" s="180">
        <f>VLOOKUP(A728,'[1]2025 Tier 1'!$A:$C,3,FALSE)</f>
        <v>69.989999999999995</v>
      </c>
      <c r="D728" s="181">
        <v>2.25</v>
      </c>
    </row>
    <row r="729" spans="1:4" s="133" customFormat="1">
      <c r="A729" s="202" t="s">
        <v>124</v>
      </c>
      <c r="B729" s="184" t="s">
        <v>1346</v>
      </c>
      <c r="C729" s="180">
        <f>VLOOKUP(A729,'[1]2025 Tier 1'!$A:$C,3,FALSE)</f>
        <v>67.739999999999995</v>
      </c>
      <c r="D729" s="181">
        <v>1.74</v>
      </c>
    </row>
    <row r="730" spans="1:4" s="133" customFormat="1">
      <c r="A730" s="202" t="s">
        <v>125</v>
      </c>
      <c r="B730" s="184" t="s">
        <v>1349</v>
      </c>
      <c r="C730" s="180">
        <f>VLOOKUP(A730,'[1]2025 Tier 1'!$A:$C,3,FALSE)</f>
        <v>79.989999999999995</v>
      </c>
      <c r="D730" s="181">
        <v>10</v>
      </c>
    </row>
    <row r="731" spans="1:4" s="133" customFormat="1">
      <c r="A731" s="202" t="s">
        <v>57</v>
      </c>
      <c r="B731" s="184" t="s">
        <v>1350</v>
      </c>
      <c r="C731" s="180">
        <f>VLOOKUP(A731,'[1]2025 Tier 1'!$A:$C,3,FALSE)</f>
        <v>85.2</v>
      </c>
      <c r="D731" s="181">
        <v>3.3130000000000002</v>
      </c>
    </row>
    <row r="732" spans="1:4" s="133" customFormat="1">
      <c r="A732" s="202" t="s">
        <v>70</v>
      </c>
      <c r="B732" s="184" t="s">
        <v>1351</v>
      </c>
      <c r="C732" s="180">
        <f>VLOOKUP(A732,'[1]2025 Tier 1'!$A:$C,3,FALSE)</f>
        <v>124.95</v>
      </c>
      <c r="D732" s="181">
        <v>2.2000000000000002</v>
      </c>
    </row>
    <row r="733" spans="1:4" s="133" customFormat="1">
      <c r="A733" s="202" t="s">
        <v>83</v>
      </c>
      <c r="B733" s="184" t="s">
        <v>1352</v>
      </c>
      <c r="C733" s="180">
        <f>VLOOKUP(A733,'[1]2025 Tier 1'!$A:$C,3,FALSE)</f>
        <v>99.75</v>
      </c>
      <c r="D733" s="181">
        <v>2.5</v>
      </c>
    </row>
    <row r="734" spans="1:4" s="133" customFormat="1">
      <c r="A734" s="202" t="s">
        <v>65</v>
      </c>
      <c r="B734" s="184" t="s">
        <v>1353</v>
      </c>
      <c r="C734" s="180">
        <f>VLOOKUP(A734,'[1]2025 Tier 1'!$A:$C,3,FALSE)</f>
        <v>91.78</v>
      </c>
      <c r="D734" s="181">
        <v>1.3129999999999999</v>
      </c>
    </row>
    <row r="735" spans="1:4" s="133" customFormat="1">
      <c r="A735" s="202" t="s">
        <v>91</v>
      </c>
      <c r="B735" s="184" t="s">
        <v>1354</v>
      </c>
      <c r="C735" s="180">
        <f>VLOOKUP(A735,'[1]2025 Tier 1'!$A:$C,3,FALSE)</f>
        <v>74.989999999999995</v>
      </c>
      <c r="D735" s="181">
        <v>1.75</v>
      </c>
    </row>
    <row r="736" spans="1:4" s="133" customFormat="1">
      <c r="A736" s="202" t="s">
        <v>92</v>
      </c>
      <c r="B736" s="184" t="s">
        <v>1355</v>
      </c>
      <c r="C736" s="180">
        <f>VLOOKUP(A736,'[1]2025 Tier 1'!$A:$C,3,FALSE)</f>
        <v>79.95</v>
      </c>
      <c r="D736" s="181">
        <v>0.188</v>
      </c>
    </row>
    <row r="737" spans="1:4" s="133" customFormat="1">
      <c r="A737" s="202" t="s">
        <v>138</v>
      </c>
      <c r="B737" s="184" t="s">
        <v>1356</v>
      </c>
      <c r="C737" s="180" t="e">
        <f>VLOOKUP(A737,'[1]2025 Tier 1'!$A:$C,3,FALSE)</f>
        <v>#N/A</v>
      </c>
      <c r="D737" s="181">
        <v>4</v>
      </c>
    </row>
    <row r="738" spans="1:4" s="133" customFormat="1">
      <c r="A738" s="202" t="s">
        <v>148</v>
      </c>
      <c r="B738" s="184" t="s">
        <v>1357</v>
      </c>
      <c r="C738" s="180">
        <f>VLOOKUP(A738,'[1]2025 Tier 1'!$A:$C,3,FALSE)</f>
        <v>50.95</v>
      </c>
      <c r="D738" s="181">
        <v>6.3E-2</v>
      </c>
    </row>
    <row r="739" spans="1:4" s="133" customFormat="1">
      <c r="A739" s="202" t="s">
        <v>143</v>
      </c>
      <c r="B739" s="184" t="s">
        <v>1314</v>
      </c>
      <c r="C739" s="180">
        <f>VLOOKUP(A739,'[1]2025 Tier 1'!$A:$C,3,FALSE)</f>
        <v>7.75</v>
      </c>
      <c r="D739" s="181">
        <v>60</v>
      </c>
    </row>
    <row r="740" spans="1:4" s="133" customFormat="1">
      <c r="A740" s="202" t="s">
        <v>1358</v>
      </c>
      <c r="B740" s="184" t="s">
        <v>1359</v>
      </c>
      <c r="C740" s="180" t="e">
        <f>VLOOKUP(A740,'[1]2025 Tier 1'!$A:$C,3,FALSE)</f>
        <v>#N/A</v>
      </c>
      <c r="D740" s="181">
        <v>0</v>
      </c>
    </row>
    <row r="741" spans="1:4" s="133" customFormat="1">
      <c r="A741" s="202" t="s">
        <v>150</v>
      </c>
      <c r="B741" s="184" t="s">
        <v>1360</v>
      </c>
      <c r="C741" s="180">
        <f>VLOOKUP(A741,'[1]2025 Tier 1'!$A:$C,3,FALSE)</f>
        <v>469.91</v>
      </c>
      <c r="D741" s="181">
        <v>1.0629999999999999</v>
      </c>
    </row>
    <row r="742" spans="1:4" s="133" customFormat="1">
      <c r="A742" s="202" t="s">
        <v>1361</v>
      </c>
      <c r="B742" s="184" t="s">
        <v>1362</v>
      </c>
      <c r="C742" s="180" t="e">
        <f>VLOOKUP(A742,'[1]2025 Tier 1'!$A:$C,3,FALSE)</f>
        <v>#N/A</v>
      </c>
      <c r="D742" s="181"/>
    </row>
    <row r="743" spans="1:4" s="133" customFormat="1">
      <c r="A743" s="202" t="s">
        <v>149</v>
      </c>
      <c r="B743" s="184" t="s">
        <v>1363</v>
      </c>
      <c r="C743" s="180">
        <f>VLOOKUP(A743,'[1]2025 Tier 1'!$A:$C,3,FALSE)</f>
        <v>51.25</v>
      </c>
      <c r="D743" s="181">
        <v>16</v>
      </c>
    </row>
    <row r="744" spans="1:4" s="133" customFormat="1">
      <c r="A744" s="200" t="s">
        <v>1364</v>
      </c>
      <c r="B744" s="179" t="s">
        <v>1365</v>
      </c>
      <c r="C744" s="180">
        <f>VLOOKUP(A744,'[1]2025 Tier 1'!$A:$C,3,FALSE)</f>
        <v>42.95</v>
      </c>
      <c r="D744" s="183">
        <v>1.04</v>
      </c>
    </row>
    <row r="745" spans="1:4" s="133" customFormat="1">
      <c r="A745" s="200" t="s">
        <v>1366</v>
      </c>
      <c r="B745" s="179" t="s">
        <v>1367</v>
      </c>
      <c r="C745" s="180">
        <f>VLOOKUP(A745,'[1]2025 Tier 1'!$A:$C,3,FALSE)</f>
        <v>52.42</v>
      </c>
      <c r="D745" s="183">
        <v>1.23</v>
      </c>
    </row>
    <row r="746" spans="1:4" s="133" customFormat="1">
      <c r="A746" s="200" t="s">
        <v>1368</v>
      </c>
      <c r="B746" s="179" t="s">
        <v>1369</v>
      </c>
      <c r="C746" s="180">
        <f>VLOOKUP(A746,'[1]2025 Tier 1'!$A:$C,3,FALSE)</f>
        <v>64.69</v>
      </c>
      <c r="D746" s="183">
        <v>1.2</v>
      </c>
    </row>
    <row r="747" spans="1:4" s="133" customFormat="1">
      <c r="A747" s="200" t="s">
        <v>1370</v>
      </c>
      <c r="B747" s="179" t="s">
        <v>1371</v>
      </c>
      <c r="C747" s="180">
        <f>VLOOKUP(A747,'[1]2025 Tier 1'!$A:$C,3,FALSE)</f>
        <v>56.95</v>
      </c>
      <c r="D747" s="183">
        <v>1.06</v>
      </c>
    </row>
    <row r="748" spans="1:4" s="133" customFormat="1">
      <c r="A748" s="200" t="s">
        <v>1372</v>
      </c>
      <c r="B748" s="179" t="s">
        <v>1373</v>
      </c>
      <c r="C748" s="180">
        <f>VLOOKUP(A748,'[1]2025 Tier 1'!$A:$C,3,FALSE)</f>
        <v>71.95</v>
      </c>
      <c r="D748" s="183">
        <v>1.1000000000000001</v>
      </c>
    </row>
    <row r="749" spans="1:4" s="133" customFormat="1">
      <c r="A749" s="200" t="s">
        <v>1374</v>
      </c>
      <c r="B749" s="179" t="s">
        <v>1375</v>
      </c>
      <c r="C749" s="180">
        <f>VLOOKUP(A749,'[1]2025 Tier 1'!$A:$C,3,FALSE)</f>
        <v>91.72</v>
      </c>
      <c r="D749" s="183">
        <v>1.43</v>
      </c>
    </row>
    <row r="750" spans="1:4" s="133" customFormat="1">
      <c r="A750" s="200" t="s">
        <v>1376</v>
      </c>
      <c r="B750" s="179" t="s">
        <v>1377</v>
      </c>
      <c r="C750" s="180">
        <f>VLOOKUP(A750,'[1]2025 Tier 1'!$A:$C,3,FALSE)</f>
        <v>73.19</v>
      </c>
      <c r="D750" s="183">
        <v>1.58</v>
      </c>
    </row>
    <row r="751" spans="1:4" s="133" customFormat="1">
      <c r="A751" s="200" t="s">
        <v>1378</v>
      </c>
      <c r="B751" s="179" t="s">
        <v>1379</v>
      </c>
      <c r="C751" s="180">
        <f>VLOOKUP(A751,'[1]2025 Tier 1'!$A:$C,3,FALSE)</f>
        <v>92.85</v>
      </c>
      <c r="D751" s="183">
        <v>1.29</v>
      </c>
    </row>
    <row r="752" spans="1:4" s="133" customFormat="1">
      <c r="A752" s="204" t="s">
        <v>1380</v>
      </c>
      <c r="B752" s="179" t="s">
        <v>1381</v>
      </c>
      <c r="C752" s="180">
        <f>VLOOKUP(A752,'[1]2025 Tier 1'!$A:$C,3,FALSE)</f>
        <v>9.7100000000000009</v>
      </c>
      <c r="D752" s="183">
        <v>0.09</v>
      </c>
    </row>
    <row r="753" spans="1:4" s="133" customFormat="1">
      <c r="A753" s="204" t="s">
        <v>1382</v>
      </c>
      <c r="B753" s="179" t="s">
        <v>1383</v>
      </c>
      <c r="C753" s="180">
        <f>VLOOKUP(A753,'[1]2025 Tier 1'!$A:$C,3,FALSE)</f>
        <v>10.3</v>
      </c>
      <c r="D753" s="183">
        <v>0.09</v>
      </c>
    </row>
    <row r="754" spans="1:4" s="133" customFormat="1">
      <c r="A754" s="204" t="s">
        <v>1384</v>
      </c>
      <c r="B754" s="179" t="s">
        <v>1385</v>
      </c>
      <c r="C754" s="180">
        <f>VLOOKUP(A754,'[1]2025 Tier 1'!$A:$C,3,FALSE)</f>
        <v>22.32</v>
      </c>
      <c r="D754" s="183">
        <v>0.18</v>
      </c>
    </row>
    <row r="755" spans="1:4" s="133" customFormat="1">
      <c r="A755" s="204" t="s">
        <v>1386</v>
      </c>
      <c r="B755" s="179" t="s">
        <v>1387</v>
      </c>
      <c r="C755" s="180">
        <f>VLOOKUP(A755,'[1]2025 Tier 1'!$A:$C,3,FALSE)</f>
        <v>27.24</v>
      </c>
      <c r="D755" s="183">
        <v>0.33</v>
      </c>
    </row>
    <row r="756" spans="1:4" s="133" customFormat="1">
      <c r="A756" s="200" t="s">
        <v>1388</v>
      </c>
      <c r="B756" s="179" t="s">
        <v>1389</v>
      </c>
      <c r="C756" s="180">
        <f>VLOOKUP(A756,'[1]2025 Tier 1'!$A:$C,3,FALSE)</f>
        <v>20.81</v>
      </c>
      <c r="D756" s="183">
        <v>0.18</v>
      </c>
    </row>
    <row r="757" spans="1:4" s="133" customFormat="1">
      <c r="A757" s="204" t="s">
        <v>1390</v>
      </c>
      <c r="B757" s="179" t="s">
        <v>1391</v>
      </c>
      <c r="C757" s="180">
        <f>VLOOKUP(A757,'[1]2025 Tier 1'!$A:$C,3,FALSE)</f>
        <v>11.69</v>
      </c>
      <c r="D757" s="183">
        <v>0.09</v>
      </c>
    </row>
    <row r="758" spans="1:4" s="133" customFormat="1">
      <c r="A758" s="204" t="s">
        <v>1392</v>
      </c>
      <c r="B758" s="179" t="s">
        <v>1393</v>
      </c>
      <c r="C758" s="180">
        <f>VLOOKUP(A758,'[1]2025 Tier 1'!$A:$C,3,FALSE)</f>
        <v>24.89</v>
      </c>
      <c r="D758" s="183">
        <v>0.18</v>
      </c>
    </row>
    <row r="759" spans="1:4" s="133" customFormat="1">
      <c r="A759" s="204" t="s">
        <v>1394</v>
      </c>
      <c r="B759" s="179" t="s">
        <v>1395</v>
      </c>
      <c r="C759" s="180">
        <f>VLOOKUP(A759,'[1]2025 Tier 1'!$A:$C,3,FALSE)</f>
        <v>17.829999999999998</v>
      </c>
      <c r="D759" s="183">
        <v>0.14000000000000001</v>
      </c>
    </row>
    <row r="760" spans="1:4" s="133" customFormat="1">
      <c r="A760" s="204" t="s">
        <v>1396</v>
      </c>
      <c r="B760" s="179" t="s">
        <v>1397</v>
      </c>
      <c r="C760" s="180">
        <f>VLOOKUP(A760,'[1]2025 Tier 1'!$A:$C,3,FALSE)</f>
        <v>17.579999999999998</v>
      </c>
      <c r="D760" s="183">
        <v>0.15</v>
      </c>
    </row>
    <row r="761" spans="1:4" s="133" customFormat="1">
      <c r="A761" s="204" t="s">
        <v>1398</v>
      </c>
      <c r="B761" s="179" t="s">
        <v>738</v>
      </c>
      <c r="C761" s="180">
        <f>VLOOKUP(A761,'[1]2025 Tier 1'!$A:$C,3,FALSE)</f>
        <v>31.9</v>
      </c>
      <c r="D761" s="183">
        <v>0.38</v>
      </c>
    </row>
    <row r="762" spans="1:4">
      <c r="A762" s="204" t="s">
        <v>1399</v>
      </c>
      <c r="B762" s="179" t="s">
        <v>1400</v>
      </c>
      <c r="C762" s="180">
        <f>VLOOKUP(A762,'[1]2025 Tier 1'!$A:$C,3,FALSE)</f>
        <v>41.45</v>
      </c>
      <c r="D762" s="183">
        <v>0.57999999999999996</v>
      </c>
    </row>
    <row r="763" spans="1:4">
      <c r="A763" s="205" t="s">
        <v>1401</v>
      </c>
      <c r="B763" s="179" t="s">
        <v>1402</v>
      </c>
      <c r="C763" s="180">
        <f>VLOOKUP(A763,'[1]2025 Tier 1'!$A:$C,3,FALSE)</f>
        <v>27.84</v>
      </c>
      <c r="D763" s="183">
        <v>0.31</v>
      </c>
    </row>
    <row r="764" spans="1:4">
      <c r="A764" s="204" t="s">
        <v>1403</v>
      </c>
      <c r="B764" s="179" t="s">
        <v>1404</v>
      </c>
      <c r="C764" s="180">
        <f>VLOOKUP(A764,'[1]2025 Tier 1'!$A:$C,3,FALSE)</f>
        <v>55.42</v>
      </c>
      <c r="D764" s="183">
        <v>0.33</v>
      </c>
    </row>
    <row r="765" spans="1:4">
      <c r="A765" s="204" t="s">
        <v>1405</v>
      </c>
      <c r="B765" s="179" t="s">
        <v>1406</v>
      </c>
      <c r="C765" s="180">
        <f>VLOOKUP(A765,'[1]2025 Tier 1'!$A:$C,3,FALSE)</f>
        <v>49.59</v>
      </c>
      <c r="D765" s="183">
        <v>0.46</v>
      </c>
    </row>
    <row r="766" spans="1:4">
      <c r="A766" s="204" t="s">
        <v>1407</v>
      </c>
      <c r="B766" s="179" t="s">
        <v>1408</v>
      </c>
      <c r="C766" s="180">
        <f>VLOOKUP(A766,'[1]2025 Tier 1'!$A:$C,3,FALSE)</f>
        <v>42.84</v>
      </c>
      <c r="D766" s="183">
        <v>0.56000000000000005</v>
      </c>
    </row>
    <row r="767" spans="1:4">
      <c r="A767" s="205" t="s">
        <v>1409</v>
      </c>
      <c r="B767" s="179" t="s">
        <v>1410</v>
      </c>
      <c r="C767" s="180">
        <f>VLOOKUP(A767,'[1]2025 Tier 1'!$A:$C,3,FALSE)</f>
        <v>17.829999999999998</v>
      </c>
      <c r="D767" s="183">
        <v>0.16</v>
      </c>
    </row>
    <row r="768" spans="1:4">
      <c r="A768" s="204" t="s">
        <v>1411</v>
      </c>
      <c r="B768" s="179" t="s">
        <v>1412</v>
      </c>
      <c r="C768" s="180">
        <f>VLOOKUP(A768,'[1]2025 Tier 1'!$A:$C,3,FALSE)</f>
        <v>32.71</v>
      </c>
      <c r="D768" s="183">
        <v>0.21</v>
      </c>
    </row>
    <row r="769" spans="1:4">
      <c r="A769" s="205" t="s">
        <v>1413</v>
      </c>
      <c r="B769" s="179" t="s">
        <v>1414</v>
      </c>
      <c r="C769" s="180">
        <f>VLOOKUP(A769,'[1]2025 Tier 1'!$A:$C,3,FALSE)</f>
        <v>13.1</v>
      </c>
      <c r="D769" s="183">
        <v>0.08</v>
      </c>
    </row>
    <row r="770" spans="1:4">
      <c r="A770" s="204" t="s">
        <v>1415</v>
      </c>
      <c r="B770" s="179" t="s">
        <v>1416</v>
      </c>
      <c r="C770" s="180">
        <f>VLOOKUP(A770,'[1]2025 Tier 1'!$A:$C,3,FALSE)</f>
        <v>25.52</v>
      </c>
      <c r="D770" s="183">
        <v>0.21</v>
      </c>
    </row>
    <row r="771" spans="1:4">
      <c r="A771" s="204" t="s">
        <v>1417</v>
      </c>
      <c r="B771" s="179" t="s">
        <v>1418</v>
      </c>
      <c r="C771" s="180">
        <f>VLOOKUP(A771,'[1]2025 Tier 1'!$A:$C,3,FALSE)</f>
        <v>33.58</v>
      </c>
      <c r="D771" s="183">
        <v>0.32</v>
      </c>
    </row>
    <row r="772" spans="1:4">
      <c r="A772" s="204" t="s">
        <v>1419</v>
      </c>
      <c r="B772" s="179" t="s">
        <v>1420</v>
      </c>
      <c r="C772" s="180">
        <f>VLOOKUP(A772,'[1]2025 Tier 1'!$A:$C,3,FALSE)</f>
        <v>25.04</v>
      </c>
      <c r="D772" s="183">
        <v>0.15</v>
      </c>
    </row>
    <row r="773" spans="1:4">
      <c r="A773" s="204" t="s">
        <v>1421</v>
      </c>
      <c r="B773" s="179" t="s">
        <v>1422</v>
      </c>
      <c r="C773" s="180">
        <f>VLOOKUP(A773,'[1]2025 Tier 1'!$A:$C,3,FALSE)</f>
        <v>33.979999999999997</v>
      </c>
      <c r="D773" s="183">
        <v>0.27</v>
      </c>
    </row>
    <row r="774" spans="1:4">
      <c r="A774" s="204" t="s">
        <v>1423</v>
      </c>
      <c r="B774" s="179" t="s">
        <v>1424</v>
      </c>
      <c r="C774" s="180">
        <f>VLOOKUP(A774,'[1]2025 Tier 1'!$A:$C,3,FALSE)</f>
        <v>17.29</v>
      </c>
      <c r="D774" s="183">
        <v>7.0000000000000007E-2</v>
      </c>
    </row>
    <row r="775" spans="1:4">
      <c r="A775" s="204" t="s">
        <v>1425</v>
      </c>
      <c r="B775" s="179" t="s">
        <v>1426</v>
      </c>
      <c r="C775" s="180">
        <f>VLOOKUP(A775,'[1]2025 Tier 1'!$A:$C,3,FALSE)</f>
        <v>19.82</v>
      </c>
      <c r="D775" s="183">
        <v>0.17</v>
      </c>
    </row>
    <row r="776" spans="1:4">
      <c r="A776" s="200" t="s">
        <v>1427</v>
      </c>
      <c r="B776" s="179" t="s">
        <v>1428</v>
      </c>
      <c r="C776" s="180">
        <f>VLOOKUP(A776,'[1]2025 Tier 1'!$A:$C,3,FALSE)</f>
        <v>24.48</v>
      </c>
      <c r="D776" s="183">
        <v>0.2</v>
      </c>
    </row>
    <row r="777" spans="1:4">
      <c r="A777" s="204" t="s">
        <v>1429</v>
      </c>
      <c r="B777" s="179" t="s">
        <v>1430</v>
      </c>
      <c r="C777" s="180">
        <f>VLOOKUP(A777,'[1]2025 Tier 1'!$A:$C,3,FALSE)</f>
        <v>47.28</v>
      </c>
      <c r="D777" s="183">
        <v>0.27</v>
      </c>
    </row>
    <row r="778" spans="1:4">
      <c r="A778" s="200" t="s">
        <v>1431</v>
      </c>
      <c r="B778" s="179" t="s">
        <v>1432</v>
      </c>
      <c r="C778" s="180">
        <f>VLOOKUP(A778,'[1]2025 Tier 1'!$A:$C,3,FALSE)</f>
        <v>47.84</v>
      </c>
      <c r="D778" s="183">
        <v>0.55000000000000004</v>
      </c>
    </row>
    <row r="779" spans="1:4">
      <c r="A779" s="204" t="s">
        <v>1431</v>
      </c>
      <c r="B779" s="179" t="s">
        <v>1433</v>
      </c>
      <c r="C779" s="180">
        <f>VLOOKUP(A779,'[1]2025 Tier 1'!$A:$C,3,FALSE)</f>
        <v>47.84</v>
      </c>
      <c r="D779" s="183">
        <v>0.55000000000000004</v>
      </c>
    </row>
    <row r="780" spans="1:4">
      <c r="A780" s="204" t="s">
        <v>1434</v>
      </c>
      <c r="B780" s="179" t="s">
        <v>1435</v>
      </c>
      <c r="C780" s="180">
        <f>VLOOKUP(A780,'[1]2025 Tier 1'!$A:$C,3,FALSE)</f>
        <v>82.1</v>
      </c>
      <c r="D780" s="183">
        <v>0.84</v>
      </c>
    </row>
    <row r="781" spans="1:4">
      <c r="A781" s="206" t="s">
        <v>1436</v>
      </c>
      <c r="B781" s="186" t="s">
        <v>1437</v>
      </c>
      <c r="C781" s="180">
        <f>VLOOKUP(A781,'[1]2025 Tier 1'!$A:$C,3,FALSE)</f>
        <v>5.99</v>
      </c>
      <c r="D781" s="183">
        <v>0.02</v>
      </c>
    </row>
    <row r="782" spans="1:4">
      <c r="A782" s="206" t="s">
        <v>1438</v>
      </c>
      <c r="B782" s="186" t="s">
        <v>1439</v>
      </c>
      <c r="C782" s="180">
        <f>VLOOKUP(A782,'[1]2025 Tier 1'!$A:$C,3,FALSE)</f>
        <v>6.99</v>
      </c>
      <c r="D782" s="183">
        <v>0.03</v>
      </c>
    </row>
    <row r="783" spans="1:4">
      <c r="A783" s="206" t="s">
        <v>1440</v>
      </c>
      <c r="B783" s="186" t="s">
        <v>1441</v>
      </c>
      <c r="C783" s="180">
        <f>VLOOKUP(A783,'[1]2025 Tier 1'!$A:$C,3,FALSE)</f>
        <v>7.99</v>
      </c>
      <c r="D783" s="183">
        <v>0.04</v>
      </c>
    </row>
    <row r="784" spans="1:4">
      <c r="A784" s="204" t="s">
        <v>1442</v>
      </c>
      <c r="B784" s="179" t="s">
        <v>1443</v>
      </c>
      <c r="C784" s="180">
        <f>VLOOKUP(A784,'[1]2025 Tier 1'!$A:$C,3,FALSE)</f>
        <v>29.02</v>
      </c>
      <c r="D784" s="183">
        <v>0.27</v>
      </c>
    </row>
    <row r="785" spans="1:4">
      <c r="A785" s="204" t="s">
        <v>1444</v>
      </c>
      <c r="B785" s="179" t="s">
        <v>1445</v>
      </c>
      <c r="C785" s="180">
        <f>VLOOKUP(A785,'[1]2025 Tier 1'!$A:$C,3,FALSE)</f>
        <v>38.380000000000003</v>
      </c>
      <c r="D785" s="183">
        <v>0.42</v>
      </c>
    </row>
    <row r="786" spans="1:4">
      <c r="A786" s="204" t="s">
        <v>1446</v>
      </c>
      <c r="B786" s="179" t="s">
        <v>1447</v>
      </c>
      <c r="C786" s="180">
        <f>VLOOKUP(A786,'[1]2025 Tier 1'!$A:$C,3,FALSE)</f>
        <v>32.229999999999997</v>
      </c>
      <c r="D786" s="183">
        <v>0.34</v>
      </c>
    </row>
    <row r="787" spans="1:4">
      <c r="A787" s="205" t="s">
        <v>1448</v>
      </c>
      <c r="B787" s="179" t="s">
        <v>1449</v>
      </c>
      <c r="C787" s="180">
        <f>VLOOKUP(A787,'[1]2025 Tier 1'!$A:$C,3,FALSE)</f>
        <v>13.18</v>
      </c>
      <c r="D787" s="183">
        <v>0.11</v>
      </c>
    </row>
    <row r="788" spans="1:4">
      <c r="A788" s="204" t="s">
        <v>1450</v>
      </c>
      <c r="B788" s="179" t="s">
        <v>1451</v>
      </c>
      <c r="C788" s="180">
        <f>VLOOKUP(A788,'[1]2025 Tier 1'!$A:$C,3,FALSE)</f>
        <v>19.97</v>
      </c>
      <c r="D788" s="183">
        <v>0.1</v>
      </c>
    </row>
    <row r="789" spans="1:4">
      <c r="A789" s="204" t="s">
        <v>1452</v>
      </c>
      <c r="B789" s="179" t="s">
        <v>1453</v>
      </c>
      <c r="C789" s="180">
        <f>VLOOKUP(A789,'[1]2025 Tier 1'!$A:$C,3,FALSE)</f>
        <v>31.91</v>
      </c>
      <c r="D789" s="183">
        <v>0.36</v>
      </c>
    </row>
    <row r="790" spans="1:4">
      <c r="A790" s="204" t="s">
        <v>1454</v>
      </c>
      <c r="B790" s="179" t="s">
        <v>1455</v>
      </c>
      <c r="C790" s="180">
        <f>VLOOKUP(A790,'[1]2025 Tier 1'!$A:$C,3,FALSE)</f>
        <v>36.03</v>
      </c>
      <c r="D790" s="183">
        <v>0.41</v>
      </c>
    </row>
    <row r="791" spans="1:4">
      <c r="A791" s="204" t="s">
        <v>1456</v>
      </c>
      <c r="B791" s="179" t="s">
        <v>1457</v>
      </c>
      <c r="C791" s="180">
        <f>VLOOKUP(A791,'[1]2025 Tier 1'!$A:$C,3,FALSE)</f>
        <v>38.380000000000003</v>
      </c>
      <c r="D791" s="183">
        <v>0.48</v>
      </c>
    </row>
    <row r="792" spans="1:4">
      <c r="A792" s="204" t="s">
        <v>1458</v>
      </c>
      <c r="B792" s="179" t="s">
        <v>1459</v>
      </c>
      <c r="C792" s="180">
        <f>VLOOKUP(A792,'[1]2025 Tier 1'!$A:$C,3,FALSE)</f>
        <v>28.06</v>
      </c>
      <c r="D792" s="183">
        <v>0.47</v>
      </c>
    </row>
    <row r="793" spans="1:4">
      <c r="A793" s="200" t="s">
        <v>1460</v>
      </c>
      <c r="B793" s="179" t="s">
        <v>1461</v>
      </c>
      <c r="C793" s="180">
        <f>VLOOKUP(A793,'[1]2025 Tier 1'!$A:$C,3,FALSE)</f>
        <v>209.95</v>
      </c>
      <c r="D793" s="183">
        <v>13</v>
      </c>
    </row>
    <row r="794" spans="1:4">
      <c r="A794" s="200" t="s">
        <v>1462</v>
      </c>
      <c r="B794" s="179" t="s">
        <v>1463</v>
      </c>
      <c r="C794" s="180">
        <f>VLOOKUP(A794,'[1]2025 Tier 1'!$A:$C,3,FALSE)</f>
        <v>53.44</v>
      </c>
      <c r="D794" s="183">
        <v>0.9</v>
      </c>
    </row>
    <row r="795" spans="1:4">
      <c r="A795" s="200" t="s">
        <v>1464</v>
      </c>
      <c r="B795" s="179" t="s">
        <v>1465</v>
      </c>
      <c r="C795" s="180">
        <f>VLOOKUP(A795,'[1]2025 Tier 1'!$A:$C,3,FALSE)</f>
        <v>69.41</v>
      </c>
      <c r="D795" s="183">
        <v>1.32</v>
      </c>
    </row>
    <row r="796" spans="1:4">
      <c r="A796" s="200" t="s">
        <v>1466</v>
      </c>
      <c r="B796" s="179" t="s">
        <v>1467</v>
      </c>
      <c r="C796" s="180">
        <f>VLOOKUP(A796,'[1]2025 Tier 1'!$A:$C,3,FALSE)</f>
        <v>71.900000000000006</v>
      </c>
      <c r="D796" s="183">
        <v>1.32</v>
      </c>
    </row>
    <row r="797" spans="1:4">
      <c r="A797" s="200" t="s">
        <v>1468</v>
      </c>
      <c r="B797" s="179" t="s">
        <v>1469</v>
      </c>
      <c r="C797" s="180">
        <f>VLOOKUP(A797,'[1]2025 Tier 1'!$A:$C,3,FALSE)</f>
        <v>92.06</v>
      </c>
      <c r="D797" s="183">
        <v>2.15</v>
      </c>
    </row>
    <row r="798" spans="1:4">
      <c r="A798" s="200" t="s">
        <v>1470</v>
      </c>
      <c r="B798" s="179" t="s">
        <v>1471</v>
      </c>
      <c r="C798" s="180">
        <f>VLOOKUP(A798,'[1]2025 Tier 1'!$A:$C,3,FALSE)</f>
        <v>81.709999999999994</v>
      </c>
      <c r="D798" s="183">
        <v>1.5</v>
      </c>
    </row>
    <row r="799" spans="1:4">
      <c r="A799" s="200" t="s">
        <v>1472</v>
      </c>
      <c r="B799" s="179" t="s">
        <v>1473</v>
      </c>
      <c r="C799" s="180">
        <f>VLOOKUP(A799,'[1]2025 Tier 1'!$A:$C,3,FALSE)</f>
        <v>115.04</v>
      </c>
      <c r="D799" s="183">
        <v>2.1</v>
      </c>
    </row>
    <row r="800" spans="1:4">
      <c r="A800" s="200" t="s">
        <v>1474</v>
      </c>
      <c r="B800" s="179" t="s">
        <v>1475</v>
      </c>
      <c r="C800" s="180">
        <f>VLOOKUP(A800,'[1]2025 Tier 1'!$A:$C,3,FALSE)</f>
        <v>105.02</v>
      </c>
      <c r="D800" s="183">
        <v>1.7</v>
      </c>
    </row>
    <row r="801" spans="1:4">
      <c r="A801" s="200" t="s">
        <v>1476</v>
      </c>
      <c r="B801" s="179" t="s">
        <v>1477</v>
      </c>
      <c r="C801" s="180">
        <f>VLOOKUP(A801,'[1]2025 Tier 1'!$A:$C,3,FALSE)</f>
        <v>136.68</v>
      </c>
      <c r="D801" s="183">
        <v>2.4</v>
      </c>
    </row>
    <row r="802" spans="1:4">
      <c r="A802" s="202" t="s">
        <v>1478</v>
      </c>
      <c r="B802" s="184" t="s">
        <v>1479</v>
      </c>
      <c r="C802" s="180" t="e">
        <f>VLOOKUP(A802,'[1]2025 Tier 1'!$A:$C,3,FALSE)</f>
        <v>#N/A</v>
      </c>
      <c r="D802" s="181">
        <v>11.5</v>
      </c>
    </row>
    <row r="803" spans="1:4">
      <c r="A803" s="202" t="s">
        <v>182</v>
      </c>
      <c r="B803" s="184" t="s">
        <v>1480</v>
      </c>
      <c r="C803" s="180">
        <f>VLOOKUP(A803,'[1]2025 Tier 1'!$A:$C,3,FALSE)</f>
        <v>242.74</v>
      </c>
      <c r="D803" s="181">
        <v>35</v>
      </c>
    </row>
    <row r="804" spans="1:4">
      <c r="A804" s="202" t="s">
        <v>184</v>
      </c>
      <c r="B804" s="184" t="s">
        <v>1481</v>
      </c>
      <c r="C804" s="180">
        <f>VLOOKUP(A804,'[1]2025 Tier 1'!$A:$C,3,FALSE)</f>
        <v>332.74</v>
      </c>
      <c r="D804" s="181">
        <v>55</v>
      </c>
    </row>
    <row r="805" spans="1:4">
      <c r="A805" s="202" t="s">
        <v>185</v>
      </c>
      <c r="B805" s="184" t="s">
        <v>1482</v>
      </c>
      <c r="C805" s="180">
        <f>VLOOKUP(A805,'[1]2025 Tier 1'!$A:$C,3,FALSE)</f>
        <v>302.74</v>
      </c>
      <c r="D805" s="181">
        <v>50</v>
      </c>
    </row>
    <row r="806" spans="1:4">
      <c r="A806" s="202" t="s">
        <v>186</v>
      </c>
      <c r="B806" s="184" t="s">
        <v>1483</v>
      </c>
      <c r="C806" s="180">
        <f>VLOOKUP(A806,'[1]2025 Tier 1'!$A:$C,3,FALSE)</f>
        <v>692.74</v>
      </c>
      <c r="D806" s="181">
        <v>75</v>
      </c>
    </row>
    <row r="807" spans="1:4">
      <c r="A807" s="202" t="s">
        <v>187</v>
      </c>
      <c r="B807" s="184" t="s">
        <v>1484</v>
      </c>
      <c r="C807" s="180">
        <f>VLOOKUP(A807,'[1]2025 Tier 1'!$A:$C,3,FALSE)</f>
        <v>71.7</v>
      </c>
      <c r="D807" s="181">
        <v>3.5</v>
      </c>
    </row>
    <row r="808" spans="1:4">
      <c r="A808" s="202" t="s">
        <v>48</v>
      </c>
      <c r="B808" s="184" t="s">
        <v>50</v>
      </c>
      <c r="C808" s="180">
        <f>VLOOKUP(A808,'[1]2025 Tier 1'!$A:$C,3,FALSE)</f>
        <v>3.36</v>
      </c>
      <c r="D808" s="181">
        <v>0.125</v>
      </c>
    </row>
    <row r="809" spans="1:4">
      <c r="A809" s="202" t="s">
        <v>51</v>
      </c>
      <c r="B809" s="184" t="s">
        <v>50</v>
      </c>
      <c r="C809" s="180">
        <f>VLOOKUP(A809,'[1]2025 Tier 1'!$A:$C,3,FALSE)</f>
        <v>3.79</v>
      </c>
      <c r="D809" s="181">
        <v>0.21249999999999999</v>
      </c>
    </row>
    <row r="810" spans="1:4">
      <c r="A810" s="202" t="s">
        <v>52</v>
      </c>
      <c r="B810" s="184" t="s">
        <v>50</v>
      </c>
      <c r="C810" s="180">
        <f>VLOOKUP(A810,'[1]2025 Tier 1'!$A:$C,3,FALSE)</f>
        <v>5.52</v>
      </c>
      <c r="D810" s="181">
        <v>0.45</v>
      </c>
    </row>
    <row r="811" spans="1:4">
      <c r="A811" s="201" t="s">
        <v>1485</v>
      </c>
      <c r="B811" s="182" t="s">
        <v>1486</v>
      </c>
      <c r="C811" s="180">
        <f>VLOOKUP(A811,'[1]2025 Tier 1'!$A:$C,3,FALSE)</f>
        <v>22.35</v>
      </c>
      <c r="D811" s="183">
        <v>0.1</v>
      </c>
    </row>
    <row r="812" spans="1:4">
      <c r="A812" s="201" t="s">
        <v>1487</v>
      </c>
      <c r="B812" s="182" t="s">
        <v>1488</v>
      </c>
      <c r="C812" s="180">
        <f>VLOOKUP(A812,'[1]2025 Tier 1'!$A:$C,3,FALSE)</f>
        <v>27.8</v>
      </c>
      <c r="D812" s="183">
        <v>0.17</v>
      </c>
    </row>
    <row r="813" spans="1:4">
      <c r="A813" s="201" t="s">
        <v>1489</v>
      </c>
      <c r="B813" s="182" t="s">
        <v>1490</v>
      </c>
      <c r="C813" s="180">
        <f>VLOOKUP(A813,'[1]2025 Tier 1'!$A:$C,3,FALSE)</f>
        <v>215.5</v>
      </c>
      <c r="D813" s="183">
        <v>1.52</v>
      </c>
    </row>
    <row r="814" spans="1:4">
      <c r="A814" s="201" t="s">
        <v>1491</v>
      </c>
      <c r="B814" s="182" t="s">
        <v>1492</v>
      </c>
      <c r="C814" s="180">
        <f>VLOOKUP(A814,'[1]2025 Tier 1'!$A:$C,3,FALSE)</f>
        <v>343.75</v>
      </c>
      <c r="D814" s="183">
        <v>4</v>
      </c>
    </row>
    <row r="815" spans="1:4">
      <c r="A815" s="201" t="s">
        <v>1493</v>
      </c>
      <c r="B815" s="182" t="s">
        <v>1494</v>
      </c>
      <c r="C815" s="180">
        <f>VLOOKUP(A815,'[1]2025 Tier 1'!$A:$C,3,FALSE)</f>
        <v>417.75</v>
      </c>
      <c r="D815" s="183">
        <v>10</v>
      </c>
    </row>
    <row r="816" spans="1:4">
      <c r="A816" s="201" t="s">
        <v>1495</v>
      </c>
      <c r="B816" s="182" t="s">
        <v>1496</v>
      </c>
      <c r="C816" s="180">
        <f>VLOOKUP(A816,'[1]2025 Tier 1'!$A:$C,3,FALSE)</f>
        <v>417.5</v>
      </c>
      <c r="D816" s="183">
        <v>5.6</v>
      </c>
    </row>
    <row r="817" spans="1:4">
      <c r="A817" s="201" t="s">
        <v>1497</v>
      </c>
      <c r="B817" s="182" t="s">
        <v>1498</v>
      </c>
      <c r="C817" s="180">
        <f>VLOOKUP(A817,'[1]2025 Tier 1'!$A:$C,3,FALSE)</f>
        <v>69.25</v>
      </c>
      <c r="D817" s="183">
        <v>0.33</v>
      </c>
    </row>
    <row r="818" spans="1:4">
      <c r="A818" s="201" t="s">
        <v>1499</v>
      </c>
      <c r="B818" s="182" t="s">
        <v>1500</v>
      </c>
      <c r="C818" s="180">
        <f>VLOOKUP(A818,'[1]2025 Tier 1'!$A:$C,3,FALSE)</f>
        <v>83.75</v>
      </c>
      <c r="D818" s="183">
        <v>0.65</v>
      </c>
    </row>
    <row r="819" spans="1:4">
      <c r="A819" s="201" t="s">
        <v>1501</v>
      </c>
      <c r="B819" s="182" t="s">
        <v>1502</v>
      </c>
      <c r="C819" s="180">
        <f>VLOOKUP(A819,'[1]2025 Tier 1'!$A:$C,3,FALSE)</f>
        <v>123.95</v>
      </c>
      <c r="D819" s="183">
        <v>0.96</v>
      </c>
    </row>
    <row r="820" spans="1:4">
      <c r="A820" s="201" t="s">
        <v>1503</v>
      </c>
      <c r="B820" s="182" t="s">
        <v>1504</v>
      </c>
      <c r="C820" s="180">
        <f>VLOOKUP(A820,'[1]2025 Tier 1'!$A:$C,3,FALSE)</f>
        <v>215.6</v>
      </c>
      <c r="D820" s="183">
        <v>1.47</v>
      </c>
    </row>
    <row r="821" spans="1:4">
      <c r="A821" s="201" t="s">
        <v>1505</v>
      </c>
      <c r="B821" s="182" t="s">
        <v>1506</v>
      </c>
      <c r="C821" s="180">
        <f>VLOOKUP(A821,'[1]2025 Tier 1'!$A:$C,3,FALSE)</f>
        <v>357.25</v>
      </c>
      <c r="D821" s="183">
        <v>3.5</v>
      </c>
    </row>
    <row r="822" spans="1:4">
      <c r="A822" s="201" t="s">
        <v>1507</v>
      </c>
      <c r="B822" s="182" t="s">
        <v>1508</v>
      </c>
      <c r="C822" s="180">
        <f>VLOOKUP(A822,'[1]2025 Tier 1'!$A:$C,3,FALSE)</f>
        <v>424.3</v>
      </c>
      <c r="D822" s="183">
        <v>4.9000000000000004</v>
      </c>
    </row>
    <row r="823" spans="1:4">
      <c r="A823" s="201" t="s">
        <v>1509</v>
      </c>
      <c r="B823" s="182" t="s">
        <v>1510</v>
      </c>
      <c r="C823" s="180">
        <f>VLOOKUP(A823,'[1]2025 Tier 1'!$A:$C,3,FALSE)</f>
        <v>35.75</v>
      </c>
      <c r="D823" s="183">
        <v>0.05</v>
      </c>
    </row>
    <row r="824" spans="1:4">
      <c r="A824" s="201" t="s">
        <v>1511</v>
      </c>
      <c r="B824" s="182" t="s">
        <v>1512</v>
      </c>
      <c r="C824" s="180">
        <f>VLOOKUP(A824,'[1]2025 Tier 1'!$A:$C,3,FALSE)</f>
        <v>50.25</v>
      </c>
      <c r="D824" s="183">
        <v>0.6</v>
      </c>
    </row>
    <row r="825" spans="1:4">
      <c r="A825" s="201" t="s">
        <v>1513</v>
      </c>
      <c r="B825" s="182" t="s">
        <v>1514</v>
      </c>
      <c r="C825" s="180">
        <f>VLOOKUP(A825,'[1]2025 Tier 1'!$A:$C,3,FALSE)</f>
        <v>204.25</v>
      </c>
      <c r="D825" s="183">
        <v>1.4</v>
      </c>
    </row>
    <row r="826" spans="1:4">
      <c r="A826" s="201" t="s">
        <v>1515</v>
      </c>
      <c r="B826" s="182" t="s">
        <v>1516</v>
      </c>
      <c r="C826" s="180">
        <f>VLOOKUP(A826,'[1]2025 Tier 1'!$A:$C,3,FALSE)</f>
        <v>324.75</v>
      </c>
      <c r="D826" s="183">
        <v>3.54</v>
      </c>
    </row>
    <row r="827" spans="1:4">
      <c r="A827" s="201" t="s">
        <v>1517</v>
      </c>
      <c r="B827" s="182" t="s">
        <v>1518</v>
      </c>
      <c r="C827" s="180">
        <f>VLOOKUP(A827,'[1]2025 Tier 1'!$A:$C,3,FALSE)</f>
        <v>48.95</v>
      </c>
      <c r="D827" s="183">
        <v>0.05</v>
      </c>
    </row>
    <row r="828" spans="1:4">
      <c r="A828" s="201" t="s">
        <v>1519</v>
      </c>
      <c r="B828" s="182" t="s">
        <v>1520</v>
      </c>
      <c r="C828" s="180">
        <f>VLOOKUP(A828,'[1]2025 Tier 1'!$A:$C,3,FALSE)</f>
        <v>103.45</v>
      </c>
      <c r="D828" s="183">
        <v>0.14000000000000001</v>
      </c>
    </row>
    <row r="829" spans="1:4">
      <c r="A829" s="201" t="s">
        <v>1521</v>
      </c>
      <c r="B829" s="182" t="s">
        <v>1522</v>
      </c>
      <c r="C829" s="180">
        <f>VLOOKUP(A829,'[1]2025 Tier 1'!$A:$C,3,FALSE)</f>
        <v>677.75</v>
      </c>
      <c r="D829" s="183">
        <v>4.54</v>
      </c>
    </row>
    <row r="830" spans="1:4">
      <c r="A830" s="201" t="s">
        <v>1523</v>
      </c>
      <c r="B830" s="182" t="s">
        <v>1524</v>
      </c>
      <c r="C830" s="180">
        <f>VLOOKUP(A830,'[1]2025 Tier 1'!$A:$C,3,FALSE)</f>
        <v>1040.25</v>
      </c>
      <c r="D830" s="183">
        <v>14.59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B23D-1AFC-4102-9ABA-48D70BCCF68C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8D365-DC07-4FDF-9E0F-CB087805B2F7}"/>
</file>

<file path=customXml/itemProps2.xml><?xml version="1.0" encoding="utf-8"?>
<ds:datastoreItem xmlns:ds="http://schemas.openxmlformats.org/officeDocument/2006/customXml" ds:itemID="{01D6829C-B25F-4594-B0FE-A8F5C150456E}"/>
</file>

<file path=customXml/itemProps3.xml><?xml version="1.0" encoding="utf-8"?>
<ds:datastoreItem xmlns:ds="http://schemas.openxmlformats.org/officeDocument/2006/customXml" ds:itemID="{04D59612-A922-474F-AA15-8DF7344E0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Thomas Richards (Rapid Air)</cp:lastModifiedBy>
  <cp:revision/>
  <dcterms:created xsi:type="dcterms:W3CDTF">2017-02-16T21:15:36Z</dcterms:created>
  <dcterms:modified xsi:type="dcterms:W3CDTF">2025-01-17T14:39:37Z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