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gineeredspecialties-my.sharepoint.com/personal/kmcglauchlen_rapidairproducts_com/Documents/Desktop/Price Sheets for Review/TIER 3/2022/"/>
    </mc:Choice>
  </mc:AlternateContent>
  <xr:revisionPtr revIDLastSave="11" documentId="8_{879F2774-9761-4E23-977F-1D5DB68EA14B}" xr6:coauthVersionLast="46" xr6:coauthVersionMax="47" xr10:uidLastSave="{E4EC377E-0A77-4F2D-B685-DB514200CAB2}"/>
  <bookViews>
    <workbookView xWindow="28680" yWindow="45" windowWidth="29040" windowHeight="16440" xr2:uid="{00000000-000D-0000-FFFF-FFFF00000000}"/>
  </bookViews>
  <sheets>
    <sheet name="Sheet1" sheetId="1" r:id="rId1"/>
    <sheet name="Sheet3" sheetId="3" r:id="rId2"/>
  </sheets>
  <definedNames>
    <definedName name="_xlnm._FilterDatabase" localSheetId="1" hidden="1">Sheet3!$A$2:$E$731</definedName>
    <definedName name="_xlnm.Print_Area" localSheetId="0">Sheet1!$A$1:$H$108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F85" i="1" s="1"/>
  <c r="D81" i="1"/>
  <c r="F81" i="1" s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K93" i="1"/>
  <c r="I93" i="1"/>
  <c r="J93" i="1" s="1"/>
  <c r="I92" i="1"/>
  <c r="J92" i="1" s="1"/>
  <c r="I91" i="1"/>
  <c r="J91" i="1" s="1"/>
  <c r="K90" i="1"/>
  <c r="I90" i="1"/>
  <c r="J90" i="1" s="1"/>
  <c r="I89" i="1"/>
  <c r="J89" i="1" s="1"/>
  <c r="I88" i="1"/>
  <c r="J88" i="1" s="1"/>
  <c r="I87" i="1"/>
  <c r="J87" i="1" s="1"/>
  <c r="K86" i="1"/>
  <c r="I86" i="1"/>
  <c r="J86" i="1" s="1"/>
  <c r="I85" i="1"/>
  <c r="J85" i="1" s="1"/>
  <c r="I84" i="1"/>
  <c r="J84" i="1" s="1"/>
  <c r="I83" i="1"/>
  <c r="J83" i="1" s="1"/>
  <c r="K82" i="1"/>
  <c r="I82" i="1"/>
  <c r="J82" i="1" s="1"/>
  <c r="I81" i="1"/>
  <c r="J81" i="1" s="1"/>
  <c r="K80" i="1"/>
  <c r="I80" i="1"/>
  <c r="J80" i="1" s="1"/>
  <c r="I79" i="1"/>
  <c r="J79" i="1" s="1"/>
  <c r="I78" i="1"/>
  <c r="J78" i="1" s="1"/>
  <c r="I77" i="1"/>
  <c r="J77" i="1" s="1"/>
  <c r="I76" i="1"/>
  <c r="J76" i="1" s="1"/>
  <c r="K75" i="1"/>
  <c r="I75" i="1"/>
  <c r="J75" i="1" s="1"/>
  <c r="K74" i="1"/>
  <c r="I74" i="1"/>
  <c r="J74" i="1" s="1"/>
  <c r="K73" i="1"/>
  <c r="I73" i="1"/>
  <c r="J73" i="1" s="1"/>
  <c r="I72" i="1"/>
  <c r="J72" i="1" s="1"/>
  <c r="K71" i="1"/>
  <c r="I71" i="1"/>
  <c r="J71" i="1" s="1"/>
  <c r="K70" i="1"/>
  <c r="I70" i="1"/>
  <c r="J70" i="1" s="1"/>
  <c r="I69" i="1"/>
  <c r="J69" i="1" s="1"/>
  <c r="K68" i="1"/>
  <c r="I68" i="1"/>
  <c r="J68" i="1" s="1"/>
  <c r="K67" i="1"/>
  <c r="I67" i="1"/>
  <c r="J67" i="1" s="1"/>
  <c r="K66" i="1"/>
  <c r="I66" i="1"/>
  <c r="J66" i="1" s="1"/>
  <c r="K65" i="1"/>
  <c r="I65" i="1"/>
  <c r="J65" i="1" s="1"/>
  <c r="I64" i="1"/>
  <c r="J64" i="1" s="1"/>
  <c r="I63" i="1"/>
  <c r="J63" i="1" s="1"/>
  <c r="I62" i="1"/>
  <c r="J62" i="1" s="1"/>
  <c r="K61" i="1"/>
  <c r="I61" i="1"/>
  <c r="J61" i="1" s="1"/>
  <c r="K60" i="1"/>
  <c r="I60" i="1"/>
  <c r="J60" i="1" s="1"/>
  <c r="K59" i="1"/>
  <c r="I59" i="1"/>
  <c r="J59" i="1" s="1"/>
  <c r="I58" i="1"/>
  <c r="J58" i="1" s="1"/>
  <c r="I57" i="1"/>
  <c r="J57" i="1" s="1"/>
  <c r="I56" i="1"/>
  <c r="J56" i="1" s="1"/>
  <c r="K55" i="1"/>
  <c r="I55" i="1"/>
  <c r="J55" i="1" s="1"/>
  <c r="K54" i="1"/>
  <c r="I54" i="1"/>
  <c r="J54" i="1" s="1"/>
  <c r="I53" i="1"/>
  <c r="J53" i="1" s="1"/>
  <c r="I52" i="1"/>
  <c r="J52" i="1" s="1"/>
  <c r="I51" i="1"/>
  <c r="J51" i="1" s="1"/>
  <c r="K50" i="1"/>
  <c r="I50" i="1"/>
  <c r="J50" i="1" s="1"/>
  <c r="I49" i="1"/>
  <c r="J49" i="1" s="1"/>
  <c r="I48" i="1"/>
  <c r="J48" i="1" s="1"/>
  <c r="I47" i="1"/>
  <c r="J47" i="1" s="1"/>
  <c r="K46" i="1"/>
  <c r="I46" i="1"/>
  <c r="J46" i="1" s="1"/>
  <c r="I45" i="1"/>
  <c r="J45" i="1" s="1"/>
  <c r="I44" i="1"/>
  <c r="J44" i="1" s="1"/>
  <c r="I43" i="1"/>
  <c r="J43" i="1" s="1"/>
  <c r="K42" i="1"/>
  <c r="I42" i="1"/>
  <c r="J42" i="1" s="1"/>
  <c r="K41" i="1"/>
  <c r="I41" i="1"/>
  <c r="J41" i="1" s="1"/>
  <c r="I40" i="1"/>
  <c r="J40" i="1" s="1"/>
  <c r="I39" i="1"/>
  <c r="J39" i="1" s="1"/>
  <c r="K38" i="1"/>
  <c r="I38" i="1"/>
  <c r="J38" i="1" s="1"/>
  <c r="K37" i="1"/>
  <c r="I37" i="1"/>
  <c r="J37" i="1" s="1"/>
  <c r="I36" i="1"/>
  <c r="J36" i="1" s="1"/>
  <c r="I35" i="1"/>
  <c r="J35" i="1" s="1"/>
  <c r="I34" i="1"/>
  <c r="J34" i="1" s="1"/>
  <c r="K33" i="1"/>
  <c r="I33" i="1"/>
  <c r="J33" i="1" s="1"/>
  <c r="I32" i="1"/>
  <c r="J32" i="1" s="1"/>
  <c r="I31" i="1"/>
  <c r="J31" i="1" s="1"/>
  <c r="I30" i="1"/>
  <c r="J30" i="1" s="1"/>
  <c r="K29" i="1"/>
  <c r="I29" i="1"/>
  <c r="J29" i="1" s="1"/>
  <c r="I28" i="1"/>
  <c r="J28" i="1" s="1"/>
  <c r="I27" i="1"/>
  <c r="J27" i="1" s="1"/>
  <c r="I26" i="1"/>
  <c r="J26" i="1" s="1"/>
  <c r="K25" i="1"/>
  <c r="I25" i="1"/>
  <c r="J25" i="1" s="1"/>
  <c r="K24" i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K18" i="1"/>
  <c r="I18" i="1"/>
  <c r="J18" i="1" s="1"/>
  <c r="K17" i="1"/>
  <c r="I17" i="1"/>
  <c r="J17" i="1" s="1"/>
  <c r="I16" i="1"/>
  <c r="J16" i="1" s="1"/>
  <c r="I15" i="1"/>
  <c r="J15" i="1" s="1"/>
  <c r="I14" i="1"/>
  <c r="J14" i="1" s="1"/>
  <c r="K13" i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D104" i="1"/>
  <c r="F104" i="1" s="1"/>
  <c r="C104" i="1"/>
  <c r="K104" i="1" s="1"/>
  <c r="D103" i="1"/>
  <c r="F103" i="1" s="1"/>
  <c r="C103" i="1"/>
  <c r="K103" i="1" s="1"/>
  <c r="D102" i="1"/>
  <c r="F102" i="1" s="1"/>
  <c r="C102" i="1"/>
  <c r="K102" i="1" s="1"/>
  <c r="D101" i="1"/>
  <c r="F101" i="1" s="1"/>
  <c r="C101" i="1"/>
  <c r="K101" i="1" s="1"/>
  <c r="D100" i="1"/>
  <c r="F100" i="1" s="1"/>
  <c r="C100" i="1"/>
  <c r="K100" i="1" s="1"/>
  <c r="D99" i="1"/>
  <c r="F99" i="1" s="1"/>
  <c r="C99" i="1"/>
  <c r="K99" i="1" s="1"/>
  <c r="D98" i="1"/>
  <c r="F98" i="1" s="1"/>
  <c r="C98" i="1"/>
  <c r="K98" i="1" s="1"/>
  <c r="D97" i="1"/>
  <c r="F97" i="1" s="1"/>
  <c r="C97" i="1"/>
  <c r="K97" i="1" s="1"/>
  <c r="D96" i="1"/>
  <c r="F96" i="1" s="1"/>
  <c r="C96" i="1"/>
  <c r="K96" i="1" s="1"/>
  <c r="D95" i="1"/>
  <c r="F95" i="1" s="1"/>
  <c r="C95" i="1"/>
  <c r="K95" i="1" s="1"/>
  <c r="D94" i="1"/>
  <c r="F94" i="1" s="1"/>
  <c r="C94" i="1"/>
  <c r="K94" i="1" s="1"/>
  <c r="C92" i="1"/>
  <c r="K92" i="1" s="1"/>
  <c r="C91" i="1"/>
  <c r="K91" i="1" s="1"/>
  <c r="C88" i="1"/>
  <c r="K88" i="1" s="1"/>
  <c r="C87" i="1"/>
  <c r="K87" i="1" s="1"/>
  <c r="C84" i="1"/>
  <c r="K84" i="1" s="1"/>
  <c r="C83" i="1"/>
  <c r="K83" i="1" s="1"/>
  <c r="C81" i="1"/>
  <c r="K81" i="1" s="1"/>
  <c r="C79" i="1"/>
  <c r="K79" i="1" s="1"/>
  <c r="C77" i="1"/>
  <c r="K77" i="1" s="1"/>
  <c r="C76" i="1"/>
  <c r="K76" i="1" s="1"/>
  <c r="C72" i="1"/>
  <c r="K72" i="1" s="1"/>
  <c r="C69" i="1"/>
  <c r="K69" i="1" s="1"/>
  <c r="C64" i="1"/>
  <c r="K64" i="1" s="1"/>
  <c r="C63" i="1"/>
  <c r="K63" i="1" s="1"/>
  <c r="C62" i="1"/>
  <c r="K62" i="1" s="1"/>
  <c r="C58" i="1"/>
  <c r="K58" i="1" s="1"/>
  <c r="C57" i="1"/>
  <c r="K57" i="1" s="1"/>
  <c r="C56" i="1"/>
  <c r="K56" i="1" s="1"/>
  <c r="D53" i="1"/>
  <c r="F53" i="1" s="1"/>
  <c r="C53" i="1"/>
  <c r="K53" i="1" s="1"/>
  <c r="C52" i="1"/>
  <c r="K52" i="1" s="1"/>
  <c r="C51" i="1"/>
  <c r="K51" i="1" s="1"/>
  <c r="K49" i="1"/>
  <c r="K48" i="1"/>
  <c r="K47" i="1"/>
  <c r="C45" i="1"/>
  <c r="K45" i="1" s="1"/>
  <c r="C44" i="1"/>
  <c r="K44" i="1" s="1"/>
  <c r="C43" i="1"/>
  <c r="K43" i="1" s="1"/>
  <c r="D40" i="1"/>
  <c r="F40" i="1" s="1"/>
  <c r="C40" i="1"/>
  <c r="K40" i="1" s="1"/>
  <c r="D39" i="1"/>
  <c r="F39" i="1" s="1"/>
  <c r="C39" i="1"/>
  <c r="K39" i="1" s="1"/>
  <c r="C36" i="1"/>
  <c r="K36" i="1" s="1"/>
  <c r="C35" i="1"/>
  <c r="K35" i="1" s="1"/>
  <c r="C34" i="1"/>
  <c r="K34" i="1" s="1"/>
  <c r="C32" i="1"/>
  <c r="K32" i="1" s="1"/>
  <c r="C31" i="1"/>
  <c r="K31" i="1" s="1"/>
  <c r="C30" i="1"/>
  <c r="K30" i="1" s="1"/>
  <c r="C28" i="1"/>
  <c r="K28" i="1" s="1"/>
  <c r="C27" i="1"/>
  <c r="K27" i="1" s="1"/>
  <c r="C26" i="1"/>
  <c r="K26" i="1" s="1"/>
  <c r="C23" i="1"/>
  <c r="K23" i="1" s="1"/>
  <c r="C22" i="1"/>
  <c r="K22" i="1" s="1"/>
  <c r="C21" i="1"/>
  <c r="K21" i="1" s="1"/>
  <c r="C20" i="1"/>
  <c r="K20" i="1" s="1"/>
  <c r="D19" i="1"/>
  <c r="F19" i="1" s="1"/>
  <c r="C19" i="1"/>
  <c r="K19" i="1" s="1"/>
  <c r="C16" i="1"/>
  <c r="K16" i="1" s="1"/>
  <c r="C15" i="1"/>
  <c r="K15" i="1" s="1"/>
  <c r="C14" i="1"/>
  <c r="K14" i="1" s="1"/>
  <c r="C12" i="1"/>
  <c r="K12" i="1" s="1"/>
  <c r="C11" i="1"/>
  <c r="K11" i="1" s="1"/>
  <c r="D10" i="1"/>
  <c r="F10" i="1" s="1"/>
  <c r="C10" i="1"/>
  <c r="K10" i="1" s="1"/>
  <c r="C9" i="1"/>
  <c r="K9" i="1" s="1"/>
  <c r="C8" i="1"/>
  <c r="K8" i="1" s="1"/>
  <c r="C7" i="1"/>
  <c r="K7" i="1" s="1"/>
  <c r="D79" i="1"/>
  <c r="F79" i="1" s="1"/>
  <c r="D78" i="1"/>
  <c r="F78" i="1" s="1"/>
  <c r="D76" i="1"/>
  <c r="F76" i="1" s="1"/>
  <c r="D72" i="1"/>
  <c r="F72" i="1" s="1"/>
  <c r="D26" i="1"/>
  <c r="F26" i="1" s="1"/>
  <c r="D28" i="1"/>
  <c r="F28" i="1" s="1"/>
  <c r="D84" i="1"/>
  <c r="F84" i="1" s="1"/>
  <c r="D83" i="1"/>
  <c r="F83" i="1" s="1"/>
  <c r="D58" i="1"/>
  <c r="F58" i="1" s="1"/>
  <c r="D57" i="1"/>
  <c r="F57" i="1" s="1"/>
  <c r="D36" i="1"/>
  <c r="F36" i="1" s="1"/>
  <c r="D52" i="1"/>
  <c r="F52" i="1" s="1"/>
  <c r="D45" i="1"/>
  <c r="F45" i="1" s="1"/>
  <c r="D9" i="1"/>
  <c r="F9" i="1" s="1"/>
  <c r="C85" i="1" l="1"/>
  <c r="K85" i="1" s="1"/>
  <c r="C89" i="1"/>
  <c r="K89" i="1" s="1"/>
  <c r="C78" i="1"/>
  <c r="K78" i="1" s="1"/>
  <c r="D7" i="1"/>
  <c r="F7" i="1" s="1"/>
  <c r="D34" i="1"/>
  <c r="F34" i="1" s="1"/>
  <c r="D23" i="1"/>
  <c r="F23" i="1" s="1"/>
  <c r="D63" i="1"/>
  <c r="F63" i="1" s="1"/>
  <c r="D89" i="1"/>
  <c r="F89" i="1" s="1"/>
  <c r="D16" i="1"/>
  <c r="F16" i="1" s="1"/>
  <c r="D8" i="1"/>
  <c r="F8" i="1" s="1"/>
  <c r="D91" i="1"/>
  <c r="F91" i="1" s="1"/>
  <c r="D51" i="1"/>
  <c r="F51" i="1" s="1"/>
  <c r="D56" i="1"/>
  <c r="F56" i="1" s="1"/>
  <c r="D64" i="1"/>
  <c r="F64" i="1" s="1"/>
  <c r="D69" i="1"/>
  <c r="F69" i="1" s="1"/>
  <c r="D35" i="1"/>
  <c r="F35" i="1" s="1"/>
  <c r="D12" i="1"/>
  <c r="F12" i="1" s="1"/>
  <c r="D30" i="1"/>
  <c r="F30" i="1" s="1"/>
  <c r="D20" i="1"/>
  <c r="F20" i="1" s="1"/>
  <c r="D92" i="1"/>
  <c r="F92" i="1" s="1"/>
  <c r="D77" i="1"/>
  <c r="F77" i="1" s="1"/>
  <c r="D21" i="1"/>
  <c r="F21" i="1" s="1"/>
  <c r="D62" i="1"/>
  <c r="F62" i="1" s="1"/>
  <c r="D87" i="1"/>
  <c r="F87" i="1" s="1"/>
  <c r="D31" i="1"/>
  <c r="F31" i="1" s="1"/>
  <c r="D14" i="1"/>
  <c r="F14" i="1" s="1"/>
  <c r="D32" i="1"/>
  <c r="F32" i="1" s="1"/>
  <c r="D44" i="1"/>
  <c r="F44" i="1" s="1"/>
  <c r="D22" i="1"/>
  <c r="F22" i="1" s="1"/>
  <c r="D88" i="1"/>
  <c r="F88" i="1" s="1"/>
  <c r="D15" i="1"/>
  <c r="F15" i="1" s="1"/>
  <c r="D43" i="1"/>
  <c r="F43" i="1" s="1"/>
  <c r="D27" i="1"/>
  <c r="F27" i="1" s="1"/>
  <c r="D11" i="1"/>
  <c r="F11" i="1" s="1"/>
  <c r="H104" i="1"/>
  <c r="H103" i="1"/>
  <c r="H102" i="1"/>
  <c r="H101" i="1"/>
  <c r="H100" i="1"/>
  <c r="H99" i="1"/>
  <c r="H98" i="1"/>
  <c r="H97" i="1"/>
  <c r="H96" i="1"/>
  <c r="H95" i="1"/>
  <c r="H94" i="1"/>
  <c r="D105" i="1" l="1"/>
  <c r="J7" i="1" l="1"/>
  <c r="A106" i="1" s="1"/>
  <c r="D106" i="1" l="1"/>
</calcChain>
</file>

<file path=xl/sharedStrings.xml><?xml version="1.0" encoding="utf-8"?>
<sst xmlns="http://schemas.openxmlformats.org/spreadsheetml/2006/main" count="1544" uniqueCount="1323">
  <si>
    <t>DURATEC TUBING SYSTEM</t>
  </si>
  <si>
    <t>WWW.RAPIDAIRPRODUCTS.COM</t>
  </si>
  <si>
    <t>PH 800-954-3310</t>
  </si>
  <si>
    <t>ENTER</t>
  </si>
  <si>
    <t>LBS</t>
  </si>
  <si>
    <t>List</t>
  </si>
  <si>
    <t>Dist</t>
  </si>
  <si>
    <t>QTY</t>
  </si>
  <si>
    <t>TUBING</t>
  </si>
  <si>
    <t>WGHT</t>
  </si>
  <si>
    <t>Weight</t>
  </si>
  <si>
    <t>Part #</t>
  </si>
  <si>
    <t>Price</t>
  </si>
  <si>
    <t>Cost</t>
  </si>
  <si>
    <t>HERE</t>
  </si>
  <si>
    <t>Total</t>
  </si>
  <si>
    <t>SIZE</t>
  </si>
  <si>
    <t>EACH</t>
  </si>
  <si>
    <t>TOTAL</t>
  </si>
  <si>
    <t>total</t>
  </si>
  <si>
    <t>D6026</t>
  </si>
  <si>
    <t>1/2"</t>
  </si>
  <si>
    <t>100 FT   .63 OD X .50 ID</t>
  </si>
  <si>
    <t>D6027</t>
  </si>
  <si>
    <t xml:space="preserve">300 FT   .63 OD X .50 ID     </t>
  </si>
  <si>
    <t>D6030</t>
  </si>
  <si>
    <t>3/4"</t>
  </si>
  <si>
    <t>100 FT   .98 OD X .80 ID</t>
  </si>
  <si>
    <t>D6031</t>
  </si>
  <si>
    <t xml:space="preserve">300 FT   .98 OD X .80 ID     </t>
  </si>
  <si>
    <t>D6032</t>
  </si>
  <si>
    <t>1"</t>
  </si>
  <si>
    <t xml:space="preserve">100 FT   1.26 OD X 1.03 ID  </t>
  </si>
  <si>
    <t>D6033</t>
  </si>
  <si>
    <t xml:space="preserve">300 FT   1.26 OD X 1.03 ID </t>
  </si>
  <si>
    <t>D8064-10</t>
  </si>
  <si>
    <r>
      <t xml:space="preserve">PIPE CLIP   SPACING EVERY 3 FT   </t>
    </r>
    <r>
      <rPr>
        <b/>
        <sz val="10"/>
        <rFont val="Arial"/>
        <family val="2"/>
      </rPr>
      <t>PACK OF TEN</t>
    </r>
  </si>
  <si>
    <t>D8065-10</t>
  </si>
  <si>
    <r>
      <t xml:space="preserve">PIPE CLIP   SPACING EVERY 4-5 FT  </t>
    </r>
    <r>
      <rPr>
        <b/>
        <sz val="10"/>
        <rFont val="Arial"/>
        <family val="2"/>
      </rPr>
      <t>PACK OF TEN</t>
    </r>
  </si>
  <si>
    <t>D8066-10</t>
  </si>
  <si>
    <r>
      <t xml:space="preserve">PIPE CLIP   SPACING EVERY 5-6 FT   </t>
    </r>
    <r>
      <rPr>
        <b/>
        <sz val="10"/>
        <rFont val="Arial"/>
        <family val="2"/>
      </rPr>
      <t>PACK OF TEN</t>
    </r>
  </si>
  <si>
    <t>D8021</t>
  </si>
  <si>
    <t xml:space="preserve">UNION </t>
  </si>
  <si>
    <t>D8022</t>
  </si>
  <si>
    <t>UNION</t>
  </si>
  <si>
    <t>D8023</t>
  </si>
  <si>
    <t>D8024</t>
  </si>
  <si>
    <t>REDUCING UNION 3/4" TUBING X 1/2" TUBING</t>
  </si>
  <si>
    <t>D8025</t>
  </si>
  <si>
    <t>REDUCING UNION 1" TUBING X 3/4" TUBING</t>
  </si>
  <si>
    <t>D8080</t>
  </si>
  <si>
    <t>90 DEGREE ELBOW</t>
  </si>
  <si>
    <t>D8067</t>
  </si>
  <si>
    <t>D8068</t>
  </si>
  <si>
    <t xml:space="preserve">90 DEGREE ELBOW </t>
  </si>
  <si>
    <t>D8010</t>
  </si>
  <si>
    <t>EQUAL TEE</t>
  </si>
  <si>
    <t>D8011</t>
  </si>
  <si>
    <t>D8012</t>
  </si>
  <si>
    <t>D8014</t>
  </si>
  <si>
    <t>REDUCING TEE DROP LEG  (C ) 1/2" TUBING</t>
  </si>
  <si>
    <t>D8016</t>
  </si>
  <si>
    <t>D8018</t>
  </si>
  <si>
    <t>REDUCING TEE DROP LEG  (C ) 3/4" TUBING</t>
  </si>
  <si>
    <t>D8019</t>
  </si>
  <si>
    <t xml:space="preserve">REDUCING TEE DROP LEG 1/2" FEMALE NPT </t>
  </si>
  <si>
    <t>D8078</t>
  </si>
  <si>
    <t>REDUCING TEE DROP LEG 1/2" FEMALE NPT</t>
  </si>
  <si>
    <t>D8002</t>
  </si>
  <si>
    <t>STRAIGHT 1/2" TUBING X 1/2" MALE NPT</t>
  </si>
  <si>
    <t>D8003</t>
  </si>
  <si>
    <t>STRAIGHT 3/4" TUBING X 3/4" MALE NPT</t>
  </si>
  <si>
    <t>D8004</t>
  </si>
  <si>
    <t>STRAIGHT 1" TUBING X 1" MALE NPT</t>
  </si>
  <si>
    <t>D8006</t>
  </si>
  <si>
    <t>1/2" TUBING X 1/2" FEMALE NPT</t>
  </si>
  <si>
    <t>D8007</t>
  </si>
  <si>
    <t>3/4" TUBING X 3/4" FEMALE NPT</t>
  </si>
  <si>
    <t>D8008</t>
  </si>
  <si>
    <t>1" TUBING X 1" FEMALE NPT</t>
  </si>
  <si>
    <t>D8026</t>
  </si>
  <si>
    <t>END CAP</t>
  </si>
  <si>
    <t>D8027</t>
  </si>
  <si>
    <t>D8028</t>
  </si>
  <si>
    <t xml:space="preserve">END CAP </t>
  </si>
  <si>
    <t>D8038</t>
  </si>
  <si>
    <t>INLINE HAND VALVE</t>
  </si>
  <si>
    <t>D8039</t>
  </si>
  <si>
    <t>D8040</t>
  </si>
  <si>
    <t>IN WALL TUBING OR SURFACE MOUNT TUBING (MACHINED ALUMINUM) WITH WATER DRAIN</t>
  </si>
  <si>
    <t>D8101</t>
  </si>
  <si>
    <t>SINGLE PORT OUTLET(1/2" NPT OUT)(1/2" NPT REAR/TOP)</t>
  </si>
  <si>
    <t>D8101V</t>
  </si>
  <si>
    <t>SINGLE PORT OUTLET WITH SHUTOFF</t>
  </si>
  <si>
    <t>SURFACE MOUNT TUBING ONLY   WITH WATER DRAIN AT BOTTOM</t>
  </si>
  <si>
    <t>D8200</t>
  </si>
  <si>
    <t>MULTI PORT OUTLET, (4) 1/2" NPT OUTLET PORTS</t>
  </si>
  <si>
    <t>D8201</t>
  </si>
  <si>
    <t>D8200V</t>
  </si>
  <si>
    <t>MULTI PORT OUTLET, WITH SHUTOFF</t>
  </si>
  <si>
    <t>D8201V</t>
  </si>
  <si>
    <t>D8009</t>
  </si>
  <si>
    <t>SINGLE PORT ELBOW, 1/2" FEMALE NPT INERT GAS</t>
  </si>
  <si>
    <t>SPARE PARTS ONLY (FITTINGS COME ASSEMBLED WITH SPLIT RINGS)</t>
  </si>
  <si>
    <t>D8047</t>
  </si>
  <si>
    <t>SPLIT RING</t>
  </si>
  <si>
    <t>D8048</t>
  </si>
  <si>
    <t>D8049</t>
  </si>
  <si>
    <t>SPARE PARTS ONLY (FITTINGS COME ASSEMBLED WITH ORINGS)</t>
  </si>
  <si>
    <t>D8054</t>
  </si>
  <si>
    <t>ORING</t>
  </si>
  <si>
    <t>D8055</t>
  </si>
  <si>
    <t>D8056</t>
  </si>
  <si>
    <t>INSTALLATION TOOLS</t>
  </si>
  <si>
    <t>M8051</t>
  </si>
  <si>
    <t>TOOL</t>
  </si>
  <si>
    <t>1/2" - 1" PIPE CUTTER</t>
  </si>
  <si>
    <t>D8050</t>
  </si>
  <si>
    <t>1/2" - 1" BEVELING TOOL</t>
  </si>
  <si>
    <t>SHIPPING - ship rate based on fully commercial delivery/semi access, no added services, unless noted</t>
  </si>
  <si>
    <t>Purchases made for these goods subject to Terms &amp; Conditions of Sale/Limited Warranty found @ rapidairproducts.com     Applicable sales tax added at time of purchase.</t>
  </si>
  <si>
    <t>LIST PRICE</t>
  </si>
  <si>
    <t>COST</t>
  </si>
  <si>
    <t>WEIGHT</t>
  </si>
  <si>
    <t>RAPIDAIR</t>
  </si>
  <si>
    <t>RAPIDAIR TUBING, 1/2" NYLON, 100 FT ROLL,</t>
  </si>
  <si>
    <t>RAPIDAIR TUBING CLAMP, 12 PCS PER PACK</t>
  </si>
  <si>
    <t>3/8" NPT STRAIGHT FITTING RAPIDAIR</t>
  </si>
  <si>
    <t>1/2" TUBING X 1/2 MALE NPT STRAIGHT FITTING RAPIDAIR</t>
  </si>
  <si>
    <t>TEE FITTING 1/2" RAPIDAIR</t>
  </si>
  <si>
    <t>ELBOW FITTING 1/2" RAPIDAIR</t>
  </si>
  <si>
    <t>3/8" NPT ELBOW FITTING 1/2" RAPIDAIR</t>
  </si>
  <si>
    <t>UNION FITTING 1/2" RAPIDAIR</t>
  </si>
  <si>
    <t>COMPRESSED AIR OUTLET KIT RAPIDAIR</t>
  </si>
  <si>
    <t>COMPRESSOR MANIFOLD KIT RAPIDAIR</t>
  </si>
  <si>
    <t>RAPIDAIR MASTER KIT ( 1 MANIFOLD, 2 OUTLETS, 100 FT TUBING)</t>
  </si>
  <si>
    <t>RAPIDAIR MASTER KIT (1 MANIFOLD, 2 OUTLETS, 100 FT TUBING) PLUS 2 U. ELBOWS, 2 TEES, 1 PKG PIPE CLIPS  - EASTWOOD COMPANY ONLY</t>
  </si>
  <si>
    <t>BS-0005</t>
  </si>
  <si>
    <t>SALES KIT..1                  RapidAir Messenger Bag..15	 Maxline Ind Catalog (BS-0121)..15               Fastpipe Catalog (BS-0129)..1	 Brochure Holder (BS-0140)..1	 Fastpipe Sample section 3/4"..1	 Fastpipe Sample Section 1"..1	 Fastpipe Sample Secti...</t>
  </si>
  <si>
    <t>BS-GOLD01</t>
  </si>
  <si>
    <t>RAPIDAIR STARTER KIT GOLD..90500  (2 KITS)..M3800 (1 KIT)..M7500 (1 KIT)..BS-0040 SIGN..BS-0060 SIGN</t>
  </si>
  <si>
    <t>BS-PLATINUM01</t>
  </si>
  <si>
    <t>RAPIDAIR STARTER KIT GOLD..90500  (2 KITS)..M7500 (2 KIT)..M6030 (1 KIT)..BS-0040 SIGN..BS-0060 SIGN..50200  (4 PCS)..50300 (4 PCS)..20200 (2 PCS)..M8003 (2 PCS)..M8005 (2 PCS)..M8011 (2 PCS)..M8022 (1 PC)..M8065 (2 PCS)..M8067 (2 PCS)</t>
  </si>
  <si>
    <t>BS-SILVER01</t>
  </si>
  <si>
    <t>RAPIDAIR STARTER KIT GOLD..90500  (4 KITS)..M3800 (1 KIT)..M7500 (2 KIT)..BS-0040 SIGN..BS-0060 SIGN</t>
  </si>
  <si>
    <t>ACCESSORIES</t>
  </si>
  <si>
    <t>DRAIN VALVE 3/8" MNPT X 3/8" FNPT</t>
  </si>
  <si>
    <t>50120-HANDLE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</si>
  <si>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</si>
  <si>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</si>
  <si>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</si>
  <si>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</si>
  <si>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</si>
  <si>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</si>
  <si>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</si>
  <si>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</si>
  <si>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</si>
  <si>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</si>
  <si>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</si>
  <si>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</si>
  <si>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</si>
  <si>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</si>
  <si>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</si>
  <si>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</si>
  <si>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</si>
  <si>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</si>
  <si>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</si>
  <si>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</si>
  <si>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</si>
  <si>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1/2" NPT Hex Nipple (28-214L)  Brass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</si>
  <si>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</si>
  <si>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</si>
  <si>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</si>
  <si>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</si>
  <si>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</si>
  <si>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</si>
  <si>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</si>
  <si>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</si>
  <si>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</si>
  <si>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</si>
  <si>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</si>
  <si>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</si>
  <si>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</si>
  <si>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</si>
  <si>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</si>
  <si>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</si>
  <si>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</si>
  <si>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</si>
  <si>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</si>
  <si>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1/2 male to 3/8 female Hex Reducing Bushing</t>
  </si>
  <si>
    <t xml:space="preserve">1/2 male to 1/4 female Hex Reducing Bushing          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</si>
  <si>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</si>
  <si>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</si>
  <si>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</si>
  <si>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</si>
  <si>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</si>
  <si>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</si>
  <si>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</si>
  <si>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</si>
  <si>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</si>
  <si>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</si>
  <si>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</si>
  <si>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</si>
  <si>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</si>
  <si>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</si>
  <si>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</si>
  <si>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</si>
  <si>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</si>
  <si>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</si>
  <si>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</si>
  <si>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</si>
  <si>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</si>
  <si>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</si>
  <si>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</si>
  <si>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</si>
  <si>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</si>
  <si>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</si>
  <si>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COMPRESSED AIR OUTLET BLOCK ONLY RAPIDAIR</t>
  </si>
  <si>
    <t>COMPRESSOR MANIFOLD BLOCK ONLY RAPIDAIR</t>
  </si>
  <si>
    <t>ACCESSORY SALE</t>
  </si>
  <si>
    <t>MISC ACCESSORY SALES, returns not accepted</t>
  </si>
  <si>
    <t>AXL-5412 ESCH080804</t>
  </si>
  <si>
    <t>BLANK ENCLOSURE BOX 8 X 8 X 4, GRAY</t>
  </si>
  <si>
    <t>AXL-AR25K-N03EH-RYZ-B</t>
  </si>
  <si>
    <t>AIR REGULATOR, 3/8 PORTS, WITH BUILT IN SQUARE GAUGE</t>
  </si>
  <si>
    <t>AXL-AR25K-N03H-Z-B</t>
  </si>
  <si>
    <t>AIR REGULATOR, 3/8" NPT PORTS</t>
  </si>
  <si>
    <t>AXL-M-ARG20B</t>
  </si>
  <si>
    <t>PLOW WING REGULATING ASSEMBLY,  1/4" AIR REGULATOR WITH BUILT IN GAUGE IN KNOB AND MOUNT BRACKET</t>
  </si>
  <si>
    <t>AXL-PGB158FCB</t>
  </si>
  <si>
    <t>GAUGE, 1-1/2" DIAMETER, 0-160 PSI, PANEL MOUNT, LIQUID FILLED, WITH  MOUNT BRACKET</t>
  </si>
  <si>
    <t>AXL-VF5123-6GE1-03T</t>
  </si>
  <si>
    <t>SOLENOID VALVE, 12 VOLT, 3/8" NPT PORTS, FOR AXLLIFT CONTROL</t>
  </si>
  <si>
    <t>AXL1-NU</t>
  </si>
  <si>
    <t>LIFT AXLE CONTROL KIT SINGLE VALVE, NORMALLY UP</t>
  </si>
  <si>
    <t>AXL1-NULR</t>
  </si>
  <si>
    <t>LIFT AXLE CONTROL KIT SINGLE VALVE, NORMALLY UP, INTERNAL GAUGE, WITH RELAY, WITH EXTERNAL ELBOWS     $226.50</t>
  </si>
  <si>
    <t>AXL1-NUR</t>
  </si>
  <si>
    <t>LIFT AXLE CONTROL KIT SINGLE VALVE, NORMALLY UP, INTERNAL GAUGE, WITH RELAY</t>
  </si>
  <si>
    <t>AXL2-NU</t>
  </si>
  <si>
    <t>LIFT AXLE CONTROL KIT DOUBLE VALVE, NORMALLY UP</t>
  </si>
  <si>
    <t>AXL2-NULR</t>
  </si>
  <si>
    <t>LIFT AXLE CONTROL KIT DOUBLE VALVE, NORMALLY UP, INTERNAL GAUGE, WITH RELAY, WITH EXTERNAL ELBOWS</t>
  </si>
  <si>
    <t>AXL2-NUR</t>
  </si>
  <si>
    <t>LIFT AXLE CONTROL KIT DOUBLE VALVE, NORMALLY UP, INTERNAL GAUGE, WITH RELAY</t>
  </si>
  <si>
    <t>AXL3-NU</t>
  </si>
  <si>
    <t>LIFT AXLE CONTROL KIT TRIPLE VALVE, NORMALLY UP</t>
  </si>
  <si>
    <t>AXL3-NUR</t>
  </si>
  <si>
    <t>LIFT AXLE CONTROL KIT TRIPLE VALVE, NORMALLY UP, INTERNAL GAUGE, WITH RELAY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</si>
  <si>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</si>
  <si>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</si>
  <si>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</si>
  <si>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</si>
  <si>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</si>
  <si>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</si>
  <si>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</si>
  <si>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</si>
  <si>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</si>
  <si>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</si>
  <si>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</si>
  <si>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</si>
  <si>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</si>
  <si>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cure......Engineered Specialties makes no claims of the integrity of your current Chemaire system,  install with caution</t>
  </si>
  <si>
    <t>CP-0100</t>
  </si>
  <si>
    <t>COMPRESSED AIR PIPE LABEL,  BLUE, WITH DIRECTION ARROW, cut off unused direction arrow during installation,  1" x 7-1/2",   EACH</t>
  </si>
  <si>
    <t>CP-0101</t>
  </si>
  <si>
    <t>NITROGEN PIPE LABEL,  GREEN, WITH DIRECTION ARROW, cut off unused direction arrow during installation,  1" x 7-1/2",   EACH</t>
  </si>
  <si>
    <t>CP-0102</t>
  </si>
  <si>
    <t>INERT GAS PIPE LABEL, GREEN, WITH DIRECTION ARROW, cut off unused direction arrow during installation,  1" x 7-1/2",   EACH</t>
  </si>
  <si>
    <t>CP-0103</t>
  </si>
  <si>
    <t>ARGON PIPE LABEL,  GREEN, WITH DIRECTION ARROW, cut off unused direction arrow during installation,  1' x 7-1/2',   EACH</t>
  </si>
  <si>
    <t>CP-0104</t>
  </si>
  <si>
    <t>CARBON DIOXIDE PIPE LABEL,  GREEN, WITH DIRECTION ARROW, cut off unused direction arrow during installation,  1" x 7-1/2",   EACH</t>
  </si>
  <si>
    <t>CP-0150</t>
  </si>
  <si>
    <t>AIR TOOL HOLDER</t>
  </si>
  <si>
    <t>CP-0177</t>
  </si>
  <si>
    <t>AUTO TANK DRAIN, ELECTRIC, 1/2" MALE NPT INLET, 1/4 FEMALE NPT OUTLET  ports,  115 volt, 1-45 minute cycle time, 1-10 second blow down time,  with cord,  6 ft long</t>
  </si>
  <si>
    <t>CP-0190</t>
  </si>
  <si>
    <t>COMPRESSOR SHUT OFF VALVE, 110 VOLT, 3/4 FEMALE NPT</t>
  </si>
  <si>
    <t>CP-3825-20</t>
  </si>
  <si>
    <t>COIL HOSE 3/8 X 20 FT, 1/4 MALE NPT SWIVEL ENDS, REINFORCED POLYURETHANE,  200 PSI RATED, GREAT FLEXIBILITY</t>
  </si>
  <si>
    <t>1 lbs</t>
  </si>
  <si>
    <t>CP-441-4X</t>
  </si>
  <si>
    <t>VIBRATION PAD RUBBER/CORK..  SET OF 4,        4 X 4 X 1</t>
  </si>
  <si>
    <t>CP-4525-L</t>
  </si>
  <si>
    <t>PRESSURE GAUGE, BOTTOM MOUNT, 4-1/2" DIAMETER FACE, DRY, 0-200 PSI,  1/4" MALE NPT, PLASTIC LENS, 101D-454G</t>
  </si>
  <si>
    <t>CP-4525-R</t>
  </si>
  <si>
    <t>PRESSURE GAUGE, REAR MOUNT, 4-1/2" DIAMETER FACE, DRY, 0-200 PSI,  1/4" MALE NPT  102D-454G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</si>
  <si>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</si>
  <si>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</si>
  <si>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</si>
  <si>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</si>
  <si>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</si>
  <si>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</si>
  <si>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</si>
  <si>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</si>
  <si>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</si>
  <si>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</si>
  <si>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</si>
  <si>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</si>
  <si>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</si>
  <si>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</si>
  <si>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</si>
  <si>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1"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</si>
  <si>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</si>
  <si>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</si>
  <si>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</si>
  <si>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</si>
  <si>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</si>
  <si>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</si>
  <si>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</si>
  <si>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</si>
  <si>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</si>
  <si>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</si>
  <si>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</si>
  <si>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</si>
  <si>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</si>
  <si>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</si>
  <si>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</si>
  <si>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</si>
  <si>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</si>
  <si>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</si>
  <si>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</si>
  <si>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</si>
  <si>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</si>
  <si>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</si>
  <si>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</si>
  <si>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</si>
  <si>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</si>
  <si>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</si>
  <si>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</si>
  <si>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</si>
  <si>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</si>
  <si>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</si>
  <si>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</si>
  <si>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</si>
  <si>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K2951-FILTER</t>
  </si>
  <si>
    <t>REPLACEMENT FILTER FOR K95150  1-1/2"</t>
  </si>
  <si>
    <t>K2952-FILTER</t>
  </si>
  <si>
    <t>REPLACEMENT FILTER FOR K95200  2"</t>
  </si>
  <si>
    <t>K3015</t>
  </si>
  <si>
    <t>AUTO FILL TIRE INFLATOR</t>
  </si>
  <si>
    <t>K3020</t>
  </si>
  <si>
    <t>AUTO TIRE INFLATOR..+20 psi  OPTION..Get  SERIAL NUMBER  hold +20  for 5 SECONDS..Get NUMBER OF CYCLES hold P1 FOR 5 SECONDS..To DEFLATE when in use  PUSH (-) this will deflate the tire if a problem with the tire occurs.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</si>
  <si>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</si>
  <si>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</si>
  <si>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</si>
  <si>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</si>
  <si>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</si>
  <si>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</si>
  <si>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</si>
  <si>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</si>
  <si>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</si>
  <si>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</si>
  <si>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</si>
  <si>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</si>
  <si>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</si>
  <si>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</si>
  <si>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</si>
  <si>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</si>
  <si>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</si>
  <si>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</si>
  <si>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</si>
  <si>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</si>
  <si>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</si>
  <si>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</si>
  <si>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</si>
  <si>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</si>
  <si>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</si>
  <si>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</si>
  <si>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</si>
  <si>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</si>
  <si>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K5226</t>
  </si>
  <si>
    <t>Quick Coupler Plug Pack,, 1/4 npt (3) Male and (3) Female 30CFM   M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</si>
  <si>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</si>
  <si>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</si>
  <si>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</si>
  <si>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</si>
  <si>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</si>
  <si>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</si>
  <si>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K7220</t>
  </si>
  <si>
    <t>1/4" Female NPT  Safety Quick Coupler   30 CFM  TYPE M</t>
  </si>
  <si>
    <t>K7221</t>
  </si>
  <si>
    <t>1/4" Male NPT  Safety Quick Coupler       30 CFM  TYPE M</t>
  </si>
  <si>
    <t>K7241</t>
  </si>
  <si>
    <t>1/2" Male NPT  Safety Quick Coupler    30 CFM  TYPE M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</si>
  <si>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</si>
  <si>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</si>
  <si>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</si>
  <si>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</si>
  <si>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</si>
  <si>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</si>
  <si>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</si>
  <si>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</si>
  <si>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</si>
  <si>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</si>
  <si>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</si>
  <si>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</si>
  <si>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</si>
  <si>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</si>
  <si>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</si>
  <si>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</si>
  <si>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</si>
  <si>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</si>
  <si>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</si>
  <si>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</si>
  <si>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</si>
  <si>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</si>
  <si>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</si>
  <si>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</si>
  <si>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</si>
  <si>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</si>
  <si>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</si>
  <si>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</si>
  <si>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</si>
  <si>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</si>
  <si>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</si>
  <si>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1/2" Male NPT  Safety Quick Coupler   70 CFM  TYPE H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</si>
  <si>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</si>
  <si>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</si>
  <si>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</si>
  <si>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</si>
  <si>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</si>
  <si>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</si>
  <si>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K93215</t>
  </si>
  <si>
    <t>3/8" FILTER REGULATOR UNIT WITH GAUGE, 3/8"  NPT PORTS</t>
  </si>
  <si>
    <t>K93216</t>
  </si>
  <si>
    <t>1/2" FILTER REGULATOR UNIT WITH GAUGE, 1/2"  NPT PORTS</t>
  </si>
  <si>
    <t>K93217</t>
  </si>
  <si>
    <t>3/4" FILTER REGULATOR UNIT WITH GAUGE, 3/4"  NPT PORTS</t>
  </si>
  <si>
    <t>K93218</t>
  </si>
  <si>
    <t>1" FILTER REGULATOR UNIT WITH GAUGE, 1"  NPT PORTS</t>
  </si>
  <si>
    <t>K95150</t>
  </si>
  <si>
    <t>1-1/2" NPT FILTER  AF-15  with auto drain..(include MOUNT BRACKET and 4" PIPE NIPPLE)</t>
  </si>
  <si>
    <t>K95200</t>
  </si>
  <si>
    <t>2" NPT FILTER  AF-20  with auto drain..(include MOUNT BRACKET and 5" PIPE NIPPLE)</t>
  </si>
  <si>
    <t>K96050</t>
  </si>
  <si>
    <t>1/2" VERTICAL FILTER REGULATOR  1/2"  NPT PORTS</t>
  </si>
  <si>
    <t>K96075</t>
  </si>
  <si>
    <t>3/4" VERTICAL FILTER REGULATOR  3/4"  NPT PORTS</t>
  </si>
  <si>
    <t>R-01045</t>
  </si>
  <si>
    <t>ELECTRIC CORD REEL 16 GA X 45 FT, WITH SWIVEL, LEAD IN CORD (3 FT), RATED 10 AMPS AT 120 VOLTS</t>
  </si>
  <si>
    <t>R-03050</t>
  </si>
  <si>
    <t>Hose Reel,  3/8 X 50 FT, 1/2" inlet X 1/4" outlet</t>
  </si>
  <si>
    <t>R-03075</t>
  </si>
  <si>
    <t>Hose Reel,  3/8 X 75 FT, 1/2" inlet X 1/4" outlet</t>
  </si>
  <si>
    <t>R-05050</t>
  </si>
  <si>
    <t>Hose Reel,  1/2 X 50 FT, 1/2" inlet X 1/2" NPT outlet</t>
  </si>
  <si>
    <t>R-05100</t>
  </si>
  <si>
    <t>Hose Reel,  1/2 X 100 FT, 1/2" inlet X 1/2" NPT outlet</t>
  </si>
  <si>
    <t>R-SB03050</t>
  </si>
  <si>
    <t>SWIVEL BRACKET FOR R-03050</t>
  </si>
  <si>
    <t>R-SB05050</t>
  </si>
  <si>
    <t>SWIVEL BRACKET FOR R-03075  R-03050</t>
  </si>
  <si>
    <t>ST010T062</t>
  </si>
  <si>
    <t>MAXLINE STRUT CLAMP</t>
  </si>
  <si>
    <t>ST035NP100</t>
  </si>
  <si>
    <t>ST068T250</t>
  </si>
  <si>
    <t>F0230</t>
  </si>
  <si>
    <t>3/8 PUSH ON JUMPER HOSE, 3 FT  (1-50610 1/4 nipple, 1-F0243 1/4 fem, 1-F0242 1/2 male, instructions)</t>
  </si>
  <si>
    <t>F0238-160</t>
  </si>
  <si>
    <t>3/8" Push on Hose, 160' Roll</t>
  </si>
  <si>
    <t>F0238-FT</t>
  </si>
  <si>
    <t>3/8" Push on Hose, sold by the foot</t>
  </si>
  <si>
    <t>F0250-160</t>
  </si>
  <si>
    <t>1/2" Push on Hose, 160' Roll</t>
  </si>
  <si>
    <t>F0250-FT</t>
  </si>
  <si>
    <t>1/2" Push on Hose, sold by the foot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</si>
  <si>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</si>
  <si>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</si>
  <si>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</si>
  <si>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</si>
  <si>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</si>
  <si>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</si>
  <si>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(1) Bottle Pipe Sealant, (1) roll of Teflon Tape</t>
  </si>
  <si>
    <t>TSUNAMI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</si>
  <si>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</si>
  <si>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</si>
  <si>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</si>
  <si>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</si>
  <si>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</si>
  <si>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</si>
  <si>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</si>
  <si>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</si>
  <si>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</si>
  <si>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</si>
  <si>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</si>
  <si>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</si>
  <si>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</si>
  <si>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</si>
  <si>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</si>
  <si>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</si>
  <si>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</si>
  <si>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</si>
  <si>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</si>
  <si>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</si>
  <si>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</si>
  <si>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</si>
  <si>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</si>
  <si>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</si>
  <si>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</si>
  <si>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</si>
  <si>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</si>
  <si>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</si>
  <si>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</si>
  <si>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</si>
  <si>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</si>
  <si>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</si>
  <si>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</si>
  <si>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</si>
  <si>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</si>
  <si>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</si>
  <si>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</si>
  <si>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SEPARATOR, OIL COALESCING, ACTIVE CARBON FILTERS, 21999-0421</t>
  </si>
  <si>
    <t>T9050</t>
  </si>
  <si>
    <t>1/2" NPT TSUNAMI FILTRATION PACKAGE #5, WATER SEPARATOR, OIL COALESCING, ACTIVE CARBON FILTERS, 21999-0255</t>
  </si>
  <si>
    <t>DURATEC</t>
  </si>
  <si>
    <t>1/2" DURATEC 100 FT ROLL, non returnable</t>
  </si>
  <si>
    <t>1/2" DURATEC 300 FT ROLL, non returnable</t>
  </si>
  <si>
    <t>3/4" DURATEC 100 FT ROLL, non returnable</t>
  </si>
  <si>
    <t>3/4" DURATEC 300 FT ROLL, non returnable</t>
  </si>
  <si>
    <t>1" DURATEC 100 FT ROLL, non returnable</t>
  </si>
  <si>
    <t>1" DURATEC 300 FT ROLL, non returnable</t>
  </si>
  <si>
    <t>1/2" DURATEC STRAIGHT X 1/2" MALE NPT</t>
  </si>
  <si>
    <t>3/4" DURATEC STRAIGHT 3/4" MALE NPT</t>
  </si>
  <si>
    <t>1" DURATEC STRAIGHT 1" MALE NPT</t>
  </si>
  <si>
    <t>1/2" DURATEC STRAIGHT 1/2" FEMALE NPT</t>
  </si>
  <si>
    <t>3/4" DURATEC STRAIGHT 3/4" FEMALE NPT</t>
  </si>
  <si>
    <t>1" DURATEC STRAIGHT 1" FEMALE NPT</t>
  </si>
  <si>
    <t>1/2" DURATEC Single Port Elbow, 1/2" Female NPT</t>
  </si>
  <si>
    <t>1/2" DURATEC EQUAL TEE</t>
  </si>
  <si>
    <t>3/4" DURATEC EQUAL TEE</t>
  </si>
  <si>
    <t>1" DURATEC EQUAL TEE</t>
  </si>
  <si>
    <t>3/4" DURATEC REDUCING TEE, 1/2" TUBING DROP LEG</t>
  </si>
  <si>
    <t>1" DURATEC REDUCING TEE, DROP LEG 1/2" TUBING</t>
  </si>
  <si>
    <t>1" DURATEC REDUCING TEE, DROP LEG 3/4" TUBING</t>
  </si>
  <si>
    <t>1/2" DURATEC REDUCING TEE, DROP LEG 1/2" FEMALE NPT</t>
  </si>
  <si>
    <t>1/2" DURATEC UNION</t>
  </si>
  <si>
    <t>3/4" DURATEC UNION</t>
  </si>
  <si>
    <t>1" DURATEC UNION</t>
  </si>
  <si>
    <t>3/4" DURATEC REDUCING UNION 3/4" TUBING x 1/2" TUBING</t>
  </si>
  <si>
    <t>1" DURATEC REDUCING UNION 1" TUBING X 3/4" TUBING</t>
  </si>
  <si>
    <t>1/2" DURATEC END CAP</t>
  </si>
  <si>
    <t>3/4" DURATEC END CAP</t>
  </si>
  <si>
    <t>1" DURATEC END CAP</t>
  </si>
  <si>
    <t>D8030</t>
  </si>
  <si>
    <t>1/2" DURATEC STRAIGHT 1/2" MALE NPT STAINLESS STEEL</t>
  </si>
  <si>
    <t>D8031</t>
  </si>
  <si>
    <t>3/4" DURATEC STRAIGHT 3/4" MALE NPT STAINLESS STEEL</t>
  </si>
  <si>
    <t>D8032</t>
  </si>
  <si>
    <t>1" DURATEC STRAIGHT 1" MALE NPT STAINLESS STEEL</t>
  </si>
  <si>
    <t>1/2" DURATEC INLINE HAND VALVE</t>
  </si>
  <si>
    <t>3/4" DURATEC INLINE HAND VALVE</t>
  </si>
  <si>
    <t>1" DURATEC INLINE HAND VALVE</t>
  </si>
  <si>
    <t>1/2" DURATEC SPLIT RING</t>
  </si>
  <si>
    <t>3/4" DURATEC SPLIT RING</t>
  </si>
  <si>
    <t>1" DURATEC SPLIT RING</t>
  </si>
  <si>
    <t>DURATEC TUBING DEBUR TOOL, non returnable</t>
  </si>
  <si>
    <t>1/2" DURATEC ORING</t>
  </si>
  <si>
    <t>3/4" DURATEC ORING</t>
  </si>
  <si>
    <t>1" DURATEC ORING</t>
  </si>
  <si>
    <t>D8066</t>
  </si>
  <si>
    <t>1" DURATEC PIPE CLIP   EACH</t>
  </si>
  <si>
    <t>3/4" DURATEC ELBOW</t>
  </si>
  <si>
    <t>1" DURATEC ELBOW</t>
  </si>
  <si>
    <t>3/4" DURATEC REDUCING TEE, DROP LEG 1/2" FEMALE NPT</t>
  </si>
  <si>
    <t>1/2" DURATEC ELBOW</t>
  </si>
  <si>
    <t>1/2" DURATEC PIPE CLIP    PACK OF 10</t>
  </si>
  <si>
    <t>3/4" DURATEC PIPE CLIP  PACK OF 10</t>
  </si>
  <si>
    <t>1" DURATEC PIPE CLIP  PACK OF 10</t>
  </si>
  <si>
    <t>1/2" DURATEC OUTLET KIT, 1/2" OUTLET PORT..M81010 ALUM BLOCK, 1/2" BRASS PLUG.. 3/8"' DRAIN, D8002  STR FITTING</t>
  </si>
  <si>
    <t>1/2" DURATEC OUTLET KIT, 1/2" OUTLET PORT  WITH SHUTOFF..M81010 ALUM BLOCK, 1/2" BRASS PLUG.. 3/8" DRAIN, D8002  STR FITTING,   SHUTOFF VALVE</t>
  </si>
  <si>
    <t>1/2" DUAL PORT OUTLET  (F2025 (1/2")  + D8002) DURATEC</t>
  </si>
  <si>
    <t>1/2" DUAL PORT OUTLET  W/ SHUTOFF ( F2025 (1/2")  + D8002 + 1/2 M X F BALL VALVE)  DURATEC</t>
  </si>
  <si>
    <t>3/4" DUAL PORT OUTLET  (F2026 (3/4")  + D8003)  DURATEC</t>
  </si>
  <si>
    <t>3/4" DUAL PORT OUTLET  W/ SHUTOFF ( F2026 (3/4")  + D8003 + 3/4 M X F BALL VALVE)  DURATEC</t>
  </si>
  <si>
    <t>DRYER</t>
  </si>
  <si>
    <t>C-4200</t>
  </si>
  <si>
    <t>REFRIGERATED DRYER  42CFM,  120 VOLT, 1PH, 60 HZ</t>
  </si>
  <si>
    <t>FASTPIPE</t>
  </si>
  <si>
    <t>F0017</t>
  </si>
  <si>
    <t>Clamp for 1-5/8" unistrut, each</t>
  </si>
  <si>
    <t>F0018</t>
  </si>
  <si>
    <t>Beam Clamp, thru hole,  5/16 or 3/8 threaded rod</t>
  </si>
  <si>
    <t>F0019</t>
  </si>
  <si>
    <t>Loop Hanger, accepts  3/8 threaded rod, for 1" or 3/4"</t>
  </si>
  <si>
    <t>F0020</t>
  </si>
  <si>
    <t>Loop Hanger, accepts  3/8 threaded rod</t>
  </si>
  <si>
    <t>F0021</t>
  </si>
  <si>
    <t>Cantilever Arm,  12",  1-5/8 unistrut</t>
  </si>
  <si>
    <t>F0022</t>
  </si>
  <si>
    <t>F0023</t>
  </si>
  <si>
    <t>F0024</t>
  </si>
  <si>
    <t>F0025</t>
  </si>
  <si>
    <t>F0028</t>
  </si>
  <si>
    <t xml:space="preserve">3/8-16 THREADED ROD,  6 FT LONG   </t>
  </si>
  <si>
    <t>F0029</t>
  </si>
  <si>
    <t>3/8-16  HEX NUT,  100/BAG</t>
  </si>
  <si>
    <t>F0043</t>
  </si>
  <si>
    <t>Saddle drop drill bit - 1" main pipe (9/16 diam)</t>
  </si>
  <si>
    <t>F0044</t>
  </si>
  <si>
    <t>Saddle drop drill bit - 1-1/2", 2", 3" main pipe (3/4 diam)</t>
  </si>
  <si>
    <t>F0045</t>
  </si>
  <si>
    <t>Saddle drop drill bit - 4", 6" main pipe (15/16" diam)</t>
  </si>
  <si>
    <t>F0139</t>
  </si>
  <si>
    <t>Spray bottle</t>
  </si>
  <si>
    <t>F0140</t>
  </si>
  <si>
    <t>Pipe Cutter 3/4" thru 2"</t>
  </si>
  <si>
    <t>F0141</t>
  </si>
  <si>
    <t>Pipe Deburring Tool 3/4" THRU 2"</t>
  </si>
  <si>
    <t>F0142</t>
  </si>
  <si>
    <t>Pipe Deburring Tool 3/4" and 1"</t>
  </si>
  <si>
    <t>F0143</t>
  </si>
  <si>
    <t>Pipe cutter replacement wheels  for F0140,   2 pack</t>
  </si>
  <si>
    <t>F0212</t>
  </si>
  <si>
    <t>Jumper Hose Rubber  1/2" npt Male x Fem x 2 FT</t>
  </si>
  <si>
    <t>F0213</t>
  </si>
  <si>
    <t>Jumper Hose Rubber  1/2" npt Male x Fem x 3 FT</t>
  </si>
  <si>
    <t>F0214</t>
  </si>
  <si>
    <t>Jumper Hose Rubber  3/4" npt Male x Fem x 2 FT</t>
  </si>
  <si>
    <t>F0215</t>
  </si>
  <si>
    <t>Jumper Hose Rubber  3/4" npt Male x Fem x 3 FT</t>
  </si>
  <si>
    <t>F0216</t>
  </si>
  <si>
    <t>Jumper Hose Rubber  1" npt Male x Fem x 2 FT</t>
  </si>
  <si>
    <t>F0217</t>
  </si>
  <si>
    <t>Jumper Hose Rubber  1" npt Male x Fem x 3 FT</t>
  </si>
  <si>
    <t>F0221</t>
  </si>
  <si>
    <t>Jumper Hose Rubber  3/4" npt Male x Fem x 5 FT</t>
  </si>
  <si>
    <t>F0225</t>
  </si>
  <si>
    <t>Jumper Hose Braided SS   1-1/2 " npt Male x Fem x 18"</t>
  </si>
  <si>
    <t>F0226</t>
  </si>
  <si>
    <t>Jumper Hose Braided SS   1-1/2 " npt Male x Fem x 36"</t>
  </si>
  <si>
    <t>F0227</t>
  </si>
  <si>
    <t>Jumper Hose Braided SS    2 " npt Male x Fem x 36"</t>
  </si>
  <si>
    <t>F0228</t>
  </si>
  <si>
    <t>Jumper Hose Braided SS   3" npt Male x Fem x 36"</t>
  </si>
  <si>
    <t>F0234</t>
  </si>
  <si>
    <t>Jumper Hose Braided SS    4" Flange  X 36"</t>
  </si>
  <si>
    <t>F0236</t>
  </si>
  <si>
    <t>Jumper Hose Braided SS    6" Flange  X 36"</t>
  </si>
  <si>
    <t>3/8" Push on Hose 160 FT ROLL</t>
  </si>
  <si>
    <t>F2038-FT</t>
  </si>
  <si>
    <t>3/8" Push on Hose PER FT</t>
  </si>
  <si>
    <t>F0239</t>
  </si>
  <si>
    <t xml:space="preserve">3/8  Hose Strain Relief                 </t>
  </si>
  <si>
    <t>F0240</t>
  </si>
  <si>
    <t>3/8" Push on Hose Fitting x 1/4" Male npt</t>
  </si>
  <si>
    <t>F0241</t>
  </si>
  <si>
    <t>3/8" Push on Hose Fitting x 3/8" Male npt</t>
  </si>
  <si>
    <t>F0242</t>
  </si>
  <si>
    <t>3/8" Push on Hose Fitting x 1/2" Male npt</t>
  </si>
  <si>
    <t>F0243</t>
  </si>
  <si>
    <t>3/8" Push on Hose Fitting x 1/4" Female swivel npt</t>
  </si>
  <si>
    <t>F0244</t>
  </si>
  <si>
    <t>3/8" Push on Hose Fitting x 1/2" Female swivel npt</t>
  </si>
  <si>
    <t>1/2" Push on Hose 160 FT ROLL</t>
  </si>
  <si>
    <t>1/2" Push on Hose PER FT</t>
  </si>
  <si>
    <t>F0251</t>
  </si>
  <si>
    <t>1/2" Push on Hose Fitting x 1/2" Male npt</t>
  </si>
  <si>
    <t>F0252</t>
  </si>
  <si>
    <t>1/2" Push on Hose Fitting x 1/2" Female swivel npt</t>
  </si>
  <si>
    <t>F0259</t>
  </si>
  <si>
    <t xml:space="preserve">1/2  Hose Strain Relief             </t>
  </si>
  <si>
    <t>F0325</t>
  </si>
  <si>
    <t>3/8" X 25 FT AIR HOSE WITH 1/4" NPT MALE ENDS, RUBBER, TEKTON</t>
  </si>
  <si>
    <t>F0350</t>
  </si>
  <si>
    <t>3/8" X 50 FT AIR HOSE WITH 1/4" NPT MALE ENDS, RUBBER, TEKTON</t>
  </si>
  <si>
    <t>F0615</t>
  </si>
  <si>
    <t>Expansion Joint FEM x FEM  NPT      (2 F2218's NEEDED)</t>
  </si>
  <si>
    <t>F0616</t>
  </si>
  <si>
    <t>Expansion Joint FEM x FEM  NPT       (2 F4418's NEEDED)</t>
  </si>
  <si>
    <t>F0617</t>
  </si>
  <si>
    <t>Expansion Joint FEM x FEM  NPT      (2 F5518's NEEDED)</t>
  </si>
  <si>
    <t>F0619</t>
  </si>
  <si>
    <t>Expansion Joint FEM x FEM  NPT        (2 F7718's NEEDED)</t>
  </si>
  <si>
    <t>F0621</t>
  </si>
  <si>
    <t xml:space="preserve">Expansion Joint Flange,  ANSI 150#     8 bolt x  9.0" O.D. </t>
  </si>
  <si>
    <t>F0622</t>
  </si>
  <si>
    <t xml:space="preserve">Expansion Joint Flange,  ANSI 150#    8 bolt x  11.0" O.D.  </t>
  </si>
  <si>
    <t>F1000</t>
  </si>
  <si>
    <t>Blue Aluminum Pipe (19ft 2 inch) each   20mm od</t>
  </si>
  <si>
    <t>F1000CAN</t>
  </si>
  <si>
    <t>3/4"  BLUE ALUMINUM TUBING - USA - ***19 ft*** SECTION,   non returnable</t>
  </si>
  <si>
    <t>F1000Green</t>
  </si>
  <si>
    <t>Green Aluminum Pipe (19ft 2 inch) each   20mm od</t>
  </si>
  <si>
    <t>F1002</t>
  </si>
  <si>
    <t>Union</t>
  </si>
  <si>
    <t>F1003</t>
  </si>
  <si>
    <t>90° Elbow</t>
  </si>
  <si>
    <t>F1005</t>
  </si>
  <si>
    <t>Equal Tee</t>
  </si>
  <si>
    <t>F1006</t>
  </si>
  <si>
    <t>End Cap</t>
  </si>
  <si>
    <t>F1018</t>
  </si>
  <si>
    <t>Threaded Male Adapter   1/2" Male NPT</t>
  </si>
  <si>
    <t>F1020</t>
  </si>
  <si>
    <t>Spanner wrench, 2 required</t>
  </si>
  <si>
    <t>F1022-10</t>
  </si>
  <si>
    <t>Pipe Clip  10 PACK     thru hole, or use 5/16 threaded rod</t>
  </si>
  <si>
    <t>F1024</t>
  </si>
  <si>
    <t>Wall Outlet, ¾” Inlet, (4) ½” fem npt outlets</t>
  </si>
  <si>
    <t>F1051</t>
  </si>
  <si>
    <t>Cross</t>
  </si>
  <si>
    <t>F1071</t>
  </si>
  <si>
    <t>3/4" FASTPIPE TENSION ORING BLUE</t>
  </si>
  <si>
    <t>F1076</t>
  </si>
  <si>
    <t xml:space="preserve">inner parts set oring and ss bite ring </t>
  </si>
  <si>
    <t>F1118</t>
  </si>
  <si>
    <t>Threaded Male Adapter   3/4" Male NPT</t>
  </si>
  <si>
    <t>F1120</t>
  </si>
  <si>
    <t>Threaded Female Adapter   3/4"  female NPT</t>
  </si>
  <si>
    <t>F1863</t>
  </si>
  <si>
    <t>Blue Aluminum Pipe (7ft 6inch)  each    20mm od</t>
  </si>
  <si>
    <t>F2000</t>
  </si>
  <si>
    <t>Blue Aluminum Pipe (19ft 2 inch) each   25mm od</t>
  </si>
  <si>
    <t>F2000CAN</t>
  </si>
  <si>
    <t>1" BLUE ALUMINUM TUBING - USA - ***19 ft*** SECTION,  non returnable</t>
  </si>
  <si>
    <t>F2000Green</t>
  </si>
  <si>
    <t>Green Aluminum Pipe (19ft 2 inch) each   25mm od</t>
  </si>
  <si>
    <t>F2002</t>
  </si>
  <si>
    <t>F2003</t>
  </si>
  <si>
    <t>F2004</t>
  </si>
  <si>
    <t>45° Elbow</t>
  </si>
  <si>
    <t>F2005</t>
  </si>
  <si>
    <t>F2006</t>
  </si>
  <si>
    <t>F2018</t>
  </si>
  <si>
    <t>F2020</t>
  </si>
  <si>
    <t>F2022-10</t>
  </si>
  <si>
    <t>F2024</t>
  </si>
  <si>
    <t>Wall Outlet, 1” Inlet, (4) ½” fem npt outlets</t>
  </si>
  <si>
    <t>F2025</t>
  </si>
  <si>
    <t>DUAL PORT OUTLET, 1/2" NPT TOP PORT,  1/2" NPT OUTLET PORT (2X)   W/ DRAIN VALVE  (OUTLET WITH FEMALE NPT TOP ONLY)</t>
  </si>
  <si>
    <t>F2026</t>
  </si>
  <si>
    <t>DUAL PORT OUTLET, 3/4" NPT TOP PORT,  1/2" NPT OUTLET PORT (2X)   W/ DRAIN VALVE  (OUTLET WITH FEMALE NPT TOP ONLY)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</si>
  <si>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</si>
  <si>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</si>
  <si>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</si>
  <si>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</si>
  <si>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</si>
  <si>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</si>
  <si>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</si>
  <si>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F2076</t>
  </si>
  <si>
    <t>inner parts set oring and ss bite ring</t>
  </si>
  <si>
    <t>F2107</t>
  </si>
  <si>
    <t>Reduction Tee          1                     3/4"</t>
  </si>
  <si>
    <t>F2118</t>
  </si>
  <si>
    <t>F2121</t>
  </si>
  <si>
    <t>Reduction Union 1" X 3/4"</t>
  </si>
  <si>
    <t>F2210</t>
  </si>
  <si>
    <t>Saddle Drop           1"                  1"</t>
  </si>
  <si>
    <t>F2210C</t>
  </si>
  <si>
    <t>Saddle drop gasket</t>
  </si>
  <si>
    <t>F2218</t>
  </si>
  <si>
    <t>Threaded Male Adapter   1" Male NPT</t>
  </si>
  <si>
    <t>F2220</t>
  </si>
  <si>
    <t>Threaded Female Adapter   1"  female NPT</t>
  </si>
  <si>
    <t>F2863</t>
  </si>
  <si>
    <t>Blue Aluminum Pipe (7ft 6inch)  each    25mm od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</si>
  <si>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</si>
  <si>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</si>
  <si>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</si>
  <si>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</si>
  <si>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</si>
  <si>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</si>
  <si>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</si>
  <si>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</si>
  <si>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</si>
  <si>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</si>
  <si>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</si>
  <si>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</si>
  <si>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</si>
  <si>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</si>
  <si>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</si>
  <si>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</si>
  <si>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</si>
  <si>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</si>
  <si>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</t>
  </si>
  <si>
    <t>Blue Aluminum Pipe (19ft 2 inch) each   40mm od</t>
  </si>
  <si>
    <t>F4000CAN</t>
  </si>
  <si>
    <t>1-1/2" BLUE ALUMINUM TUBING - USA - ***19 ft*** SECTION,  non returnable</t>
  </si>
  <si>
    <t>F4000Green</t>
  </si>
  <si>
    <t>Green Aluminum Pipe (19ft 2 inch) each   40mm od</t>
  </si>
  <si>
    <t>F4002</t>
  </si>
  <si>
    <t>F4003</t>
  </si>
  <si>
    <t>F4004</t>
  </si>
  <si>
    <t>F4005</t>
  </si>
  <si>
    <t>F4006</t>
  </si>
  <si>
    <t>F4020</t>
  </si>
  <si>
    <t>F4022-10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</si>
  <si>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</si>
  <si>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</si>
  <si>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</si>
  <si>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</si>
  <si>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</si>
  <si>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</si>
  <si>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</si>
  <si>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</si>
  <si>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</si>
  <si>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</si>
  <si>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</si>
  <si>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</si>
  <si>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</si>
  <si>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F4110</t>
  </si>
  <si>
    <t>Saddle Drop        1-1/2"             3/4"</t>
  </si>
  <si>
    <t>F4206</t>
  </si>
  <si>
    <t>Reduction Tee        1-1/2"             3/4"</t>
  </si>
  <si>
    <t>F4207</t>
  </si>
  <si>
    <t>Reduction Tee        1-1/2"                1"</t>
  </si>
  <si>
    <t>F4210</t>
  </si>
  <si>
    <t>Saddle Drop        1-1/2"              1"</t>
  </si>
  <si>
    <t>F4210C</t>
  </si>
  <si>
    <t xml:space="preserve">Saddle drop gasket  </t>
  </si>
  <si>
    <t>F4218</t>
  </si>
  <si>
    <t xml:space="preserve">Threaded Male Adapter   1" Male NPT         </t>
  </si>
  <si>
    <t>F4221</t>
  </si>
  <si>
    <t>Reduction Union 1-1/2" X 1"</t>
  </si>
  <si>
    <t>F4223</t>
  </si>
  <si>
    <t>Reduction Union 1-1/2" X 3/4"</t>
  </si>
  <si>
    <t>F4418</t>
  </si>
  <si>
    <t>Threaded Male Adapter   1-1/2" Male NPT</t>
  </si>
  <si>
    <t>F4420</t>
  </si>
  <si>
    <t>Threaded Female Adapter   1-1/2" female NPT</t>
  </si>
  <si>
    <t>F5000</t>
  </si>
  <si>
    <t>Blue Aluminum Pipe (19ft 2 inch) each   50mm od</t>
  </si>
  <si>
    <t>F5000CAN</t>
  </si>
  <si>
    <t>2"  BLUE ALUMINUM TUBING - USA - ***19 ft*** SECTION,  non returnable</t>
  </si>
  <si>
    <t>F5000Green</t>
  </si>
  <si>
    <t>Green Aluminum Pipe (19ft 2 inch) each   50mm od</t>
  </si>
  <si>
    <t>F5002</t>
  </si>
  <si>
    <t>F5003</t>
  </si>
  <si>
    <t>F5004</t>
  </si>
  <si>
    <t>F5005</t>
  </si>
  <si>
    <t>F5006</t>
  </si>
  <si>
    <t>F5020</t>
  </si>
  <si>
    <t>F5022-10</t>
  </si>
  <si>
    <t>F5051</t>
  </si>
  <si>
    <t>F5065</t>
  </si>
  <si>
    <t>2" FASTPIPE  ORING</t>
  </si>
  <si>
    <t>F5070</t>
  </si>
  <si>
    <t>2" FASTPIPE STAINLESS STEEL BITE RING</t>
  </si>
  <si>
    <t>F5110</t>
  </si>
  <si>
    <t>Saddle Drop            2"               3/4"</t>
  </si>
  <si>
    <t>F5206</t>
  </si>
  <si>
    <t>Reduction Tee          2"                    3/4"</t>
  </si>
  <si>
    <t>F5207</t>
  </si>
  <si>
    <t>Reduction Tee          2"                     1"</t>
  </si>
  <si>
    <t>F5210</t>
  </si>
  <si>
    <t>Saddle Drop            2"                 1"</t>
  </si>
  <si>
    <t>F5210C</t>
  </si>
  <si>
    <t>F5221</t>
  </si>
  <si>
    <t>Reduction Union 2" X 1"</t>
  </si>
  <si>
    <t>F5223</t>
  </si>
  <si>
    <t>Reduction Union 2" X 3/4"</t>
  </si>
  <si>
    <t>F5418</t>
  </si>
  <si>
    <t>F5421</t>
  </si>
  <si>
    <t>Reduction Union 2" X 1-1/2"</t>
  </si>
  <si>
    <t>F5518</t>
  </si>
  <si>
    <t>Threaded Male Adapter     2" Male NPT</t>
  </si>
  <si>
    <t>FI0028</t>
  </si>
  <si>
    <t>FI0030</t>
  </si>
  <si>
    <t>FI0031</t>
  </si>
  <si>
    <t>FI0032</t>
  </si>
  <si>
    <t>FI0035</t>
  </si>
  <si>
    <t>FI0040</t>
  </si>
  <si>
    <t>FI0148</t>
  </si>
  <si>
    <t>Pipe Cutter 2" thru 3"</t>
  </si>
  <si>
    <t>FI0149</t>
  </si>
  <si>
    <t>Manual Pipe Cutter 4" thru 6"</t>
  </si>
  <si>
    <t>FI0153</t>
  </si>
  <si>
    <t>Pipe Deburring Tool 3"   elect drill required</t>
  </si>
  <si>
    <t>FI0154</t>
  </si>
  <si>
    <t>Pipe Deburring Tool / Pipe Marker  4"   elect drill required</t>
  </si>
  <si>
    <t>FI0155</t>
  </si>
  <si>
    <t>Pipe Deburring Tool / Pipe Marker  6"   elect drill required</t>
  </si>
  <si>
    <t>FI7000</t>
  </si>
  <si>
    <t>Blue Aluminum Pipe (19ft 2 inch) each   80mm od</t>
  </si>
  <si>
    <t>FI7002</t>
  </si>
  <si>
    <t>FI7003</t>
  </si>
  <si>
    <t>FI7005</t>
  </si>
  <si>
    <t>FI7006</t>
  </si>
  <si>
    <t>FI7012</t>
  </si>
  <si>
    <t>Saddle Drop               3"            1/2" NPT</t>
  </si>
  <si>
    <t>FI7020</t>
  </si>
  <si>
    <t>FI7022</t>
  </si>
  <si>
    <t>Pipe Clip  EACH          thru hole, or use 3/8 threaded rod</t>
  </si>
  <si>
    <t>FI7065</t>
  </si>
  <si>
    <t>3" FASTPIPE INDUSTRIAL ORING</t>
  </si>
  <si>
    <t>FI7070</t>
  </si>
  <si>
    <t>3" STAINLESS STEEL BITE RING FASTPIPE INDUSTRIAL</t>
  </si>
  <si>
    <t>FI7110</t>
  </si>
  <si>
    <t>Saddle Drop            3"              3/4"</t>
  </si>
  <si>
    <t>FI7112</t>
  </si>
  <si>
    <t>Saddle Drop               3"            3/4" NPT</t>
  </si>
  <si>
    <t>FI7210</t>
  </si>
  <si>
    <t>Saddle Drop            3"               1"</t>
  </si>
  <si>
    <t>FI7210C</t>
  </si>
  <si>
    <t>FI7312</t>
  </si>
  <si>
    <t>Saddle Drop               3"             1" NPT</t>
  </si>
  <si>
    <t>FI7509</t>
  </si>
  <si>
    <t>Reduction Tee                  3"               2" NPT</t>
  </si>
  <si>
    <t>FI7718</t>
  </si>
  <si>
    <t>Threaded Male Adapter     3" Male NPT</t>
  </si>
  <si>
    <t>FI7900</t>
  </si>
  <si>
    <t>Flange,  compression x flange, ANSI 150#  4 bolt x 7.5 O.D.</t>
  </si>
  <si>
    <t>FI7905</t>
  </si>
  <si>
    <t>Bolt and Gasket set,   4 x 2-3/4" long bolts</t>
  </si>
  <si>
    <t>FI8000</t>
  </si>
  <si>
    <t>Blue Aluminum Pipe (19ft 2 inch) each   102mm od</t>
  </si>
  <si>
    <t>FI8002</t>
  </si>
  <si>
    <t>FI8003</t>
  </si>
  <si>
    <t xml:space="preserve">90° Elbow                   </t>
  </si>
  <si>
    <t>FI8004</t>
  </si>
  <si>
    <t xml:space="preserve">45° Elbow                   </t>
  </si>
  <si>
    <t>FI8005</t>
  </si>
  <si>
    <t xml:space="preserve">Equal Tee             </t>
  </si>
  <si>
    <t>FI8006</t>
  </si>
  <si>
    <t xml:space="preserve">End Cap          </t>
  </si>
  <si>
    <t>FI8076</t>
  </si>
  <si>
    <t>inner parts seal</t>
  </si>
  <si>
    <t>FI8221</t>
  </si>
  <si>
    <t xml:space="preserve">Union Plug x 2" Female NPT           </t>
  </si>
  <si>
    <t>FI8312</t>
  </si>
  <si>
    <t>Saddle Drop            4"               1"</t>
  </si>
  <si>
    <t>FI8321</t>
  </si>
  <si>
    <t xml:space="preserve">Union Plug x 3" Female NPT           </t>
  </si>
  <si>
    <t>FI8888</t>
  </si>
  <si>
    <t xml:space="preserve">Valve             </t>
  </si>
  <si>
    <t>FI8900</t>
  </si>
  <si>
    <t xml:space="preserve">Flange, ANSI 150#  8 bolt x  9.0" O.D.     </t>
  </si>
  <si>
    <t>FI8905</t>
  </si>
  <si>
    <t>Bolt and Gasket set,  8 x 3" long bolts</t>
  </si>
  <si>
    <t>FI9000</t>
  </si>
  <si>
    <t>Blue Aluminum Pipe (19ft 2 inch) each   153mm od</t>
  </si>
  <si>
    <t>FI9002</t>
  </si>
  <si>
    <t>FI9003</t>
  </si>
  <si>
    <t xml:space="preserve">90° Elbow                     </t>
  </si>
  <si>
    <t>FI9004</t>
  </si>
  <si>
    <t xml:space="preserve">45° Elbow                 </t>
  </si>
  <si>
    <t>FI9005</t>
  </si>
  <si>
    <t>FI9006</t>
  </si>
  <si>
    <t xml:space="preserve">End Cap        </t>
  </si>
  <si>
    <t>FI9020</t>
  </si>
  <si>
    <t>Rems Akku Press Cordless Lugging Tool</t>
  </si>
  <si>
    <t>FI9021</t>
  </si>
  <si>
    <t>LugTool Jaw Set ,  4" and 6" jaw set</t>
  </si>
  <si>
    <t>FI9076</t>
  </si>
  <si>
    <t>FI9221</t>
  </si>
  <si>
    <t>FI9312</t>
  </si>
  <si>
    <t>Saddle Drop            6"               1"</t>
  </si>
  <si>
    <t>FI9321</t>
  </si>
  <si>
    <t>FI9821</t>
  </si>
  <si>
    <t xml:space="preserve">Reduction Union 6" X 4"       </t>
  </si>
  <si>
    <t>FI9900</t>
  </si>
  <si>
    <t xml:space="preserve">Flange, ANSI 150#  8 bolt x  11.0" O.D.     </t>
  </si>
  <si>
    <t>FI9905</t>
  </si>
  <si>
    <t xml:space="preserve">Bolt and Gasket set,  8 x 3-1/4" long bolts    </t>
  </si>
  <si>
    <t>FI9999</t>
  </si>
  <si>
    <t xml:space="preserve">Valve      </t>
  </si>
  <si>
    <t>F0136</t>
  </si>
  <si>
    <t>Tool kit: spanners,deburr, cutter, spray bottle</t>
  </si>
  <si>
    <t>F0137</t>
  </si>
  <si>
    <t>F0138</t>
  </si>
  <si>
    <t>F0145</t>
  </si>
  <si>
    <t>F1007</t>
  </si>
  <si>
    <t>Reduction Tee          3/4"                  1/4" NPT</t>
  </si>
  <si>
    <t>F1009</t>
  </si>
  <si>
    <t>Reduction Tee          3/4"                  1/2" NPT</t>
  </si>
  <si>
    <t>F1014</t>
  </si>
  <si>
    <t>3/4" FASTPIPE SINGLE PORT OUTLET KIT  (M81010, F1018, 50136, 50120, M7510-SPACER, Yellow Inst Sheet)</t>
  </si>
  <si>
    <t>F1021</t>
  </si>
  <si>
    <t>3/4" TOOLSET FASTPIPE,  (2) F2020 SPANNER, DEBURR TOOL</t>
  </si>
  <si>
    <t>F1024 TOP KIT</t>
  </si>
  <si>
    <t>FASTPIPE 3/4 OUTLET KIT CONVERSION TO SHUTOFF  (F3400-F3411-F3450-F1018-K35050M)</t>
  </si>
  <si>
    <t>F1024V</t>
  </si>
  <si>
    <t>Wall Outlet w/shutoff, ¾” Inlet, (4) ½” fem npt outlets</t>
  </si>
  <si>
    <t>F1024W</t>
  </si>
  <si>
    <t>Outside or Thru Wall Outlet, (1) 1/2" fem npt outlet</t>
  </si>
  <si>
    <t>F1073</t>
  </si>
  <si>
    <t>90° Elbow X 1/4" FEMALE NPT</t>
  </si>
  <si>
    <t>F1076-10</t>
  </si>
  <si>
    <t>3/4 FASTPIPE ORING/BITE RING 10 PACK</t>
  </si>
  <si>
    <t>F1093</t>
  </si>
  <si>
    <t>90° Elbow X 1/2" FEMALE NPT</t>
  </si>
  <si>
    <t>F1111</t>
  </si>
  <si>
    <t>Valve Kit (ball valve + (2) threaded adapters</t>
  </si>
  <si>
    <t>F1221</t>
  </si>
  <si>
    <t>Threaded Female Adapter   1/2"  female NPT</t>
  </si>
  <si>
    <t>F1863-12</t>
  </si>
  <si>
    <t>3/4" ALUMINUM PIPE (7" 6") FASTPIPE 12 PACK</t>
  </si>
  <si>
    <t>F1863CAN</t>
  </si>
  <si>
    <t>3/4" BLUE ALUMINUM TUBING - USA - 7"6" SECTION</t>
  </si>
  <si>
    <t>F1863Green</t>
  </si>
  <si>
    <t>green 3/4" ALUMINUM PIPE (7" 6") FASTPIPE EACH, green,   non returnable</t>
  </si>
  <si>
    <t>F2000-12</t>
  </si>
  <si>
    <t>1" ALUMINUM TUBING 19 FT 8 INCHES LONG FASTPIPE  12 PACK</t>
  </si>
  <si>
    <t>F2007</t>
  </si>
  <si>
    <t>Reduction Tee             1"                  1/4" NPT</t>
  </si>
  <si>
    <t>F2008</t>
  </si>
  <si>
    <t>Reduction Tee             1"                  3/4" NPT</t>
  </si>
  <si>
    <t>F2009</t>
  </si>
  <si>
    <t>Reduction Tee             1"                  1/2" NPT</t>
  </si>
  <si>
    <t>F2011</t>
  </si>
  <si>
    <t>Saddle Drop            1"                  1/4" NPT</t>
  </si>
  <si>
    <t>F2012</t>
  </si>
  <si>
    <t>Saddle Drop            1"                  1/2" NPT</t>
  </si>
  <si>
    <t>F2014</t>
  </si>
  <si>
    <t>1"  FASTPIPE SINGLE PORT OUTLET KIT   (M81010, F2018, 50136, 50120, M7510-SPACER, Yellow Inst Sheet)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</si>
  <si>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</si>
  <si>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</si>
  <si>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</si>
  <si>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</si>
  <si>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F2024V</t>
  </si>
  <si>
    <t>Wall Outlet w/shutoff, 1” Inlet, (4) ½” fem npt outlets</t>
  </si>
  <si>
    <t>F2024W</t>
  </si>
  <si>
    <t>F2073</t>
  </si>
  <si>
    <t>F2076-10</t>
  </si>
  <si>
    <t>1" FASTPIPE ORING/BITE RING 10 PACK</t>
  </si>
  <si>
    <t>F2083</t>
  </si>
  <si>
    <t>90° Elbow X 3/4" FEMALE NPT</t>
  </si>
  <si>
    <t>F2093</t>
  </si>
  <si>
    <t>F2112</t>
  </si>
  <si>
    <t>Saddle Drop            1"                  3/4" NPT</t>
  </si>
  <si>
    <t>F2221</t>
  </si>
  <si>
    <t>F2222</t>
  </si>
  <si>
    <t>F2231</t>
  </si>
  <si>
    <t>F28070</t>
  </si>
  <si>
    <t xml:space="preserve">3/4" FASTPIPE MASTER KIT 90 FT, 3 OUTLETS </t>
  </si>
  <si>
    <t>F28070 fitting box only</t>
  </si>
  <si>
    <t>3/4" FASTPIPE MASTER KIT 90 FT,             fitting box only</t>
  </si>
  <si>
    <t>F28072</t>
  </si>
  <si>
    <t>3/4" FASTPIPE COOLING KIT</t>
  </si>
  <si>
    <t>F28090</t>
  </si>
  <si>
    <t>1" FASTPIPE MASTER KIT 90FT, 3 OUTLETS</t>
  </si>
  <si>
    <t>F28090 fitting box only</t>
  </si>
  <si>
    <t>1" FASTPIPE MASTER KIT 90FT,    fitting box only</t>
  </si>
  <si>
    <t>F28092</t>
  </si>
  <si>
    <t>1" FASTPIPE COOLING KIT</t>
  </si>
  <si>
    <t>F28099</t>
  </si>
  <si>
    <t xml:space="preserve">3/4" FASTPIPE MASTER KIT 235FT, 5 OUTLETS </t>
  </si>
  <si>
    <t>F28099 fitting box only</t>
  </si>
  <si>
    <t>3/4" FASTPIPE MASTER KIT 235FT, fitting box only</t>
  </si>
  <si>
    <t>F28235</t>
  </si>
  <si>
    <t xml:space="preserve">1" FASTPIPE MASTER KIT 235FT, 5 OUTLETS </t>
  </si>
  <si>
    <t>F28235 fitting box only</t>
  </si>
  <si>
    <t>1" FASTPIPE MASTER KIT 235FT, fitting box only</t>
  </si>
  <si>
    <t>F2863-12</t>
  </si>
  <si>
    <t>1" ALUMINUM PIPE (7" 6") FASTPIPE 12 PACK</t>
  </si>
  <si>
    <t>F2863CAN</t>
  </si>
  <si>
    <t>1" BLUE ALUMINUM TUBING - USA - 7"6" SECTION</t>
  </si>
  <si>
    <t>F2863Green</t>
  </si>
  <si>
    <t>green 1" ALUMINUM PIPE (7" 6") FASTPIPE EACH, green,   non returnable</t>
  </si>
  <si>
    <t>F4008</t>
  </si>
  <si>
    <t>Reduction Tee            1-1/2"            3/4" NPT</t>
  </si>
  <si>
    <t>F4009</t>
  </si>
  <si>
    <t>Reduction Tee            1-1/2"            1/2" NPT</t>
  </si>
  <si>
    <t>F4011</t>
  </si>
  <si>
    <t>Saddle Drop            1-1/2"            1/4" NPT</t>
  </si>
  <si>
    <t>F4012</t>
  </si>
  <si>
    <t>Saddle Drop            1-1/2"            1/2" NPT</t>
  </si>
  <si>
    <t>F4076</t>
  </si>
  <si>
    <t>F4076-10</t>
  </si>
  <si>
    <t>1-1/2 FASTPIPE ORING/BITE RING 10 PACK</t>
  </si>
  <si>
    <t>F4112</t>
  </si>
  <si>
    <t>Saddle Drop            1-1/2"            3/4" NPT</t>
  </si>
  <si>
    <t>F4231</t>
  </si>
  <si>
    <t>Threaded Female Adapter   3/4" female NPT</t>
  </si>
  <si>
    <t>F4241</t>
  </si>
  <si>
    <t>1-1/2" REDUCING UNION X 1/2" FEMALE NPT  (F4221-1/2")  FASTPIPE</t>
  </si>
  <si>
    <t>F4444</t>
  </si>
  <si>
    <t>F4863</t>
  </si>
  <si>
    <t>Blue Aluminum Pipe (7ft 6inch)  each    40mm od</t>
  </si>
  <si>
    <t>F4863Green</t>
  </si>
  <si>
    <t>green 1-1/2" ALUMINUM PIPE (7" 6") FASTPIPE EACH, green,   non returnable</t>
  </si>
  <si>
    <t>F5008</t>
  </si>
  <si>
    <t>Reduction Tee               2"                3/4" NPT</t>
  </si>
  <si>
    <t>F5009</t>
  </si>
  <si>
    <t>Reduction Tee               2"                1/2" NPT</t>
  </si>
  <si>
    <t>F5011</t>
  </si>
  <si>
    <t>Saddle Drop               2"            1/4" NPT</t>
  </si>
  <si>
    <t>F5012</t>
  </si>
  <si>
    <t>Saddle Drop               2"            1/2" NPT</t>
  </si>
  <si>
    <t>F5076</t>
  </si>
  <si>
    <t>F5076-10</t>
  </si>
  <si>
    <t>2" FASTPIPE ORING/BITE RING 10 PACK</t>
  </si>
  <si>
    <t>F5112</t>
  </si>
  <si>
    <t>Saddle Drop               2"            3/4" NPT</t>
  </si>
  <si>
    <t>F5231</t>
  </si>
  <si>
    <t>F5241</t>
  </si>
  <si>
    <t>Threaded Female Adapter   1/2" female NPT</t>
  </si>
  <si>
    <t>F5555</t>
  </si>
  <si>
    <t>F5863</t>
  </si>
  <si>
    <t>2" ALUMINUM PIPE (7" 6") FASTPIPE EACH, BLUE,   non returnable</t>
  </si>
  <si>
    <t>F5863Green</t>
  </si>
  <si>
    <t>green 2" ALUMINUM PIPE (7" 6") FASTPIPE EACH, green,   non returnable</t>
  </si>
  <si>
    <t>FI0146</t>
  </si>
  <si>
    <t>FI7076</t>
  </si>
  <si>
    <t>FI7076-10</t>
  </si>
  <si>
    <t>3" FASTPIPE ORING/BITE RING 10 PACK</t>
  </si>
  <si>
    <t>FI7777</t>
  </si>
  <si>
    <t>FI7863</t>
  </si>
  <si>
    <t>3" ALUMINUM PIPE (7" 6") FASTPIPE EACH, BLUE,   non returnable</t>
  </si>
  <si>
    <t>MAXLINE</t>
  </si>
  <si>
    <t>M3810</t>
  </si>
  <si>
    <t>SINGLE PORT OUTLET(1/4 NPT OUT )</t>
  </si>
  <si>
    <t>M38220</t>
  </si>
  <si>
    <t>MANIFOLD BLOCK ONLY 3/8" PORTS, MAXLINE LONG</t>
  </si>
  <si>
    <t>M6026</t>
  </si>
  <si>
    <t>1/2" MAXLINE TUBING 100FT ROLL</t>
  </si>
  <si>
    <t>M6026G</t>
  </si>
  <si>
    <t>100 FT .63 OD X .50 ID  TUBING GREEN      includes cutter and deburr tool</t>
  </si>
  <si>
    <t>M6027</t>
  </si>
  <si>
    <t>1/2" MAXLINE TUBING 300FT ROLL</t>
  </si>
  <si>
    <t>M6027G</t>
  </si>
  <si>
    <t>300 FT .63 OD X .50 ID  TUBING GREEN      includes cutter and deburr tool</t>
  </si>
  <si>
    <t>M6030</t>
  </si>
  <si>
    <t>3/4" MAXLINE TUBING 100FT ROLL,</t>
  </si>
  <si>
    <t>M6030G</t>
  </si>
  <si>
    <t>100 FT .98 OD X .80 ID  TUBING GREEN        includes cutter and deburr tool</t>
  </si>
  <si>
    <t>M6031</t>
  </si>
  <si>
    <t xml:space="preserve">3/4" MAXLINE TUBING 300FT ROLL, </t>
  </si>
  <si>
    <t>M6031G</t>
  </si>
  <si>
    <t>300 FT .98 OD X .80 ID  TUBING GREEN      includes cutter and deburr tool</t>
  </si>
  <si>
    <t>M6032</t>
  </si>
  <si>
    <t>100 FT 1.26 OD X 1.02 ID  TUBING    includes cutter and deburr tool</t>
  </si>
  <si>
    <t>M6032G</t>
  </si>
  <si>
    <t>100 FT 1.26 OD X 1.02 ID  TUBING GREEN   includes cutter and deburr tool</t>
  </si>
  <si>
    <t>M6033</t>
  </si>
  <si>
    <t>300 FT 1.26 OD X 1.02 ID  TUBING    includes cutter and deburr tool</t>
  </si>
  <si>
    <t>M6033G</t>
  </si>
  <si>
    <t>300 FT 1.26 OD X 1.02 ID  TUBING GREEN   includes cutter and deburr tool</t>
  </si>
  <si>
    <t>M6520</t>
  </si>
  <si>
    <t>200 FT 2.50 OD X 2.00 ID  TUBING   purchase tools separate</t>
  </si>
  <si>
    <t>M7510</t>
  </si>
  <si>
    <t>SINGLE PORT OUTLET(1/2" NPT OUT)</t>
  </si>
  <si>
    <t>M7510-SPACER</t>
  </si>
  <si>
    <t>SPACER PLATE FOR M81010 BLOCK, 1/4" THICK</t>
  </si>
  <si>
    <t>M8001</t>
  </si>
  <si>
    <t>STRAIGHT 1/2" TUBING X 3/8" MALE NPT</t>
  </si>
  <si>
    <t>M8002</t>
  </si>
  <si>
    <t>1/2" MAXLINE X 1/2" MALE NPT STRAIGHT FITTING</t>
  </si>
  <si>
    <t>M8003</t>
  </si>
  <si>
    <t>3/4" MAXLINE X 3/4" MALE NPT FITTING</t>
  </si>
  <si>
    <t>M8004</t>
  </si>
  <si>
    <t>M8005</t>
  </si>
  <si>
    <t>3/4" MAXLINE X 1/2" MALE NPT FITTING</t>
  </si>
  <si>
    <t>M8006</t>
  </si>
  <si>
    <t>M8007</t>
  </si>
  <si>
    <t>M8009</t>
  </si>
  <si>
    <t>1/2" MAXLINE X 1/2" FEMALE NPT SINGLE PORT ELBOW</t>
  </si>
  <si>
    <t>M8010</t>
  </si>
  <si>
    <t>1/2"  EQUAL TEE MAXLINE</t>
  </si>
  <si>
    <t>M8011</t>
  </si>
  <si>
    <t>3/4" EQUAL TEE MAXLINE</t>
  </si>
  <si>
    <t>M8012</t>
  </si>
  <si>
    <t>M8014</t>
  </si>
  <si>
    <t>M8015</t>
  </si>
  <si>
    <t>STRAIGHT 1" TUBING X 3/4" MALE NPT</t>
  </si>
  <si>
    <t>M8016</t>
  </si>
  <si>
    <t>M8018</t>
  </si>
  <si>
    <t>M8019</t>
  </si>
  <si>
    <t>1/2" REDUCING TEE X 1/2" FEMALE NPT MAXLINE</t>
  </si>
  <si>
    <t>M8020</t>
  </si>
  <si>
    <t>REDUCING UNION 1" TUBING X 1/2" TUBING</t>
  </si>
  <si>
    <t>M8021</t>
  </si>
  <si>
    <t>UNION 1/2" TUBING X 1/2" TUBING</t>
  </si>
  <si>
    <t>M8022</t>
  </si>
  <si>
    <t>UNION 3/4" TUBING X 3/4" TUBING</t>
  </si>
  <si>
    <t>M8023</t>
  </si>
  <si>
    <t>UNION 1" TUBING X 1" TUBING</t>
  </si>
  <si>
    <t>M8024</t>
  </si>
  <si>
    <t>M8025</t>
  </si>
  <si>
    <t>M8026</t>
  </si>
  <si>
    <t>M8027</t>
  </si>
  <si>
    <t>M8028</t>
  </si>
  <si>
    <t>M8030</t>
  </si>
  <si>
    <t>STRAIGHT 1/2" TUBING X 1/2" MALE NPT STAINLESS STEEL</t>
  </si>
  <si>
    <t>M8031</t>
  </si>
  <si>
    <t>STRAIGHT 3/4" TUBING X 3/4" MALE NPT STAINLESS STEEL</t>
  </si>
  <si>
    <t>M8032</t>
  </si>
  <si>
    <t>STRAIGHT 1" TUBING X 1" MALE NPT STAINLESS STEEL</t>
  </si>
  <si>
    <t>M8033</t>
  </si>
  <si>
    <t xml:space="preserve">EQUAL TEE STAINLESS STEEL  </t>
  </si>
  <si>
    <t>M8034</t>
  </si>
  <si>
    <t>M8035</t>
  </si>
  <si>
    <t>M8038</t>
  </si>
  <si>
    <t>M8038TEE</t>
  </si>
  <si>
    <t>1/2" INLINE HAND VALVE MAXLINE     blue tee handle design</t>
  </si>
  <si>
    <t>M8039</t>
  </si>
  <si>
    <t>M8040</t>
  </si>
  <si>
    <t>M8041</t>
  </si>
  <si>
    <t>CROSS</t>
  </si>
  <si>
    <t>M8042</t>
  </si>
  <si>
    <t>M8043</t>
  </si>
  <si>
    <t>M8047</t>
  </si>
  <si>
    <t>M8048</t>
  </si>
  <si>
    <t>M8049</t>
  </si>
  <si>
    <t>1"  - 3/4" - 1/2" PIPE CUTTER</t>
  </si>
  <si>
    <t>M8054</t>
  </si>
  <si>
    <t>M8055</t>
  </si>
  <si>
    <t>M8056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</si>
  <si>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</si>
  <si>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</si>
  <si>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</si>
  <si>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</si>
  <si>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</si>
  <si>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</si>
  <si>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M8064</t>
  </si>
  <si>
    <t>1/2" PIPE CLIP MAXLINE 10/PACK</t>
  </si>
  <si>
    <t>M8065</t>
  </si>
  <si>
    <t>3/4" PIPE CLIP MAXLINE 10/PACK</t>
  </si>
  <si>
    <t>M8066</t>
  </si>
  <si>
    <t>PIPE CLIP   SPACING EVERY 4-5 FT   BAG OF 10 PCS</t>
  </si>
  <si>
    <t>M8067</t>
  </si>
  <si>
    <t>M8068</t>
  </si>
  <si>
    <t>M8078</t>
  </si>
  <si>
    <t>3/4" REDUCING TEE, 1/2" FEMALE NPT DROP LEG  MAXLINE</t>
  </si>
  <si>
    <t>M8080</t>
  </si>
  <si>
    <t>M8085</t>
  </si>
  <si>
    <t>ELBOW 1/2" TUBING X 1/2" MALE NPT</t>
  </si>
  <si>
    <t>M8086</t>
  </si>
  <si>
    <t>ELBOW 3/4" TUBING X 1/2" MALE NPT</t>
  </si>
  <si>
    <t>M8088</t>
  </si>
  <si>
    <t>ELBOW 3/4" TUBING X 3/4" MALE NPT</t>
  </si>
  <si>
    <t>M8089</t>
  </si>
  <si>
    <t>REDUCING TEE DROP LEG 3/4" FEMALE NPT</t>
  </si>
  <si>
    <t>M8090</t>
  </si>
  <si>
    <t>ELBOW 1" TUBING X 1" MALE NPT</t>
  </si>
  <si>
    <t>M8091</t>
  </si>
  <si>
    <t>3/4" - 1/2"  PIPE CUTTER</t>
  </si>
  <si>
    <t>M8095</t>
  </si>
  <si>
    <t>1"  - 3/4" - 1/2"  BEVELING TOOL</t>
  </si>
  <si>
    <t>M8096</t>
  </si>
  <si>
    <t>MAXLINE TUBING BENDER TOOL</t>
  </si>
  <si>
    <t>M8097</t>
  </si>
  <si>
    <t>MAXLINE STRAIGHTENING TOOL, 7 WHEEL 1/2, 3/4, &amp; 1"</t>
  </si>
  <si>
    <t>M8098</t>
  </si>
  <si>
    <t>PIPE WRAP TAPE 2" X 100 FT  10 MIL, non returnable</t>
  </si>
  <si>
    <t>M81010</t>
  </si>
  <si>
    <t>SINGLE PORT OUTLET, 1/2" npt outlet BLOCK ONLY</t>
  </si>
  <si>
    <t>M8525</t>
  </si>
  <si>
    <t>UNION 2" TUBING X 2" TUBING   crimp  on</t>
  </si>
  <si>
    <t>M8530</t>
  </si>
  <si>
    <t>EQUAL TEE  crimp on</t>
  </si>
  <si>
    <t>M8531</t>
  </si>
  <si>
    <t>REDUCING TEE DROP LEG 1" FEMALE NPT  crimp on</t>
  </si>
  <si>
    <t>M8535</t>
  </si>
  <si>
    <t>90 DEGREE ELBOW crimp on</t>
  </si>
  <si>
    <t>M8541</t>
  </si>
  <si>
    <t>STRAIGHT 2" TUBING X 1" MALE NPT  crimp on</t>
  </si>
  <si>
    <t>M8542</t>
  </si>
  <si>
    <t>STRAIGHT 2" TUBING X 2" MALE NPT crimp on</t>
  </si>
  <si>
    <t>M8549</t>
  </si>
  <si>
    <t>CRIMP SLEEVE</t>
  </si>
  <si>
    <t>M8551</t>
  </si>
  <si>
    <t>2" PIPE CUTTER</t>
  </si>
  <si>
    <t>M8559</t>
  </si>
  <si>
    <t>M8590</t>
  </si>
  <si>
    <t>2"  HYDAULIC CRIMP TOOL</t>
  </si>
  <si>
    <t>M8591</t>
  </si>
  <si>
    <t>2" MAXLINE CRIMP TOOL*** HEAD ONLY***, WITH ALUM PLUG</t>
  </si>
  <si>
    <t>M8595</t>
  </si>
  <si>
    <t>2"  BEVELING TOOL</t>
  </si>
  <si>
    <t>M3800</t>
  </si>
  <si>
    <t>1/2" MAXLINE MASTER KIT 100 FT,  3 OUTLETS</t>
  </si>
  <si>
    <t>M3810V</t>
  </si>
  <si>
    <t>SINGLE PORT OUTLET(1/4 NPT OUT )  WITH SHUTOFF</t>
  </si>
  <si>
    <t>M3810W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</si>
  <si>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</si>
  <si>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</si>
  <si>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</si>
  <si>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</si>
  <si>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</si>
  <si>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</si>
  <si>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</si>
  <si>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</si>
  <si>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</si>
  <si>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</si>
  <si>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</si>
  <si>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</si>
  <si>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</si>
  <si>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</si>
  <si>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</si>
  <si>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M6520-100</t>
  </si>
  <si>
    <t>100 FT 2.50 OD X 2.00 ID  TUBING   purchase tools separate</t>
  </si>
  <si>
    <t>M6580</t>
  </si>
  <si>
    <t>1" MAXLINE MASTER KIT  300 FT..(3) M8066  (30 CLIPS)..(2) M8012 TEE..(1) M8004 1" NPT FITTING..(3) M8203V  OUTLET WITH SHUTOFF..M8095 DEBUR TOOL..M8051 1" CUTTER</t>
  </si>
  <si>
    <t>M7500</t>
  </si>
  <si>
    <t>3/4" MAXLINE MASTER KIT COMPLETE 100FT</t>
  </si>
  <si>
    <t>M7500/M7580 fitting box only</t>
  </si>
  <si>
    <t>FITTING BOX ONLY FOR M7500/M7580..- (3) M81010 Aluminum Blocks..- (3) M8005 ¾” Tubing x 1/2” NPT fittings..- (3) 50136 ½” npt Plugs..- (3) 50120 3/8” npt Drain Valves..- (1) M8003 ¾” Tubing x ¾” NPT Fitting..- (2) M8011 Tee Fittings..- (20) Tubing Clip...</t>
  </si>
  <si>
    <t>M7510-2</t>
  </si>
  <si>
    <t>3/4" MAXLINE OUTLET KIT IN CLAMSHELL, 1/2" NPT OUTLET PORT           with TWO holes on the face,  1/2 npt and 1/4 npt</t>
  </si>
  <si>
    <t>M7510-2V</t>
  </si>
  <si>
    <t>3/4" MAXLINE OUTLET KIT IN CLAMSHELL    with TWO holes on the face,  1/2 npt and 1/4 npt, with shutoff valve K35050M</t>
  </si>
  <si>
    <t>M7510V</t>
  </si>
  <si>
    <t>SINGLE PORT OUTLET(1/2" NPT OUT)  WITH SHUTOFF</t>
  </si>
  <si>
    <t>M7510W</t>
  </si>
  <si>
    <t>SINGLE PORT OUTLET THRU WALL KIT (1/2 NPT OUT )</t>
  </si>
  <si>
    <t>M7580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</si>
  <si>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</si>
  <si>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</si>
  <si>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</si>
  <si>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</si>
  <si>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</si>
  <si>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</si>
  <si>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</si>
  <si>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</t>
  </si>
  <si>
    <t>M81010-THRU</t>
  </si>
  <si>
    <t>M81010 MAXLINE BLOCK WITH 1/2 FEMALE NPT BOTH ENDS</t>
  </si>
  <si>
    <t>M8101V</t>
  </si>
  <si>
    <t>M8200</t>
  </si>
  <si>
    <t>DUAL PORT OUTLET, (2) 1/2" NPT OUTLET PORTS</t>
  </si>
  <si>
    <t>M8200V</t>
  </si>
  <si>
    <t>1/2" MAXLINE MULTI PORT OUTLET  WITH SHUTOFF</t>
  </si>
  <si>
    <t>M8201</t>
  </si>
  <si>
    <t>M8201V</t>
  </si>
  <si>
    <t xml:space="preserve">3/4" MAXLINE MULTI PORT OUTLET WITH SHUTOFF, </t>
  </si>
  <si>
    <t>M8203</t>
  </si>
  <si>
    <t>M8203V</t>
  </si>
  <si>
    <t>DUAL PORT OUTLET WITH SHUTOFF</t>
  </si>
  <si>
    <t>M8591-RENTAL</t>
  </si>
  <si>
    <t>2" MAXLINE CRIMP TOOL **HEAD ONLY**  RENTAL..INCLUDE DEBURR TOOL AND ALUM PLUG....RENTAL FEE $99.99..DEPOSIT OF $100.00 REQUIRED..REFUNDED WHEN RETURNED IN GOOD CONDITION</t>
  </si>
  <si>
    <t>QUOTE GOOD FOR 30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</si>
</sst>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#\ ####\ ##"/>
    <numFmt numFmtId="165" formatCode="&quot;$&quot;#,##0.00"/>
    <numFmt numFmtId="166" formatCode="[$-409]mmmm\ d\,\ yyyy;@"/>
    <numFmt numFmtId="167" formatCode="0.000"/>
    <numFmt numFmtId="168" formatCode="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8"/>
      <color indexed="12"/>
      <name val="Arial"/>
      <family val="2"/>
    </font>
    <font>
      <sz val="9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323232"/>
      <name val="Calibri"/>
      <family val="2"/>
      <scheme val="minor"/>
    </font>
    <font>
      <b/>
      <sz val="11"/>
      <color rgb="FF323232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02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165" fontId="5" fillId="0" borderId="0" xfId="0" applyNumberFormat="1" applyFont="1"/>
    <xf numFmtId="165" fontId="2" fillId="0" borderId="0" xfId="0" applyNumberFormat="1" applyFont="1" applyAlignment="1">
      <alignment horizontal="center"/>
    </xf>
    <xf numFmtId="0" fontId="6" fillId="0" borderId="0" xfId="0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1" applyFont="1" applyAlignment="1" applyProtection="1"/>
    <xf numFmtId="0" fontId="3" fillId="0" borderId="0" xfId="0" applyFont="1"/>
    <xf numFmtId="0" fontId="9" fillId="0" borderId="0" xfId="0" applyFont="1"/>
    <xf numFmtId="166" fontId="3" fillId="0" borderId="0" xfId="0" applyNumberFormat="1" applyFont="1" applyAlignment="1">
      <alignment horizontal="left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14" fontId="12" fillId="0" borderId="0" xfId="0" applyNumberFormat="1" applyFont="1" applyAlignment="1">
      <alignment horizontal="center"/>
    </xf>
    <xf numFmtId="0" fontId="12" fillId="0" borderId="0" xfId="0" applyFont="1"/>
    <xf numFmtId="165" fontId="12" fillId="0" borderId="0" xfId="0" applyNumberFormat="1" applyFont="1"/>
    <xf numFmtId="2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49" fontId="14" fillId="0" borderId="9" xfId="0" applyNumberFormat="1" applyFont="1" applyBorder="1"/>
    <xf numFmtId="0" fontId="14" fillId="0" borderId="10" xfId="0" applyFont="1" applyBorder="1" applyAlignment="1">
      <alignment horizontal="center"/>
    </xf>
    <xf numFmtId="49" fontId="14" fillId="0" borderId="0" xfId="0" applyNumberFormat="1" applyFont="1"/>
    <xf numFmtId="49" fontId="14" fillId="0" borderId="10" xfId="0" applyNumberFormat="1" applyFon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49" fontId="14" fillId="0" borderId="12" xfId="0" applyNumberFormat="1" applyFont="1" applyBorder="1"/>
    <xf numFmtId="49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11" xfId="0" applyFont="1" applyBorder="1" applyAlignment="1">
      <alignment horizontal="center"/>
    </xf>
    <xf numFmtId="49" fontId="15" fillId="0" borderId="0" xfId="0" applyNumberFormat="1" applyFont="1" applyAlignment="1">
      <alignment horizontal="center"/>
    </xf>
    <xf numFmtId="49" fontId="14" fillId="0" borderId="8" xfId="0" applyNumberFormat="1" applyFont="1" applyBorder="1" applyAlignment="1">
      <alignment horizontal="center"/>
    </xf>
    <xf numFmtId="49" fontId="15" fillId="0" borderId="10" xfId="0" applyNumberFormat="1" applyFont="1" applyBorder="1" applyAlignment="1">
      <alignment horizontal="center"/>
    </xf>
    <xf numFmtId="49" fontId="14" fillId="0" borderId="13" xfId="0" applyNumberFormat="1" applyFont="1" applyBorder="1" applyAlignment="1">
      <alignment horizontal="center"/>
    </xf>
    <xf numFmtId="49" fontId="14" fillId="0" borderId="14" xfId="0" applyNumberFormat="1" applyFont="1" applyBorder="1"/>
    <xf numFmtId="0" fontId="12" fillId="0" borderId="0" xfId="0" applyFont="1" applyAlignment="1">
      <alignment horizontal="center"/>
    </xf>
    <xf numFmtId="0" fontId="6" fillId="0" borderId="3" xfId="0" applyFont="1" applyBorder="1" applyAlignment="1">
      <alignment vertical="center"/>
    </xf>
    <xf numFmtId="0" fontId="7" fillId="0" borderId="5" xfId="0" applyFont="1" applyBorder="1"/>
    <xf numFmtId="0" fontId="6" fillId="0" borderId="3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165" fontId="5" fillId="3" borderId="0" xfId="0" applyNumberFormat="1" applyFont="1" applyFill="1"/>
    <xf numFmtId="165" fontId="3" fillId="3" borderId="0" xfId="0" applyNumberFormat="1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165" fontId="2" fillId="0" borderId="0" xfId="0" applyNumberFormat="1" applyFont="1"/>
    <xf numFmtId="0" fontId="1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0" xfId="0" applyFont="1"/>
    <xf numFmtId="165" fontId="17" fillId="4" borderId="1" xfId="2" applyNumberFormat="1" applyFont="1" applyFill="1" applyBorder="1"/>
    <xf numFmtId="165" fontId="0" fillId="0" borderId="0" xfId="0" applyNumberFormat="1"/>
    <xf numFmtId="165" fontId="2" fillId="3" borderId="0" xfId="0" applyNumberFormat="1" applyFont="1" applyFill="1"/>
    <xf numFmtId="0" fontId="2" fillId="0" borderId="0" xfId="0" applyFont="1" applyAlignment="1">
      <alignment horizontal="center"/>
    </xf>
    <xf numFmtId="10" fontId="2" fillId="0" borderId="0" xfId="0" applyNumberFormat="1" applyFont="1"/>
    <xf numFmtId="0" fontId="2" fillId="0" borderId="4" xfId="0" applyFont="1" applyBorder="1"/>
    <xf numFmtId="165" fontId="2" fillId="0" borderId="2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/>
    </xf>
    <xf numFmtId="0" fontId="2" fillId="0" borderId="5" xfId="0" applyFont="1" applyBorder="1"/>
    <xf numFmtId="167" fontId="2" fillId="3" borderId="1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3" fontId="2" fillId="2" borderId="17" xfId="0" applyNumberFormat="1" applyFont="1" applyFill="1" applyBorder="1" applyAlignment="1">
      <alignment horizontal="center" vertical="center"/>
    </xf>
    <xf numFmtId="165" fontId="2" fillId="3" borderId="17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vertical="center"/>
    </xf>
    <xf numFmtId="167" fontId="2" fillId="0" borderId="17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65" fontId="2" fillId="0" borderId="19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165" fontId="2" fillId="3" borderId="20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0" xfId="0" applyFont="1" applyBorder="1" applyAlignment="1">
      <alignment vertical="center"/>
    </xf>
    <xf numFmtId="167" fontId="2" fillId="0" borderId="20" xfId="0" applyNumberFormat="1" applyFont="1" applyBorder="1" applyAlignment="1">
      <alignment horizontal="center"/>
    </xf>
    <xf numFmtId="167" fontId="2" fillId="0" borderId="21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167" fontId="2" fillId="0" borderId="0" xfId="0" applyNumberFormat="1" applyFont="1"/>
    <xf numFmtId="168" fontId="18" fillId="0" borderId="0" xfId="0" applyNumberFormat="1" applyFont="1" applyAlignment="1">
      <alignment horizontal="right"/>
    </xf>
    <xf numFmtId="167" fontId="18" fillId="0" borderId="0" xfId="0" applyNumberFormat="1" applyFont="1" applyAlignment="1">
      <alignment horizontal="left"/>
    </xf>
    <xf numFmtId="165" fontId="18" fillId="0" borderId="0" xfId="0" applyNumberFormat="1" applyFont="1" applyAlignment="1">
      <alignment horizontal="right"/>
    </xf>
    <xf numFmtId="165" fontId="18" fillId="0" borderId="0" xfId="0" applyNumberFormat="1" applyFont="1" applyAlignment="1">
      <alignment horizontal="center"/>
    </xf>
    <xf numFmtId="165" fontId="18" fillId="3" borderId="0" xfId="0" applyNumberFormat="1" applyFont="1" applyFill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Normal 3" xfId="2" xr:uid="{09372766-17A4-454F-959A-A78F3ED3AEE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em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400051</xdr:colOff>
      <xdr:row>12</xdr:row>
      <xdr:rowOff>133350</xdr:rowOff>
    </xdr:from>
    <xdr:to>
      <xdr:col>0</xdr:col>
      <xdr:colOff>1331303</xdr:colOff>
      <xdr:row>16</xdr:row>
      <xdr:rowOff>76200</xdr:rowOff>
    </xdr:to>
    <xdr:pic>
      <xdr:nvPicPr>
        <xdr:cNvPr id="2678" name="Picture 4" descr="Pipe Clamp.jpg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1" y="2095500"/>
          <a:ext cx="931252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17</xdr:row>
      <xdr:rowOff>47625</xdr:rowOff>
    </xdr:from>
    <xdr:to>
      <xdr:col>0</xdr:col>
      <xdr:colOff>1543050</xdr:colOff>
      <xdr:row>22</xdr:row>
      <xdr:rowOff>85725</xdr:rowOff>
    </xdr:to>
    <xdr:pic>
      <xdr:nvPicPr>
        <xdr:cNvPr id="2679" name="Picture 5" descr="UNION.jpg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2838450"/>
          <a:ext cx="14573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23</xdr:row>
      <xdr:rowOff>104775</xdr:rowOff>
    </xdr:from>
    <xdr:to>
      <xdr:col>0</xdr:col>
      <xdr:colOff>1381125</xdr:colOff>
      <xdr:row>27</xdr:row>
      <xdr:rowOff>160135</xdr:rowOff>
    </xdr:to>
    <xdr:pic>
      <xdr:nvPicPr>
        <xdr:cNvPr id="2680" name="Picture 6" descr="90-¦ Elbow.jpg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6700" y="3876675"/>
          <a:ext cx="1114425" cy="703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28</xdr:row>
      <xdr:rowOff>38100</xdr:rowOff>
    </xdr:from>
    <xdr:to>
      <xdr:col>0</xdr:col>
      <xdr:colOff>1359098</xdr:colOff>
      <xdr:row>32</xdr:row>
      <xdr:rowOff>142875</xdr:rowOff>
    </xdr:to>
    <xdr:pic>
      <xdr:nvPicPr>
        <xdr:cNvPr id="2681" name="Picture 7" descr="Tee.jpg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1475" y="4629150"/>
          <a:ext cx="987623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33</xdr:row>
      <xdr:rowOff>28576</xdr:rowOff>
    </xdr:from>
    <xdr:to>
      <xdr:col>0</xdr:col>
      <xdr:colOff>1117035</xdr:colOff>
      <xdr:row>36</xdr:row>
      <xdr:rowOff>95251</xdr:rowOff>
    </xdr:to>
    <xdr:pic>
      <xdr:nvPicPr>
        <xdr:cNvPr id="2682" name="Picture 8" descr="Reducing Tee.jpg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5438776"/>
          <a:ext cx="72651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37</xdr:row>
      <xdr:rowOff>57150</xdr:rowOff>
    </xdr:from>
    <xdr:to>
      <xdr:col>0</xdr:col>
      <xdr:colOff>1133475</xdr:colOff>
      <xdr:row>40</xdr:row>
      <xdr:rowOff>143614</xdr:rowOff>
    </xdr:to>
    <xdr:pic>
      <xdr:nvPicPr>
        <xdr:cNvPr id="2683" name="Picture 9" descr="Female Thread Tee.jpg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1450" y="6124575"/>
          <a:ext cx="962025" cy="572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41</xdr:row>
      <xdr:rowOff>85725</xdr:rowOff>
    </xdr:from>
    <xdr:to>
      <xdr:col>0</xdr:col>
      <xdr:colOff>1400175</xdr:colOff>
      <xdr:row>48</xdr:row>
      <xdr:rowOff>142875</xdr:rowOff>
    </xdr:to>
    <xdr:pic>
      <xdr:nvPicPr>
        <xdr:cNvPr id="2684" name="Picture 10" descr="Male Thread Adapter.jpg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9550" y="6810375"/>
          <a:ext cx="11906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49</xdr:row>
      <xdr:rowOff>38100</xdr:rowOff>
    </xdr:from>
    <xdr:to>
      <xdr:col>0</xdr:col>
      <xdr:colOff>1114425</xdr:colOff>
      <xdr:row>53</xdr:row>
      <xdr:rowOff>123825</xdr:rowOff>
    </xdr:to>
    <xdr:pic>
      <xdr:nvPicPr>
        <xdr:cNvPr id="2685" name="Picture 11" descr="Female Thread Adapter.jpg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04800" y="9201150"/>
          <a:ext cx="8096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54</xdr:row>
      <xdr:rowOff>28575</xdr:rowOff>
    </xdr:from>
    <xdr:to>
      <xdr:col>0</xdr:col>
      <xdr:colOff>1304925</xdr:colOff>
      <xdr:row>58</xdr:row>
      <xdr:rowOff>123825</xdr:rowOff>
    </xdr:to>
    <xdr:pic>
      <xdr:nvPicPr>
        <xdr:cNvPr id="2686" name="Picture 12" descr="Cap.jpg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38125" y="10010775"/>
          <a:ext cx="1066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371476</xdr:colOff>
      <xdr:row>59</xdr:row>
      <xdr:rowOff>133351</xdr:rowOff>
    </xdr:from>
    <xdr:to>
      <xdr:col>0</xdr:col>
      <xdr:colOff>1171576</xdr:colOff>
      <xdr:row>64</xdr:row>
      <xdr:rowOff>123826</xdr:rowOff>
    </xdr:to>
    <xdr:pic>
      <xdr:nvPicPr>
        <xdr:cNvPr id="2687" name="Picture 13" descr="Ball Valve.jpg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71476" y="9801226"/>
          <a:ext cx="8001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476250</xdr:colOff>
      <xdr:row>82</xdr:row>
      <xdr:rowOff>57150</xdr:rowOff>
    </xdr:from>
    <xdr:to>
      <xdr:col>0</xdr:col>
      <xdr:colOff>1143000</xdr:colOff>
      <xdr:row>84</xdr:row>
      <xdr:rowOff>116064</xdr:rowOff>
    </xdr:to>
    <xdr:pic>
      <xdr:nvPicPr>
        <xdr:cNvPr id="2688" name="Picture 15" descr="Split Ring.jpg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76250" y="13801725"/>
          <a:ext cx="666750" cy="382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85</xdr:row>
      <xdr:rowOff>95251</xdr:rowOff>
    </xdr:from>
    <xdr:to>
      <xdr:col>0</xdr:col>
      <xdr:colOff>1171575</xdr:colOff>
      <xdr:row>88</xdr:row>
      <xdr:rowOff>57377</xdr:rowOff>
    </xdr:to>
    <xdr:pic>
      <xdr:nvPicPr>
        <xdr:cNvPr id="2689" name="Picture 16" descr="O Ring.jpg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19100" y="14335126"/>
          <a:ext cx="752475" cy="447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89</xdr:row>
      <xdr:rowOff>38100</xdr:rowOff>
    </xdr:from>
    <xdr:to>
      <xdr:col>0</xdr:col>
      <xdr:colOff>1181100</xdr:colOff>
      <xdr:row>92</xdr:row>
      <xdr:rowOff>145402</xdr:rowOff>
    </xdr:to>
    <xdr:pic>
      <xdr:nvPicPr>
        <xdr:cNvPr id="2690" name="Picture 17" descr="Bevelling Tool.jpg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09575" y="14763750"/>
          <a:ext cx="771525" cy="593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0</xdr:col>
      <xdr:colOff>742950</xdr:colOff>
      <xdr:row>74</xdr:row>
      <xdr:rowOff>133350</xdr:rowOff>
    </xdr:from>
    <xdr:to>
      <xdr:col>0</xdr:col>
      <xdr:colOff>1323975</xdr:colOff>
      <xdr:row>79</xdr:row>
      <xdr:rowOff>57150</xdr:rowOff>
    </xdr:to>
    <xdr:pic>
      <xdr:nvPicPr>
        <xdr:cNvPr id="2692" name="Picture 18" descr="Wall mounted bracket samll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42950" y="12239625"/>
          <a:ext cx="5810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78</xdr:row>
      <xdr:rowOff>57150</xdr:rowOff>
    </xdr:from>
    <xdr:to>
      <xdr:col>0</xdr:col>
      <xdr:colOff>649605</xdr:colOff>
      <xdr:row>81</xdr:row>
      <xdr:rowOff>104775</xdr:rowOff>
    </xdr:to>
    <xdr:pic>
      <xdr:nvPicPr>
        <xdr:cNvPr id="2693" name="Picture 21" descr="Duratec x Female Thread Wing Back.eps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10800000">
          <a:off x="85725" y="12811125"/>
          <a:ext cx="5638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</xdr:row>
      <xdr:rowOff>47625</xdr:rowOff>
    </xdr:from>
    <xdr:to>
      <xdr:col>0</xdr:col>
      <xdr:colOff>904875</xdr:colOff>
      <xdr:row>84</xdr:row>
      <xdr:rowOff>152400</xdr:rowOff>
    </xdr:to>
    <xdr:sp macro="" textlink="">
      <xdr:nvSpPr>
        <xdr:cNvPr id="2694" name="AutoShape 645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>
          <a:spLocks noChangeAspect="1" noChangeArrowheads="1"/>
        </xdr:cNvSpPr>
      </xdr:nvSpPr>
      <xdr:spPr bwMode="auto">
        <a:xfrm>
          <a:off x="0" y="1395412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5</xdr:row>
      <xdr:rowOff>38100</xdr:rowOff>
    </xdr:from>
    <xdr:to>
      <xdr:col>0</xdr:col>
      <xdr:colOff>1514475</xdr:colOff>
      <xdr:row>11</xdr:row>
      <xdr:rowOff>9525</xdr:rowOff>
    </xdr:to>
    <xdr:pic>
      <xdr:nvPicPr>
        <xdr:cNvPr id="2695" name="Picture 1063" descr="9A760980-DB94-4A1B-AFF8-46703F8325B1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050" y="857250"/>
          <a:ext cx="14954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257174</xdr:colOff>
      <xdr:row>66</xdr:row>
      <xdr:rowOff>95251</xdr:rowOff>
    </xdr:from>
    <xdr:to>
      <xdr:col>0</xdr:col>
      <xdr:colOff>1181099</xdr:colOff>
      <xdr:row>73</xdr:row>
      <xdr:rowOff>82512</xdr:rowOff>
    </xdr:to>
    <xdr:pic>
      <xdr:nvPicPr>
        <xdr:cNvPr id="2696" name="Picture 1064" descr="77A4F70A-E957-43DB-ACD2-54AB1145140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57174" y="10906126"/>
          <a:ext cx="923925" cy="11207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pidairprodu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1"/>
  <sheetViews>
    <sheetView tabSelected="1" topLeftCell="A89" zoomScaleNormal="100" workbookViewId="0">
      <selection activeCell="H108" sqref="A1:H108"/>
    </sheetView>
  </sheetViews>
  <sheetFormatPr defaultRowHeight="12.75" x14ac:dyDescent="0.2"/>
  <cols>
    <col min="1" max="1" width="24.140625" style="2" customWidth="1"/>
    <col min="2" max="2" width="8.140625" style="2" customWidth="1"/>
    <col min="3" max="3" width="8.140625" style="5" customWidth="1"/>
    <col min="4" max="4" width="10.140625" style="5" customWidth="1"/>
    <col min="5" max="5" width="5" style="5" customWidth="1"/>
    <col min="6" max="6" width="9.7109375" style="48" customWidth="1"/>
    <col min="7" max="7" width="5.5703125" style="3" customWidth="1"/>
    <col min="8" max="8" width="54" style="2" customWidth="1"/>
    <col min="9" max="10" width="8.85546875" style="2" hidden="1" customWidth="1"/>
    <col min="11" max="11" width="8.85546875" style="5" hidden="1" customWidth="1"/>
    <col min="12" max="12" width="0" style="2" hidden="1" customWidth="1"/>
    <col min="13" max="16384" width="9.140625" style="2"/>
  </cols>
  <sheetData>
    <row r="1" spans="1:11" x14ac:dyDescent="0.2">
      <c r="A1" s="13" t="s">
        <v>0</v>
      </c>
      <c r="B1" s="12" t="s">
        <v>1</v>
      </c>
      <c r="C1" s="51"/>
      <c r="D1" s="51"/>
      <c r="E1" s="51"/>
      <c r="F1" s="58"/>
      <c r="G1" s="59"/>
      <c r="H1" s="1"/>
      <c r="I1" s="1"/>
      <c r="J1" s="1"/>
      <c r="K1" s="51"/>
    </row>
    <row r="2" spans="1:11" s="1" customFormat="1" x14ac:dyDescent="0.2">
      <c r="A2" s="15">
        <v>44562</v>
      </c>
      <c r="B2" s="1" t="s">
        <v>2</v>
      </c>
      <c r="C2" s="60"/>
      <c r="D2" s="60"/>
      <c r="E2" s="8" t="s">
        <v>3</v>
      </c>
      <c r="F2" s="49"/>
      <c r="G2" s="9"/>
      <c r="I2" t="s">
        <v>4</v>
      </c>
      <c r="K2" s="51"/>
    </row>
    <row r="3" spans="1:11" s="1" customFormat="1" x14ac:dyDescent="0.2">
      <c r="A3" s="14"/>
      <c r="C3" s="4" t="s">
        <v>5</v>
      </c>
      <c r="D3" s="4" t="s">
        <v>6</v>
      </c>
      <c r="E3" s="10" t="s">
        <v>7</v>
      </c>
      <c r="F3" s="49"/>
      <c r="G3" s="9" t="s">
        <v>8</v>
      </c>
      <c r="I3" t="s">
        <v>9</v>
      </c>
      <c r="J3" s="1" t="s">
        <v>10</v>
      </c>
      <c r="K3" s="51" t="s">
        <v>5</v>
      </c>
    </row>
    <row r="4" spans="1:11" s="1" customFormat="1" ht="13.5" thickBot="1" x14ac:dyDescent="0.25">
      <c r="A4"/>
      <c r="B4" s="1" t="s">
        <v>11</v>
      </c>
      <c r="C4" s="4" t="s">
        <v>12</v>
      </c>
      <c r="D4" s="6" t="s">
        <v>13</v>
      </c>
      <c r="E4" s="11" t="s">
        <v>14</v>
      </c>
      <c r="F4" s="50" t="s">
        <v>15</v>
      </c>
      <c r="G4" s="9" t="s">
        <v>16</v>
      </c>
      <c r="H4" s="7"/>
      <c r="I4" t="s">
        <v>17</v>
      </c>
      <c r="J4" t="s">
        <v>18</v>
      </c>
      <c r="K4" s="51" t="s">
        <v>19</v>
      </c>
    </row>
    <row r="5" spans="1:11" x14ac:dyDescent="0.2">
      <c r="A5" s="61"/>
      <c r="B5" s="18"/>
      <c r="C5" s="62"/>
      <c r="D5" s="63"/>
      <c r="E5" s="64"/>
      <c r="F5" s="65"/>
      <c r="G5" s="19"/>
      <c r="H5" s="20"/>
      <c r="I5" s="66"/>
      <c r="J5" s="66"/>
      <c r="K5" s="51"/>
    </row>
    <row r="6" spans="1:11" x14ac:dyDescent="0.2">
      <c r="A6" s="67"/>
      <c r="B6" s="18"/>
      <c r="C6" s="62"/>
      <c r="D6" s="63"/>
      <c r="E6" s="64"/>
      <c r="F6" s="65"/>
      <c r="G6" s="19"/>
      <c r="H6" s="20"/>
      <c r="I6" s="66"/>
      <c r="J6" s="66"/>
      <c r="K6" s="51"/>
    </row>
    <row r="7" spans="1:11" x14ac:dyDescent="0.2">
      <c r="A7" s="67"/>
      <c r="B7" s="18" t="s">
        <v>20</v>
      </c>
      <c r="C7" s="62">
        <f>IFERROR(VLOOKUP(B7,Sheet3!A:E,3,FALSE),0)</f>
        <v>147.38999999999999</v>
      </c>
      <c r="D7" s="63">
        <f>IFERROR(VLOOKUP(B7,Sheet3!A:E,4,FALSE),0)</f>
        <v>132.65</v>
      </c>
      <c r="E7" s="64"/>
      <c r="F7" s="65">
        <f>E7*D7</f>
        <v>0</v>
      </c>
      <c r="G7" s="19" t="s">
        <v>21</v>
      </c>
      <c r="H7" s="20" t="s">
        <v>22</v>
      </c>
      <c r="I7" s="68">
        <f>IFERROR(VLOOKUP(B7,Sheet3!A:E,5,FALSE),0)</f>
        <v>9</v>
      </c>
      <c r="J7" s="68">
        <f>I7*E7</f>
        <v>0</v>
      </c>
      <c r="K7" s="58">
        <f>C7*E7</f>
        <v>0</v>
      </c>
    </row>
    <row r="8" spans="1:11" x14ac:dyDescent="0.2">
      <c r="A8" s="67"/>
      <c r="B8" s="18" t="s">
        <v>23</v>
      </c>
      <c r="C8" s="62">
        <f>IFERROR(VLOOKUP(B8,Sheet3!A:E,3,FALSE),0)</f>
        <v>442.53</v>
      </c>
      <c r="D8" s="63">
        <f>IFERROR(VLOOKUP(B8,Sheet3!A:E,4,FALSE),0)</f>
        <v>398.27</v>
      </c>
      <c r="E8" s="64"/>
      <c r="F8" s="65">
        <f t="shared" ref="F8:F12" si="0">E8*D8</f>
        <v>0</v>
      </c>
      <c r="G8" s="19" t="s">
        <v>21</v>
      </c>
      <c r="H8" s="20" t="s">
        <v>24</v>
      </c>
      <c r="I8" s="68">
        <f>IFERROR(VLOOKUP(B8,Sheet3!A:E,5,FALSE),0)</f>
        <v>27</v>
      </c>
      <c r="J8" s="68">
        <f t="shared" ref="J8:J71" si="1">I8*E8</f>
        <v>0</v>
      </c>
      <c r="K8" s="58">
        <f t="shared" ref="K8:K71" si="2">C8*E8</f>
        <v>0</v>
      </c>
    </row>
    <row r="9" spans="1:11" x14ac:dyDescent="0.2">
      <c r="A9" s="67"/>
      <c r="B9" s="18" t="s">
        <v>25</v>
      </c>
      <c r="C9" s="62">
        <f>IFERROR(VLOOKUP(B9,Sheet3!A:E,3,FALSE),0)</f>
        <v>237.49</v>
      </c>
      <c r="D9" s="63">
        <f>IFERROR(VLOOKUP(B9,Sheet3!A:E,4,FALSE),0)</f>
        <v>213.74</v>
      </c>
      <c r="E9" s="64"/>
      <c r="F9" s="65">
        <f t="shared" si="0"/>
        <v>0</v>
      </c>
      <c r="G9" s="19" t="s">
        <v>26</v>
      </c>
      <c r="H9" s="20" t="s">
        <v>27</v>
      </c>
      <c r="I9" s="68">
        <f>IFERROR(VLOOKUP(B9,Sheet3!A:E,5,FALSE),0)</f>
        <v>15</v>
      </c>
      <c r="J9" s="68">
        <f t="shared" si="1"/>
        <v>0</v>
      </c>
      <c r="K9" s="58">
        <f t="shared" si="2"/>
        <v>0</v>
      </c>
    </row>
    <row r="10" spans="1:11" x14ac:dyDescent="0.2">
      <c r="A10" s="67"/>
      <c r="B10" s="18" t="s">
        <v>28</v>
      </c>
      <c r="C10" s="62">
        <f>IFERROR(VLOOKUP(B10,Sheet3!A:E,3,FALSE),0)</f>
        <v>682.66</v>
      </c>
      <c r="D10" s="63">
        <f>IFERROR(VLOOKUP(B10,Sheet3!A:E,4,FALSE),0)</f>
        <v>614.4</v>
      </c>
      <c r="E10" s="64"/>
      <c r="F10" s="65">
        <f t="shared" si="0"/>
        <v>0</v>
      </c>
      <c r="G10" s="19" t="s">
        <v>26</v>
      </c>
      <c r="H10" s="20" t="s">
        <v>29</v>
      </c>
      <c r="I10" s="68">
        <f>IFERROR(VLOOKUP(B10,Sheet3!A:E,5,FALSE),0)</f>
        <v>48</v>
      </c>
      <c r="J10" s="68">
        <f t="shared" si="1"/>
        <v>0</v>
      </c>
      <c r="K10" s="58">
        <f t="shared" si="2"/>
        <v>0</v>
      </c>
    </row>
    <row r="11" spans="1:11" x14ac:dyDescent="0.2">
      <c r="A11" s="67"/>
      <c r="B11" s="18" t="s">
        <v>30</v>
      </c>
      <c r="C11" s="62">
        <f>IFERROR(VLOOKUP(B11,Sheet3!A:E,3,FALSE),0)</f>
        <v>300.76</v>
      </c>
      <c r="D11" s="63">
        <f>IFERROR(VLOOKUP(B11,Sheet3!A:E,4,FALSE),0)</f>
        <v>270.69</v>
      </c>
      <c r="E11" s="64"/>
      <c r="F11" s="65">
        <f t="shared" si="0"/>
        <v>0</v>
      </c>
      <c r="G11" s="19" t="s">
        <v>31</v>
      </c>
      <c r="H11" s="20" t="s">
        <v>32</v>
      </c>
      <c r="I11" s="66">
        <f>IFERROR(VLOOKUP(B11,Sheet3!A:E,5,FALSE),0)</f>
        <v>27</v>
      </c>
      <c r="J11" s="66">
        <f t="shared" si="1"/>
        <v>0</v>
      </c>
      <c r="K11" s="51">
        <f t="shared" si="2"/>
        <v>0</v>
      </c>
    </row>
    <row r="12" spans="1:11" ht="13.5" thickBot="1" x14ac:dyDescent="0.25">
      <c r="A12" s="67"/>
      <c r="B12" s="18" t="s">
        <v>33</v>
      </c>
      <c r="C12" s="62">
        <f>IFERROR(VLOOKUP(B12,Sheet3!A:E,3,FALSE),0)</f>
        <v>900.94</v>
      </c>
      <c r="D12" s="63">
        <f>IFERROR(VLOOKUP(B12,Sheet3!A:E,4,FALSE),0)</f>
        <v>810.85</v>
      </c>
      <c r="E12" s="64"/>
      <c r="F12" s="65">
        <f t="shared" si="0"/>
        <v>0</v>
      </c>
      <c r="G12" s="19" t="s">
        <v>31</v>
      </c>
      <c r="H12" s="20" t="s">
        <v>34</v>
      </c>
      <c r="I12" s="66">
        <f>IFERROR(VLOOKUP(B12,Sheet3!A:E,5,FALSE),0)</f>
        <v>76</v>
      </c>
      <c r="J12" s="66">
        <f t="shared" si="1"/>
        <v>0</v>
      </c>
      <c r="K12" s="51">
        <f t="shared" si="2"/>
        <v>0</v>
      </c>
    </row>
    <row r="13" spans="1:11" x14ac:dyDescent="0.2">
      <c r="A13" s="61"/>
      <c r="B13" s="18"/>
      <c r="C13" s="62"/>
      <c r="D13" s="63"/>
      <c r="E13" s="64"/>
      <c r="F13" s="65"/>
      <c r="G13" s="19"/>
      <c r="H13" s="20"/>
      <c r="I13" s="66">
        <f>IFERROR(VLOOKUP(B13,Sheet3!A:E,5,FALSE),0)</f>
        <v>0</v>
      </c>
      <c r="J13" s="66">
        <f t="shared" si="1"/>
        <v>0</v>
      </c>
      <c r="K13" s="51">
        <f t="shared" si="2"/>
        <v>0</v>
      </c>
    </row>
    <row r="14" spans="1:11" x14ac:dyDescent="0.2">
      <c r="A14" s="67"/>
      <c r="B14" s="18" t="s">
        <v>35</v>
      </c>
      <c r="C14" s="62">
        <f>IFERROR(VLOOKUP(B14,Sheet3!A:E,3,FALSE),0)</f>
        <v>12</v>
      </c>
      <c r="D14" s="63">
        <f>IFERROR(VLOOKUP(B14,Sheet3!A:E,4,FALSE),0)</f>
        <v>10.8</v>
      </c>
      <c r="E14" s="64"/>
      <c r="F14" s="65">
        <f t="shared" ref="F14:F16" si="3">E14*D14</f>
        <v>0</v>
      </c>
      <c r="G14" s="19" t="s">
        <v>21</v>
      </c>
      <c r="H14" s="20" t="s">
        <v>36</v>
      </c>
      <c r="I14" s="66">
        <f>IFERROR(VLOOKUP(B14,Sheet3!A:E,5,FALSE),0)</f>
        <v>0.11</v>
      </c>
      <c r="J14" s="66">
        <f t="shared" si="1"/>
        <v>0</v>
      </c>
      <c r="K14" s="51">
        <f t="shared" si="2"/>
        <v>0</v>
      </c>
    </row>
    <row r="15" spans="1:11" x14ac:dyDescent="0.2">
      <c r="A15" s="67"/>
      <c r="B15" s="18" t="s">
        <v>37</v>
      </c>
      <c r="C15" s="62">
        <f>IFERROR(VLOOKUP(B15,Sheet3!A:E,3,FALSE),0)</f>
        <v>19.22</v>
      </c>
      <c r="D15" s="63">
        <f>IFERROR(VLOOKUP(B15,Sheet3!A:E,4,FALSE),0)</f>
        <v>17.3</v>
      </c>
      <c r="E15" s="64"/>
      <c r="F15" s="65">
        <f t="shared" si="3"/>
        <v>0</v>
      </c>
      <c r="G15" s="19" t="s">
        <v>26</v>
      </c>
      <c r="H15" s="20" t="s">
        <v>38</v>
      </c>
      <c r="I15" s="66">
        <f>IFERROR(VLOOKUP(B15,Sheet3!A:E,5,FALSE),0)</f>
        <v>0.18</v>
      </c>
      <c r="J15" s="66">
        <f t="shared" si="1"/>
        <v>0</v>
      </c>
      <c r="K15" s="51">
        <f t="shared" si="2"/>
        <v>0</v>
      </c>
    </row>
    <row r="16" spans="1:11" x14ac:dyDescent="0.2">
      <c r="A16" s="67"/>
      <c r="B16" s="18" t="s">
        <v>39</v>
      </c>
      <c r="C16" s="62">
        <f>IFERROR(VLOOKUP(B16,Sheet3!A:E,3,FALSE),0)</f>
        <v>24.02</v>
      </c>
      <c r="D16" s="63">
        <f>IFERROR(VLOOKUP(B16,Sheet3!A:E,4,FALSE),0)</f>
        <v>21.62</v>
      </c>
      <c r="E16" s="64"/>
      <c r="F16" s="65">
        <f t="shared" si="3"/>
        <v>0</v>
      </c>
      <c r="G16" s="19" t="s">
        <v>31</v>
      </c>
      <c r="H16" s="20" t="s">
        <v>40</v>
      </c>
      <c r="I16" s="66">
        <f>IFERROR(VLOOKUP(B16,Sheet3!A:E,5,FALSE),0)</f>
        <v>0.2</v>
      </c>
      <c r="J16" s="66">
        <f t="shared" si="1"/>
        <v>0</v>
      </c>
      <c r="K16" s="51">
        <f t="shared" si="2"/>
        <v>0</v>
      </c>
    </row>
    <row r="17" spans="1:11" ht="13.5" thickBot="1" x14ac:dyDescent="0.25">
      <c r="A17" s="69"/>
      <c r="B17" s="18"/>
      <c r="C17" s="62"/>
      <c r="D17" s="63"/>
      <c r="E17" s="64"/>
      <c r="F17" s="65"/>
      <c r="G17" s="19"/>
      <c r="H17" s="20"/>
      <c r="I17" s="66">
        <f>IFERROR(VLOOKUP(B17,Sheet3!A:E,5,FALSE),0)</f>
        <v>0</v>
      </c>
      <c r="J17" s="66">
        <f t="shared" si="1"/>
        <v>0</v>
      </c>
      <c r="K17" s="51">
        <f t="shared" si="2"/>
        <v>0</v>
      </c>
    </row>
    <row r="18" spans="1:11" x14ac:dyDescent="0.2">
      <c r="A18" s="67"/>
      <c r="B18" s="18"/>
      <c r="C18" s="62"/>
      <c r="D18" s="63"/>
      <c r="E18" s="64"/>
      <c r="F18" s="65"/>
      <c r="G18" s="19"/>
      <c r="H18" s="20"/>
      <c r="I18" s="66">
        <f>IFERROR(VLOOKUP(B18,Sheet3!A:E,5,FALSE),0)</f>
        <v>0</v>
      </c>
      <c r="J18" s="66">
        <f t="shared" si="1"/>
        <v>0</v>
      </c>
      <c r="K18" s="51">
        <f t="shared" si="2"/>
        <v>0</v>
      </c>
    </row>
    <row r="19" spans="1:11" x14ac:dyDescent="0.2">
      <c r="A19" s="67"/>
      <c r="B19" s="18" t="s">
        <v>41</v>
      </c>
      <c r="C19" s="62">
        <f>IFERROR(VLOOKUP(B19,Sheet3!A:E,3,FALSE),0)</f>
        <v>12.58</v>
      </c>
      <c r="D19" s="63">
        <f>IFERROR(VLOOKUP(B19,Sheet3!A:E,4,FALSE),0)</f>
        <v>11.32</v>
      </c>
      <c r="E19" s="64"/>
      <c r="F19" s="65">
        <f t="shared" ref="F19:F23" si="4">E19*D19</f>
        <v>0</v>
      </c>
      <c r="G19" s="19" t="s">
        <v>21</v>
      </c>
      <c r="H19" s="20" t="s">
        <v>42</v>
      </c>
      <c r="I19" s="66">
        <f>IFERROR(VLOOKUP(B19,Sheet3!A:E,5,FALSE),0)</f>
        <v>0.26</v>
      </c>
      <c r="J19" s="66">
        <f t="shared" si="1"/>
        <v>0</v>
      </c>
      <c r="K19" s="51">
        <f t="shared" si="2"/>
        <v>0</v>
      </c>
    </row>
    <row r="20" spans="1:11" x14ac:dyDescent="0.2">
      <c r="A20" s="67"/>
      <c r="B20" s="18" t="s">
        <v>43</v>
      </c>
      <c r="C20" s="62">
        <f>IFERROR(VLOOKUP(B20,Sheet3!A:E,3,FALSE),0)</f>
        <v>31.34</v>
      </c>
      <c r="D20" s="63">
        <f>IFERROR(VLOOKUP(B20,Sheet3!A:E,4,FALSE),0)</f>
        <v>28.21</v>
      </c>
      <c r="E20" s="64"/>
      <c r="F20" s="65">
        <f t="shared" si="4"/>
        <v>0</v>
      </c>
      <c r="G20" s="19" t="s">
        <v>26</v>
      </c>
      <c r="H20" s="20" t="s">
        <v>44</v>
      </c>
      <c r="I20" s="66">
        <f>IFERROR(VLOOKUP(B20,Sheet3!A:E,5,FALSE),0)</f>
        <v>0.57999999999999996</v>
      </c>
      <c r="J20" s="66">
        <f t="shared" si="1"/>
        <v>0</v>
      </c>
      <c r="K20" s="51">
        <f t="shared" si="2"/>
        <v>0</v>
      </c>
    </row>
    <row r="21" spans="1:11" x14ac:dyDescent="0.2">
      <c r="A21" s="67"/>
      <c r="B21" s="18" t="s">
        <v>45</v>
      </c>
      <c r="C21" s="62">
        <f>IFERROR(VLOOKUP(B21,Sheet3!A:E,3,FALSE),0)</f>
        <v>52.43</v>
      </c>
      <c r="D21" s="63">
        <f>IFERROR(VLOOKUP(B21,Sheet3!A:E,4,FALSE),0)</f>
        <v>47.19</v>
      </c>
      <c r="E21" s="64"/>
      <c r="F21" s="65">
        <f t="shared" si="4"/>
        <v>0</v>
      </c>
      <c r="G21" s="19" t="s">
        <v>31</v>
      </c>
      <c r="H21" s="20" t="s">
        <v>42</v>
      </c>
      <c r="I21" s="66">
        <f>IFERROR(VLOOKUP(B21,Sheet3!A:E,5,FALSE),0)</f>
        <v>0.81</v>
      </c>
      <c r="J21" s="66">
        <f t="shared" si="1"/>
        <v>0</v>
      </c>
      <c r="K21" s="51">
        <f t="shared" si="2"/>
        <v>0</v>
      </c>
    </row>
    <row r="22" spans="1:11" x14ac:dyDescent="0.2">
      <c r="A22" s="67"/>
      <c r="B22" s="18" t="s">
        <v>46</v>
      </c>
      <c r="C22" s="62">
        <f>IFERROR(VLOOKUP(B22,Sheet3!A:E,3,FALSE),0)</f>
        <v>26.17</v>
      </c>
      <c r="D22" s="63">
        <f>IFERROR(VLOOKUP(B22,Sheet3!A:E,4,FALSE),0)</f>
        <v>23.56</v>
      </c>
      <c r="E22" s="64"/>
      <c r="F22" s="65">
        <f t="shared" si="4"/>
        <v>0</v>
      </c>
      <c r="G22" s="19" t="s">
        <v>26</v>
      </c>
      <c r="H22" s="20" t="s">
        <v>47</v>
      </c>
      <c r="I22" s="66">
        <f>IFERROR(VLOOKUP(B22,Sheet3!A:E,5,FALSE),0)</f>
        <v>0.48</v>
      </c>
      <c r="J22" s="66">
        <f t="shared" si="1"/>
        <v>0</v>
      </c>
      <c r="K22" s="51">
        <f t="shared" si="2"/>
        <v>0</v>
      </c>
    </row>
    <row r="23" spans="1:11" ht="13.5" thickBot="1" x14ac:dyDescent="0.25">
      <c r="A23" s="69"/>
      <c r="B23" s="18" t="s">
        <v>48</v>
      </c>
      <c r="C23" s="62">
        <f>IFERROR(VLOOKUP(B23,Sheet3!A:E,3,FALSE),0)</f>
        <v>36.51</v>
      </c>
      <c r="D23" s="63">
        <f>IFERROR(VLOOKUP(B23,Sheet3!A:E,4,FALSE),0)</f>
        <v>32.86</v>
      </c>
      <c r="E23" s="64"/>
      <c r="F23" s="65">
        <f t="shared" si="4"/>
        <v>0</v>
      </c>
      <c r="G23" s="19" t="s">
        <v>31</v>
      </c>
      <c r="H23" s="20" t="s">
        <v>49</v>
      </c>
      <c r="I23" s="66">
        <f>IFERROR(VLOOKUP(B23,Sheet3!A:E,5,FALSE),0)</f>
        <v>0.83</v>
      </c>
      <c r="J23" s="66">
        <f t="shared" si="1"/>
        <v>0</v>
      </c>
      <c r="K23" s="51">
        <f t="shared" si="2"/>
        <v>0</v>
      </c>
    </row>
    <row r="24" spans="1:11" x14ac:dyDescent="0.2">
      <c r="A24" s="67"/>
      <c r="B24" s="18"/>
      <c r="C24" s="62"/>
      <c r="D24" s="63"/>
      <c r="E24" s="64"/>
      <c r="F24" s="65"/>
      <c r="G24" s="19"/>
      <c r="H24" s="20"/>
      <c r="I24" s="66">
        <f>IFERROR(VLOOKUP(B24,Sheet3!A:E,5,FALSE),0)</f>
        <v>0</v>
      </c>
      <c r="J24" s="66">
        <f t="shared" si="1"/>
        <v>0</v>
      </c>
      <c r="K24" s="51">
        <f t="shared" si="2"/>
        <v>0</v>
      </c>
    </row>
    <row r="25" spans="1:11" x14ac:dyDescent="0.2">
      <c r="A25" s="67"/>
      <c r="B25" s="18"/>
      <c r="C25" s="62"/>
      <c r="D25" s="63"/>
      <c r="E25" s="64"/>
      <c r="F25" s="65"/>
      <c r="G25" s="19"/>
      <c r="H25" s="20"/>
      <c r="I25" s="66">
        <f>IFERROR(VLOOKUP(B25,Sheet3!A:E,5,FALSE),0)</f>
        <v>0</v>
      </c>
      <c r="J25" s="66">
        <f t="shared" si="1"/>
        <v>0</v>
      </c>
      <c r="K25" s="51">
        <f t="shared" si="2"/>
        <v>0</v>
      </c>
    </row>
    <row r="26" spans="1:11" x14ac:dyDescent="0.2">
      <c r="A26" s="67"/>
      <c r="B26" s="18" t="s">
        <v>50</v>
      </c>
      <c r="C26" s="62">
        <f>IFERROR(VLOOKUP(B26,Sheet3!A:E,3,FALSE),0)</f>
        <v>14.14</v>
      </c>
      <c r="D26" s="63">
        <f>IFERROR(VLOOKUP(B26,Sheet3!A:E,4,FALSE),0)</f>
        <v>12.72</v>
      </c>
      <c r="E26" s="64"/>
      <c r="F26" s="65">
        <f t="shared" ref="F26:F28" si="5">E26*D26</f>
        <v>0</v>
      </c>
      <c r="G26" s="19" t="s">
        <v>21</v>
      </c>
      <c r="H26" s="20" t="s">
        <v>51</v>
      </c>
      <c r="I26" s="66">
        <f>IFERROR(VLOOKUP(B26,Sheet3!A:E,5,FALSE),0)</f>
        <v>0.25</v>
      </c>
      <c r="J26" s="66">
        <f t="shared" si="1"/>
        <v>0</v>
      </c>
      <c r="K26" s="51">
        <f t="shared" si="2"/>
        <v>0</v>
      </c>
    </row>
    <row r="27" spans="1:11" x14ac:dyDescent="0.2">
      <c r="A27" s="67"/>
      <c r="B27" s="18" t="s">
        <v>52</v>
      </c>
      <c r="C27" s="62">
        <f>IFERROR(VLOOKUP(B27,Sheet3!A:E,3,FALSE),0)</f>
        <v>36.04</v>
      </c>
      <c r="D27" s="63">
        <f>IFERROR(VLOOKUP(B27,Sheet3!A:E,4,FALSE),0)</f>
        <v>32.44</v>
      </c>
      <c r="E27" s="64"/>
      <c r="F27" s="65">
        <f t="shared" si="5"/>
        <v>0</v>
      </c>
      <c r="G27" s="19" t="s">
        <v>26</v>
      </c>
      <c r="H27" s="20" t="s">
        <v>51</v>
      </c>
      <c r="I27" s="66">
        <f>IFERROR(VLOOKUP(B27,Sheet3!A:E,5,FALSE),0)</f>
        <v>0.57999999999999996</v>
      </c>
      <c r="J27" s="66">
        <f t="shared" si="1"/>
        <v>0</v>
      </c>
      <c r="K27" s="51">
        <f t="shared" si="2"/>
        <v>0</v>
      </c>
    </row>
    <row r="28" spans="1:11" ht="13.5" thickBot="1" x14ac:dyDescent="0.25">
      <c r="A28" s="69"/>
      <c r="B28" s="18" t="s">
        <v>53</v>
      </c>
      <c r="C28" s="62">
        <f>IFERROR(VLOOKUP(B28,Sheet3!A:E,3,FALSE),0)</f>
        <v>45.35</v>
      </c>
      <c r="D28" s="63">
        <f>IFERROR(VLOOKUP(B28,Sheet3!A:E,4,FALSE),0)</f>
        <v>40.81</v>
      </c>
      <c r="E28" s="64"/>
      <c r="F28" s="65">
        <f t="shared" si="5"/>
        <v>0</v>
      </c>
      <c r="G28" s="19" t="s">
        <v>31</v>
      </c>
      <c r="H28" s="20" t="s">
        <v>54</v>
      </c>
      <c r="I28" s="66">
        <f>IFERROR(VLOOKUP(B28,Sheet3!A:E,5,FALSE),0)</f>
        <v>0.96</v>
      </c>
      <c r="J28" s="66">
        <f t="shared" si="1"/>
        <v>0</v>
      </c>
      <c r="K28" s="51">
        <f t="shared" si="2"/>
        <v>0</v>
      </c>
    </row>
    <row r="29" spans="1:11" x14ac:dyDescent="0.2">
      <c r="A29" s="67"/>
      <c r="B29" s="18"/>
      <c r="C29" s="62"/>
      <c r="D29" s="63"/>
      <c r="E29" s="64"/>
      <c r="F29" s="65"/>
      <c r="G29" s="19"/>
      <c r="H29" s="20"/>
      <c r="I29" s="66">
        <f>IFERROR(VLOOKUP(B29,Sheet3!A:E,5,FALSE),0)</f>
        <v>0</v>
      </c>
      <c r="J29" s="66">
        <f t="shared" si="1"/>
        <v>0</v>
      </c>
      <c r="K29" s="51">
        <f t="shared" si="2"/>
        <v>0</v>
      </c>
    </row>
    <row r="30" spans="1:11" x14ac:dyDescent="0.2">
      <c r="A30" s="67"/>
      <c r="B30" s="18" t="s">
        <v>55</v>
      </c>
      <c r="C30" s="62">
        <f>IFERROR(VLOOKUP(B30,Sheet3!A:E,3,FALSE),0)</f>
        <v>25.15</v>
      </c>
      <c r="D30" s="63">
        <f>IFERROR(VLOOKUP(B30,Sheet3!A:E,4,FALSE),0)</f>
        <v>22.64</v>
      </c>
      <c r="E30" s="64"/>
      <c r="F30" s="65">
        <f t="shared" ref="F30:F32" si="6">E30*D30</f>
        <v>0</v>
      </c>
      <c r="G30" s="19" t="s">
        <v>21</v>
      </c>
      <c r="H30" s="20" t="s">
        <v>56</v>
      </c>
      <c r="I30" s="66">
        <f>IFERROR(VLOOKUP(B30,Sheet3!A:E,5,FALSE),0)</f>
        <v>0.38</v>
      </c>
      <c r="J30" s="66">
        <f t="shared" si="1"/>
        <v>0</v>
      </c>
      <c r="K30" s="51">
        <f t="shared" si="2"/>
        <v>0</v>
      </c>
    </row>
    <row r="31" spans="1:11" x14ac:dyDescent="0.2">
      <c r="A31" s="67"/>
      <c r="B31" s="18" t="s">
        <v>57</v>
      </c>
      <c r="C31" s="62">
        <f>IFERROR(VLOOKUP(B31,Sheet3!A:E,3,FALSE),0)</f>
        <v>45.22</v>
      </c>
      <c r="D31" s="63">
        <f>IFERROR(VLOOKUP(B31,Sheet3!A:E,4,FALSE),0)</f>
        <v>40.69</v>
      </c>
      <c r="E31" s="64"/>
      <c r="F31" s="65">
        <f t="shared" si="6"/>
        <v>0</v>
      </c>
      <c r="G31" s="19" t="s">
        <v>26</v>
      </c>
      <c r="H31" s="20" t="s">
        <v>56</v>
      </c>
      <c r="I31" s="66">
        <f>IFERROR(VLOOKUP(B31,Sheet3!A:E,5,FALSE),0)</f>
        <v>0.83</v>
      </c>
      <c r="J31" s="66">
        <f t="shared" si="1"/>
        <v>0</v>
      </c>
      <c r="K31" s="51">
        <f t="shared" si="2"/>
        <v>0</v>
      </c>
    </row>
    <row r="32" spans="1:11" x14ac:dyDescent="0.2">
      <c r="A32" s="67"/>
      <c r="B32" s="18" t="s">
        <v>58</v>
      </c>
      <c r="C32" s="62">
        <f>IFERROR(VLOOKUP(B32,Sheet3!A:E,3,FALSE),0)</f>
        <v>78.180000000000007</v>
      </c>
      <c r="D32" s="63">
        <f>IFERROR(VLOOKUP(B32,Sheet3!A:E,4,FALSE),0)</f>
        <v>70.36</v>
      </c>
      <c r="E32" s="64"/>
      <c r="F32" s="65">
        <f t="shared" si="6"/>
        <v>0</v>
      </c>
      <c r="G32" s="19" t="s">
        <v>31</v>
      </c>
      <c r="H32" s="20" t="s">
        <v>56</v>
      </c>
      <c r="I32" s="66">
        <f>IFERROR(VLOOKUP(B32,Sheet3!A:E,5,FALSE),0)</f>
        <v>1.38</v>
      </c>
      <c r="J32" s="66">
        <f t="shared" si="1"/>
        <v>0</v>
      </c>
      <c r="K32" s="51">
        <f t="shared" si="2"/>
        <v>0</v>
      </c>
    </row>
    <row r="33" spans="1:11" ht="13.5" thickBot="1" x14ac:dyDescent="0.25">
      <c r="A33" s="69"/>
      <c r="B33" s="18"/>
      <c r="C33" s="62"/>
      <c r="D33" s="63"/>
      <c r="E33" s="64"/>
      <c r="F33" s="65"/>
      <c r="G33" s="19"/>
      <c r="H33" s="20"/>
      <c r="I33" s="66">
        <f>IFERROR(VLOOKUP(B33,Sheet3!A:E,5,FALSE),0)</f>
        <v>0</v>
      </c>
      <c r="J33" s="66">
        <f t="shared" si="1"/>
        <v>0</v>
      </c>
      <c r="K33" s="51">
        <f t="shared" si="2"/>
        <v>0</v>
      </c>
    </row>
    <row r="34" spans="1:11" x14ac:dyDescent="0.2">
      <c r="A34" s="67"/>
      <c r="B34" s="18" t="s">
        <v>59</v>
      </c>
      <c r="C34" s="62">
        <f>IFERROR(VLOOKUP(B34,Sheet3!A:E,3,FALSE),0)</f>
        <v>39.700000000000003</v>
      </c>
      <c r="D34" s="63">
        <f>IFERROR(VLOOKUP(B34,Sheet3!A:E,4,FALSE),0)</f>
        <v>35.729999999999997</v>
      </c>
      <c r="E34" s="64"/>
      <c r="F34" s="65">
        <f t="shared" ref="F34:F36" si="7">E34*D34</f>
        <v>0</v>
      </c>
      <c r="G34" s="19" t="s">
        <v>26</v>
      </c>
      <c r="H34" s="20" t="s">
        <v>60</v>
      </c>
      <c r="I34" s="66">
        <f>IFERROR(VLOOKUP(B34,Sheet3!A:E,5,FALSE),0)</f>
        <v>0.65</v>
      </c>
      <c r="J34" s="66">
        <f t="shared" si="1"/>
        <v>0</v>
      </c>
      <c r="K34" s="51">
        <f t="shared" si="2"/>
        <v>0</v>
      </c>
    </row>
    <row r="35" spans="1:11" x14ac:dyDescent="0.2">
      <c r="A35" s="67"/>
      <c r="B35" s="18" t="s">
        <v>61</v>
      </c>
      <c r="C35" s="62">
        <f>IFERROR(VLOOKUP(B35,Sheet3!A:E,3,FALSE),0)</f>
        <v>66.989999999999995</v>
      </c>
      <c r="D35" s="63">
        <f>IFERROR(VLOOKUP(B35,Sheet3!A:E,4,FALSE),0)</f>
        <v>60.29</v>
      </c>
      <c r="E35" s="64"/>
      <c r="F35" s="65">
        <f t="shared" si="7"/>
        <v>0</v>
      </c>
      <c r="G35" s="19" t="s">
        <v>31</v>
      </c>
      <c r="H35" s="20" t="s">
        <v>60</v>
      </c>
      <c r="I35" s="66">
        <f>IFERROR(VLOOKUP(B35,Sheet3!A:E,5,FALSE),0)</f>
        <v>1.1100000000000001</v>
      </c>
      <c r="J35" s="66">
        <f t="shared" si="1"/>
        <v>0</v>
      </c>
      <c r="K35" s="51">
        <f t="shared" si="2"/>
        <v>0</v>
      </c>
    </row>
    <row r="36" spans="1:11" x14ac:dyDescent="0.2">
      <c r="A36" s="67"/>
      <c r="B36" s="18" t="s">
        <v>62</v>
      </c>
      <c r="C36" s="62">
        <f>IFERROR(VLOOKUP(B36,Sheet3!A:E,3,FALSE),0)</f>
        <v>74.540000000000006</v>
      </c>
      <c r="D36" s="63">
        <f>IFERROR(VLOOKUP(B36,Sheet3!A:E,4,FALSE),0)</f>
        <v>67.08</v>
      </c>
      <c r="E36" s="64"/>
      <c r="F36" s="65">
        <f t="shared" si="7"/>
        <v>0</v>
      </c>
      <c r="G36" s="19" t="s">
        <v>31</v>
      </c>
      <c r="H36" s="20" t="s">
        <v>63</v>
      </c>
      <c r="I36" s="66">
        <f>IFERROR(VLOOKUP(B36,Sheet3!A:E,5,FALSE),0)</f>
        <v>1.18</v>
      </c>
      <c r="J36" s="66">
        <f t="shared" si="1"/>
        <v>0</v>
      </c>
      <c r="K36" s="51">
        <f t="shared" si="2"/>
        <v>0</v>
      </c>
    </row>
    <row r="37" spans="1:11" ht="13.5" thickBot="1" x14ac:dyDescent="0.25">
      <c r="A37" s="69"/>
      <c r="B37" s="18"/>
      <c r="C37" s="62"/>
      <c r="D37" s="63"/>
      <c r="E37" s="64"/>
      <c r="F37" s="65"/>
      <c r="G37" s="19"/>
      <c r="H37" s="20"/>
      <c r="I37" s="66">
        <f>IFERROR(VLOOKUP(B37,Sheet3!A:E,5,FALSE),0)</f>
        <v>0</v>
      </c>
      <c r="J37" s="66">
        <f t="shared" si="1"/>
        <v>0</v>
      </c>
      <c r="K37" s="51">
        <f t="shared" si="2"/>
        <v>0</v>
      </c>
    </row>
    <row r="38" spans="1:11" x14ac:dyDescent="0.2">
      <c r="A38" s="67"/>
      <c r="B38" s="18"/>
      <c r="C38" s="62"/>
      <c r="D38" s="63"/>
      <c r="E38" s="64"/>
      <c r="F38" s="65"/>
      <c r="G38" s="19"/>
      <c r="H38" s="20"/>
      <c r="I38" s="66">
        <f>IFERROR(VLOOKUP(B38,Sheet3!A:E,5,FALSE),0)</f>
        <v>0</v>
      </c>
      <c r="J38" s="66">
        <f t="shared" si="1"/>
        <v>0</v>
      </c>
      <c r="K38" s="51">
        <f t="shared" si="2"/>
        <v>0</v>
      </c>
    </row>
    <row r="39" spans="1:11" x14ac:dyDescent="0.2">
      <c r="A39" s="67"/>
      <c r="B39" s="18" t="s">
        <v>64</v>
      </c>
      <c r="C39" s="62">
        <f>IFERROR(VLOOKUP(B39,Sheet3!A:E,3,FALSE),0)</f>
        <v>23.01</v>
      </c>
      <c r="D39" s="63">
        <f>IFERROR(VLOOKUP(B39,Sheet3!A:E,4,FALSE),0)</f>
        <v>20.71</v>
      </c>
      <c r="E39" s="64"/>
      <c r="F39" s="65">
        <f t="shared" ref="F39:F40" si="8">E39*D39</f>
        <v>0</v>
      </c>
      <c r="G39" s="19" t="s">
        <v>21</v>
      </c>
      <c r="H39" s="20" t="s">
        <v>65</v>
      </c>
      <c r="I39" s="66">
        <f>IFERROR(VLOOKUP(B39,Sheet3!A:E,5,FALSE),0)</f>
        <v>0.34</v>
      </c>
      <c r="J39" s="66">
        <f t="shared" si="1"/>
        <v>0</v>
      </c>
      <c r="K39" s="51">
        <f t="shared" si="2"/>
        <v>0</v>
      </c>
    </row>
    <row r="40" spans="1:11" x14ac:dyDescent="0.2">
      <c r="A40" s="67"/>
      <c r="B40" s="18" t="s">
        <v>66</v>
      </c>
      <c r="C40" s="62">
        <f>IFERROR(VLOOKUP(B40,Sheet3!A:E,3,FALSE),0)</f>
        <v>25.66</v>
      </c>
      <c r="D40" s="63">
        <f>IFERROR(VLOOKUP(B40,Sheet3!A:E,4,FALSE),0)</f>
        <v>23.1</v>
      </c>
      <c r="E40" s="64"/>
      <c r="F40" s="65">
        <f t="shared" si="8"/>
        <v>0</v>
      </c>
      <c r="G40" s="19" t="s">
        <v>26</v>
      </c>
      <c r="H40" s="20" t="s">
        <v>67</v>
      </c>
      <c r="I40" s="66">
        <f>IFERROR(VLOOKUP(B40,Sheet3!A:E,5,FALSE),0)</f>
        <v>0.61</v>
      </c>
      <c r="J40" s="66">
        <f t="shared" si="1"/>
        <v>0</v>
      </c>
      <c r="K40" s="51">
        <f t="shared" si="2"/>
        <v>0</v>
      </c>
    </row>
    <row r="41" spans="1:11" ht="13.5" thickBot="1" x14ac:dyDescent="0.25">
      <c r="A41" s="67"/>
      <c r="B41" s="18"/>
      <c r="C41" s="62"/>
      <c r="D41" s="63"/>
      <c r="E41" s="64"/>
      <c r="F41" s="65"/>
      <c r="G41" s="19"/>
      <c r="H41" s="20"/>
      <c r="I41" s="66">
        <f>IFERROR(VLOOKUP(B41,Sheet3!A:E,5,FALSE),0)</f>
        <v>0</v>
      </c>
      <c r="J41" s="66">
        <f t="shared" si="1"/>
        <v>0</v>
      </c>
      <c r="K41" s="51">
        <f t="shared" si="2"/>
        <v>0</v>
      </c>
    </row>
    <row r="42" spans="1:11" x14ac:dyDescent="0.2">
      <c r="A42" s="61"/>
      <c r="B42" s="18"/>
      <c r="C42" s="62"/>
      <c r="D42" s="63"/>
      <c r="E42" s="64"/>
      <c r="F42" s="65"/>
      <c r="G42" s="19"/>
      <c r="H42" s="20"/>
      <c r="I42" s="66">
        <f>IFERROR(VLOOKUP(B42,Sheet3!A:E,5,FALSE),0)</f>
        <v>0</v>
      </c>
      <c r="J42" s="66">
        <f t="shared" si="1"/>
        <v>0</v>
      </c>
      <c r="K42" s="51">
        <f t="shared" si="2"/>
        <v>0</v>
      </c>
    </row>
    <row r="43" spans="1:11" x14ac:dyDescent="0.2">
      <c r="A43" s="67"/>
      <c r="B43" s="18" t="s">
        <v>68</v>
      </c>
      <c r="C43" s="62">
        <f>IFERROR(VLOOKUP(B43,Sheet3!A:E,3,FALSE),0)</f>
        <v>10.08</v>
      </c>
      <c r="D43" s="63">
        <f>IFERROR(VLOOKUP(B43,Sheet3!A:E,4,FALSE),0)</f>
        <v>9.07</v>
      </c>
      <c r="E43" s="64"/>
      <c r="F43" s="65">
        <f t="shared" ref="F43:F45" si="9">E43*D43</f>
        <v>0</v>
      </c>
      <c r="G43" s="19" t="s">
        <v>21</v>
      </c>
      <c r="H43" s="20" t="s">
        <v>69</v>
      </c>
      <c r="I43" s="66">
        <f>IFERROR(VLOOKUP(B43,Sheet3!A:E,5,FALSE),0)</f>
        <v>0.18</v>
      </c>
      <c r="J43" s="66">
        <f t="shared" si="1"/>
        <v>0</v>
      </c>
      <c r="K43" s="51">
        <f t="shared" si="2"/>
        <v>0</v>
      </c>
    </row>
    <row r="44" spans="1:11" x14ac:dyDescent="0.2">
      <c r="A44" s="67"/>
      <c r="B44" s="18" t="s">
        <v>70</v>
      </c>
      <c r="C44" s="62">
        <f>IFERROR(VLOOKUP(B44,Sheet3!A:E,3,FALSE),0)</f>
        <v>20.65</v>
      </c>
      <c r="D44" s="63">
        <f>IFERROR(VLOOKUP(B44,Sheet3!A:E,4,FALSE),0)</f>
        <v>18.579999999999998</v>
      </c>
      <c r="E44" s="64"/>
      <c r="F44" s="65">
        <f t="shared" si="9"/>
        <v>0</v>
      </c>
      <c r="G44" s="19" t="s">
        <v>26</v>
      </c>
      <c r="H44" s="20" t="s">
        <v>71</v>
      </c>
      <c r="I44" s="66">
        <f>IFERROR(VLOOKUP(B44,Sheet3!A:E,5,FALSE),0)</f>
        <v>0.35</v>
      </c>
      <c r="J44" s="66">
        <f t="shared" si="1"/>
        <v>0</v>
      </c>
      <c r="K44" s="51">
        <f t="shared" si="2"/>
        <v>0</v>
      </c>
    </row>
    <row r="45" spans="1:11" x14ac:dyDescent="0.2">
      <c r="A45" s="67"/>
      <c r="B45" s="18" t="s">
        <v>72</v>
      </c>
      <c r="C45" s="62">
        <f>IFERROR(VLOOKUP(B45,Sheet3!A:E,3,FALSE),0)</f>
        <v>30.81</v>
      </c>
      <c r="D45" s="63">
        <f>IFERROR(VLOOKUP(B45,Sheet3!A:E,4,FALSE),0)</f>
        <v>27.73</v>
      </c>
      <c r="E45" s="64"/>
      <c r="F45" s="65">
        <f t="shared" si="9"/>
        <v>0</v>
      </c>
      <c r="G45" s="19" t="s">
        <v>31</v>
      </c>
      <c r="H45" s="20" t="s">
        <v>73</v>
      </c>
      <c r="I45" s="66">
        <f>IFERROR(VLOOKUP(B45,Sheet3!A:E,5,FALSE),0)</f>
        <v>0.54</v>
      </c>
      <c r="J45" s="66">
        <f t="shared" si="1"/>
        <v>0</v>
      </c>
      <c r="K45" s="51">
        <f t="shared" si="2"/>
        <v>0</v>
      </c>
    </row>
    <row r="46" spans="1:11" x14ac:dyDescent="0.2">
      <c r="A46" s="67"/>
      <c r="B46" s="18"/>
      <c r="C46" s="62"/>
      <c r="D46" s="63"/>
      <c r="E46" s="64"/>
      <c r="F46" s="65"/>
      <c r="G46" s="19"/>
      <c r="H46" s="20"/>
      <c r="I46" s="66">
        <f>IFERROR(VLOOKUP(B46,Sheet3!A:E,5,FALSE),0)</f>
        <v>0</v>
      </c>
      <c r="J46" s="66">
        <f t="shared" si="1"/>
        <v>0</v>
      </c>
      <c r="K46" s="51">
        <f t="shared" si="2"/>
        <v>0</v>
      </c>
    </row>
    <row r="47" spans="1:11" x14ac:dyDescent="0.2">
      <c r="A47" s="67"/>
      <c r="B47" s="18"/>
      <c r="C47" s="62"/>
      <c r="D47" s="63"/>
      <c r="E47" s="64"/>
      <c r="F47" s="65"/>
      <c r="G47" s="19"/>
      <c r="H47" s="20"/>
      <c r="I47" s="66">
        <f>IFERROR(VLOOKUP(B47,Sheet3!A:E,5,FALSE),0)</f>
        <v>0</v>
      </c>
      <c r="J47" s="66">
        <f t="shared" si="1"/>
        <v>0</v>
      </c>
      <c r="K47" s="51">
        <f t="shared" si="2"/>
        <v>0</v>
      </c>
    </row>
    <row r="48" spans="1:11" x14ac:dyDescent="0.2">
      <c r="A48" s="67"/>
      <c r="B48" s="18"/>
      <c r="C48" s="62"/>
      <c r="D48" s="63"/>
      <c r="E48" s="64"/>
      <c r="F48" s="65"/>
      <c r="G48" s="19"/>
      <c r="H48" s="20"/>
      <c r="I48" s="66">
        <f>IFERROR(VLOOKUP(B48,Sheet3!A:E,5,FALSE),0)</f>
        <v>0</v>
      </c>
      <c r="J48" s="66">
        <f t="shared" si="1"/>
        <v>0</v>
      </c>
      <c r="K48" s="51">
        <f t="shared" si="2"/>
        <v>0</v>
      </c>
    </row>
    <row r="49" spans="1:11" ht="13.5" thickBot="1" x14ac:dyDescent="0.25">
      <c r="A49" s="69"/>
      <c r="B49" s="18"/>
      <c r="C49" s="62"/>
      <c r="D49" s="63"/>
      <c r="E49" s="64"/>
      <c r="F49" s="65"/>
      <c r="G49" s="19"/>
      <c r="H49" s="20"/>
      <c r="I49" s="66">
        <f>IFERROR(VLOOKUP(B49,Sheet3!A:E,5,FALSE),0)</f>
        <v>0</v>
      </c>
      <c r="J49" s="66">
        <f t="shared" si="1"/>
        <v>0</v>
      </c>
      <c r="K49" s="51">
        <f t="shared" si="2"/>
        <v>0</v>
      </c>
    </row>
    <row r="50" spans="1:11" x14ac:dyDescent="0.2">
      <c r="A50" s="67"/>
      <c r="B50" s="18"/>
      <c r="C50" s="62"/>
      <c r="D50" s="63"/>
      <c r="E50" s="64"/>
      <c r="F50" s="65"/>
      <c r="G50" s="70"/>
      <c r="H50" s="20"/>
      <c r="I50" s="66">
        <f>IFERROR(VLOOKUP(B50,Sheet3!A:E,5,FALSE),0)</f>
        <v>0</v>
      </c>
      <c r="J50" s="66">
        <f t="shared" si="1"/>
        <v>0</v>
      </c>
      <c r="K50" s="51">
        <f t="shared" si="2"/>
        <v>0</v>
      </c>
    </row>
    <row r="51" spans="1:11" x14ac:dyDescent="0.2">
      <c r="A51" s="67"/>
      <c r="B51" s="18" t="s">
        <v>74</v>
      </c>
      <c r="C51" s="62">
        <f>IFERROR(VLOOKUP(B51,Sheet3!A:E,3,FALSE),0)</f>
        <v>10.77</v>
      </c>
      <c r="D51" s="63">
        <f>IFERROR(VLOOKUP(B51,Sheet3!A:E,4,FALSE),0)</f>
        <v>9.69</v>
      </c>
      <c r="E51" s="64"/>
      <c r="F51" s="65">
        <f t="shared" ref="F51:F53" si="10">E51*D51</f>
        <v>0</v>
      </c>
      <c r="G51" s="19" t="s">
        <v>21</v>
      </c>
      <c r="H51" s="20" t="s">
        <v>75</v>
      </c>
      <c r="I51" s="66">
        <f>IFERROR(VLOOKUP(B51,Sheet3!A:E,5,FALSE),0)</f>
        <v>0.18</v>
      </c>
      <c r="J51" s="66">
        <f t="shared" si="1"/>
        <v>0</v>
      </c>
      <c r="K51" s="51">
        <f t="shared" si="2"/>
        <v>0</v>
      </c>
    </row>
    <row r="52" spans="1:11" x14ac:dyDescent="0.2">
      <c r="A52" s="67"/>
      <c r="B52" s="18" t="s">
        <v>76</v>
      </c>
      <c r="C52" s="62">
        <f>IFERROR(VLOOKUP(B52,Sheet3!A:E,3,FALSE),0)</f>
        <v>20.85</v>
      </c>
      <c r="D52" s="63">
        <f>IFERROR(VLOOKUP(B52,Sheet3!A:E,4,FALSE),0)</f>
        <v>18.760000000000002</v>
      </c>
      <c r="E52" s="64"/>
      <c r="F52" s="65">
        <f t="shared" si="10"/>
        <v>0</v>
      </c>
      <c r="G52" s="19" t="s">
        <v>26</v>
      </c>
      <c r="H52" s="20" t="s">
        <v>77</v>
      </c>
      <c r="I52" s="66">
        <f>IFERROR(VLOOKUP(B52,Sheet3!A:E,5,FALSE),0)</f>
        <v>0.33</v>
      </c>
      <c r="J52" s="66">
        <f t="shared" si="1"/>
        <v>0</v>
      </c>
      <c r="K52" s="51">
        <f t="shared" si="2"/>
        <v>0</v>
      </c>
    </row>
    <row r="53" spans="1:11" x14ac:dyDescent="0.2">
      <c r="A53" s="67"/>
      <c r="B53" s="18" t="s">
        <v>78</v>
      </c>
      <c r="C53" s="62">
        <f>IFERROR(VLOOKUP(B53,Sheet3!A:E,3,FALSE),0)</f>
        <v>34.22</v>
      </c>
      <c r="D53" s="63">
        <f>IFERROR(VLOOKUP(B53,Sheet3!A:E,4,FALSE),0)</f>
        <v>30.8</v>
      </c>
      <c r="E53" s="64"/>
      <c r="F53" s="65">
        <f t="shared" si="10"/>
        <v>0</v>
      </c>
      <c r="G53" s="19" t="s">
        <v>31</v>
      </c>
      <c r="H53" s="20" t="s">
        <v>79</v>
      </c>
      <c r="I53" s="66">
        <f>IFERROR(VLOOKUP(B53,Sheet3!A:E,5,FALSE),0)</f>
        <v>0.54</v>
      </c>
      <c r="J53" s="66">
        <f t="shared" si="1"/>
        <v>0</v>
      </c>
      <c r="K53" s="51">
        <f t="shared" si="2"/>
        <v>0</v>
      </c>
    </row>
    <row r="54" spans="1:11" ht="13.5" thickBot="1" x14ac:dyDescent="0.25">
      <c r="A54" s="69"/>
      <c r="B54" s="18"/>
      <c r="C54" s="62"/>
      <c r="D54" s="63"/>
      <c r="E54" s="64"/>
      <c r="F54" s="65"/>
      <c r="G54" s="19"/>
      <c r="H54" s="20"/>
      <c r="I54" s="66">
        <f>IFERROR(VLOOKUP(B54,Sheet3!A:E,5,FALSE),0)</f>
        <v>0</v>
      </c>
      <c r="J54" s="66">
        <f t="shared" si="1"/>
        <v>0</v>
      </c>
      <c r="K54" s="51">
        <f t="shared" si="2"/>
        <v>0</v>
      </c>
    </row>
    <row r="55" spans="1:11" x14ac:dyDescent="0.2">
      <c r="A55" s="67"/>
      <c r="B55" s="18"/>
      <c r="C55" s="62"/>
      <c r="D55" s="63"/>
      <c r="E55" s="64"/>
      <c r="F55" s="65"/>
      <c r="G55" s="19"/>
      <c r="H55" s="20"/>
      <c r="I55" s="66">
        <f>IFERROR(VLOOKUP(B55,Sheet3!A:E,5,FALSE),0)</f>
        <v>0</v>
      </c>
      <c r="J55" s="66">
        <f t="shared" si="1"/>
        <v>0</v>
      </c>
      <c r="K55" s="51">
        <f t="shared" si="2"/>
        <v>0</v>
      </c>
    </row>
    <row r="56" spans="1:11" x14ac:dyDescent="0.2">
      <c r="A56" s="67"/>
      <c r="B56" s="18" t="s">
        <v>80</v>
      </c>
      <c r="C56" s="62">
        <f>IFERROR(VLOOKUP(B56,Sheet3!A:E,3,FALSE),0)</f>
        <v>10.5</v>
      </c>
      <c r="D56" s="63">
        <f>IFERROR(VLOOKUP(B56,Sheet3!A:E,4,FALSE),0)</f>
        <v>9.4499999999999993</v>
      </c>
      <c r="E56" s="64"/>
      <c r="F56" s="65">
        <f t="shared" ref="F56:F58" si="11">E56*D56</f>
        <v>0</v>
      </c>
      <c r="G56" s="19" t="s">
        <v>21</v>
      </c>
      <c r="H56" s="20" t="s">
        <v>81</v>
      </c>
      <c r="I56" s="66">
        <f>IFERROR(VLOOKUP(B56,Sheet3!A:E,5,FALSE),0)</f>
        <v>0.13</v>
      </c>
      <c r="J56" s="66">
        <f t="shared" si="1"/>
        <v>0</v>
      </c>
      <c r="K56" s="51">
        <f t="shared" si="2"/>
        <v>0</v>
      </c>
    </row>
    <row r="57" spans="1:11" x14ac:dyDescent="0.2">
      <c r="A57" s="67"/>
      <c r="B57" s="18" t="s">
        <v>82</v>
      </c>
      <c r="C57" s="62">
        <f>IFERROR(VLOOKUP(B57,Sheet3!A:E,3,FALSE),0)</f>
        <v>19.079999999999998</v>
      </c>
      <c r="D57" s="63">
        <f>IFERROR(VLOOKUP(B57,Sheet3!A:E,4,FALSE),0)</f>
        <v>17.170000000000002</v>
      </c>
      <c r="E57" s="64"/>
      <c r="F57" s="65">
        <f t="shared" si="11"/>
        <v>0</v>
      </c>
      <c r="G57" s="19" t="s">
        <v>26</v>
      </c>
      <c r="H57" s="20" t="s">
        <v>81</v>
      </c>
      <c r="I57" s="66">
        <f>IFERROR(VLOOKUP(B57,Sheet3!A:E,5,FALSE),0)</f>
        <v>0.28999999999999998</v>
      </c>
      <c r="J57" s="66">
        <f t="shared" si="1"/>
        <v>0</v>
      </c>
      <c r="K57" s="51">
        <f t="shared" si="2"/>
        <v>0</v>
      </c>
    </row>
    <row r="58" spans="1:11" x14ac:dyDescent="0.2">
      <c r="A58" s="67"/>
      <c r="B58" s="18" t="s">
        <v>83</v>
      </c>
      <c r="C58" s="62">
        <f>IFERROR(VLOOKUP(B58,Sheet3!A:E,3,FALSE),0)</f>
        <v>26.93</v>
      </c>
      <c r="D58" s="63">
        <f>IFERROR(VLOOKUP(B58,Sheet3!A:E,4,FALSE),0)</f>
        <v>24.24</v>
      </c>
      <c r="E58" s="64"/>
      <c r="F58" s="65">
        <f t="shared" si="11"/>
        <v>0</v>
      </c>
      <c r="G58" s="19" t="s">
        <v>31</v>
      </c>
      <c r="H58" s="20" t="s">
        <v>84</v>
      </c>
      <c r="I58" s="66">
        <f>IFERROR(VLOOKUP(B58,Sheet3!A:E,5,FALSE),0)</f>
        <v>0.5</v>
      </c>
      <c r="J58" s="66">
        <f t="shared" si="1"/>
        <v>0</v>
      </c>
      <c r="K58" s="51">
        <f t="shared" si="2"/>
        <v>0</v>
      </c>
    </row>
    <row r="59" spans="1:11" ht="13.5" thickBot="1" x14ac:dyDescent="0.25">
      <c r="A59" s="45"/>
      <c r="B59" s="18"/>
      <c r="C59" s="62"/>
      <c r="D59" s="63"/>
      <c r="E59" s="64"/>
      <c r="F59" s="65"/>
      <c r="G59" s="19"/>
      <c r="H59" s="20"/>
      <c r="I59" s="66">
        <f>IFERROR(VLOOKUP(B59,Sheet3!A:E,5,FALSE),0)</f>
        <v>0</v>
      </c>
      <c r="J59" s="66">
        <f t="shared" si="1"/>
        <v>0</v>
      </c>
      <c r="K59" s="51">
        <f t="shared" si="2"/>
        <v>0</v>
      </c>
    </row>
    <row r="60" spans="1:11" x14ac:dyDescent="0.2">
      <c r="A60" s="61"/>
      <c r="B60" s="18"/>
      <c r="C60" s="62"/>
      <c r="D60" s="63"/>
      <c r="E60" s="64"/>
      <c r="F60" s="65"/>
      <c r="G60" s="19"/>
      <c r="H60" s="20"/>
      <c r="I60" s="66">
        <f>IFERROR(VLOOKUP(B60,Sheet3!A:E,5,FALSE),0)</f>
        <v>0</v>
      </c>
      <c r="J60" s="66">
        <f t="shared" si="1"/>
        <v>0</v>
      </c>
      <c r="K60" s="51">
        <f t="shared" si="2"/>
        <v>0</v>
      </c>
    </row>
    <row r="61" spans="1:11" x14ac:dyDescent="0.2">
      <c r="A61" s="67"/>
      <c r="B61" s="18"/>
      <c r="C61" s="62"/>
      <c r="D61" s="63"/>
      <c r="E61" s="64"/>
      <c r="F61" s="65"/>
      <c r="G61" s="19"/>
      <c r="H61" s="20"/>
      <c r="I61" s="66">
        <f>IFERROR(VLOOKUP(B61,Sheet3!A:E,5,FALSE),0)</f>
        <v>0</v>
      </c>
      <c r="J61" s="66">
        <f t="shared" si="1"/>
        <v>0</v>
      </c>
      <c r="K61" s="51">
        <f t="shared" si="2"/>
        <v>0</v>
      </c>
    </row>
    <row r="62" spans="1:11" x14ac:dyDescent="0.2">
      <c r="A62" s="67"/>
      <c r="B62" s="18" t="s">
        <v>85</v>
      </c>
      <c r="C62" s="62">
        <f>IFERROR(VLOOKUP(B62,Sheet3!A:E,3,FALSE),0)</f>
        <v>43.42</v>
      </c>
      <c r="D62" s="63">
        <f>IFERROR(VLOOKUP(B62,Sheet3!A:E,4,FALSE),0)</f>
        <v>39.08</v>
      </c>
      <c r="E62" s="64"/>
      <c r="F62" s="65">
        <f t="shared" ref="F62:F64" si="12">E62*D62</f>
        <v>0</v>
      </c>
      <c r="G62" s="19" t="s">
        <v>21</v>
      </c>
      <c r="H62" s="20" t="s">
        <v>86</v>
      </c>
      <c r="I62" s="66">
        <f>IFERROR(VLOOKUP(B62,Sheet3!A:E,5,FALSE),0)</f>
        <v>0.45</v>
      </c>
      <c r="J62" s="66">
        <f t="shared" si="1"/>
        <v>0</v>
      </c>
      <c r="K62" s="51">
        <f t="shared" si="2"/>
        <v>0</v>
      </c>
    </row>
    <row r="63" spans="1:11" x14ac:dyDescent="0.2">
      <c r="A63" s="67"/>
      <c r="B63" s="18" t="s">
        <v>87</v>
      </c>
      <c r="C63" s="62">
        <f>IFERROR(VLOOKUP(B63,Sheet3!A:E,3,FALSE),0)</f>
        <v>56.45</v>
      </c>
      <c r="D63" s="63">
        <f>IFERROR(VLOOKUP(B63,Sheet3!A:E,4,FALSE),0)</f>
        <v>50.8</v>
      </c>
      <c r="E63" s="64"/>
      <c r="F63" s="65">
        <f t="shared" si="12"/>
        <v>0</v>
      </c>
      <c r="G63" s="19" t="s">
        <v>26</v>
      </c>
      <c r="H63" s="20" t="s">
        <v>86</v>
      </c>
      <c r="I63" s="66">
        <f>IFERROR(VLOOKUP(B63,Sheet3!A:E,5,FALSE),0)</f>
        <v>0.81</v>
      </c>
      <c r="J63" s="66">
        <f t="shared" si="1"/>
        <v>0</v>
      </c>
      <c r="K63" s="51">
        <f t="shared" si="2"/>
        <v>0</v>
      </c>
    </row>
    <row r="64" spans="1:11" x14ac:dyDescent="0.2">
      <c r="A64" s="67"/>
      <c r="B64" s="18" t="s">
        <v>88</v>
      </c>
      <c r="C64" s="62">
        <f>IFERROR(VLOOKUP(B64,Sheet3!A:E,3,FALSE),0)</f>
        <v>72.45</v>
      </c>
      <c r="D64" s="63">
        <f>IFERROR(VLOOKUP(B64,Sheet3!A:E,4,FALSE),0)</f>
        <v>65.209999999999994</v>
      </c>
      <c r="E64" s="64"/>
      <c r="F64" s="65">
        <f t="shared" si="12"/>
        <v>0</v>
      </c>
      <c r="G64" s="19" t="s">
        <v>31</v>
      </c>
      <c r="H64" s="20" t="s">
        <v>86</v>
      </c>
      <c r="I64" s="66">
        <f>IFERROR(VLOOKUP(B64,Sheet3!A:E,5,FALSE),0)</f>
        <v>1.63</v>
      </c>
      <c r="J64" s="66">
        <f t="shared" si="1"/>
        <v>0</v>
      </c>
      <c r="K64" s="51">
        <f t="shared" si="2"/>
        <v>0</v>
      </c>
    </row>
    <row r="65" spans="1:11" x14ac:dyDescent="0.2">
      <c r="A65" s="67"/>
      <c r="B65" s="18"/>
      <c r="C65" s="62"/>
      <c r="D65" s="63"/>
      <c r="E65" s="64"/>
      <c r="F65" s="65"/>
      <c r="G65" s="19"/>
      <c r="H65" s="20"/>
      <c r="I65" s="66">
        <f>IFERROR(VLOOKUP(B65,Sheet3!A:E,5,FALSE),0)</f>
        <v>0</v>
      </c>
      <c r="J65" s="66">
        <f t="shared" si="1"/>
        <v>0</v>
      </c>
      <c r="K65" s="51">
        <f t="shared" si="2"/>
        <v>0</v>
      </c>
    </row>
    <row r="66" spans="1:11" ht="13.5" thickBot="1" x14ac:dyDescent="0.25">
      <c r="A66" s="69"/>
      <c r="B66" s="18"/>
      <c r="C66" s="62"/>
      <c r="D66" s="63"/>
      <c r="E66" s="64"/>
      <c r="F66" s="65"/>
      <c r="G66" s="19"/>
      <c r="H66" s="20"/>
      <c r="I66" s="66">
        <f>IFERROR(VLOOKUP(B66,Sheet3!A:E,5,FALSE),0)</f>
        <v>0</v>
      </c>
      <c r="J66" s="66">
        <f t="shared" si="1"/>
        <v>0</v>
      </c>
      <c r="K66" s="51">
        <f t="shared" si="2"/>
        <v>0</v>
      </c>
    </row>
    <row r="67" spans="1:11" x14ac:dyDescent="0.2">
      <c r="A67" s="61"/>
      <c r="B67" s="44" t="s">
        <v>89</v>
      </c>
      <c r="C67" s="62"/>
      <c r="D67" s="63"/>
      <c r="E67" s="64"/>
      <c r="F67" s="65"/>
      <c r="G67" s="19"/>
      <c r="H67" s="17"/>
      <c r="I67" s="66">
        <f>IFERROR(VLOOKUP(B67,Sheet3!A:E,5,FALSE),0)</f>
        <v>0</v>
      </c>
      <c r="J67" s="66">
        <f t="shared" si="1"/>
        <v>0</v>
      </c>
      <c r="K67" s="51">
        <f t="shared" si="2"/>
        <v>0</v>
      </c>
    </row>
    <row r="68" spans="1:11" x14ac:dyDescent="0.2">
      <c r="A68" s="67"/>
      <c r="B68" s="18"/>
      <c r="C68" s="62"/>
      <c r="D68" s="63"/>
      <c r="E68" s="64"/>
      <c r="F68" s="65"/>
      <c r="G68" s="19"/>
      <c r="H68" s="20"/>
      <c r="I68" s="66">
        <f>IFERROR(VLOOKUP(B68,Sheet3!A:E,5,FALSE),0)</f>
        <v>0</v>
      </c>
      <c r="J68" s="66">
        <f t="shared" si="1"/>
        <v>0</v>
      </c>
      <c r="K68" s="51">
        <f t="shared" si="2"/>
        <v>0</v>
      </c>
    </row>
    <row r="69" spans="1:11" x14ac:dyDescent="0.2">
      <c r="A69" s="67"/>
      <c r="B69" s="18" t="s">
        <v>90</v>
      </c>
      <c r="C69" s="62">
        <f>IFERROR(VLOOKUP(B69,Sheet3!A:E,3,FALSE),0)</f>
        <v>42.05</v>
      </c>
      <c r="D69" s="63">
        <f>IFERROR(VLOOKUP(B69,Sheet3!A:E,4,FALSE),0)</f>
        <v>37.85</v>
      </c>
      <c r="E69" s="64"/>
      <c r="F69" s="65">
        <f>E69*D69</f>
        <v>0</v>
      </c>
      <c r="G69" s="19" t="s">
        <v>21</v>
      </c>
      <c r="H69" s="20" t="s">
        <v>91</v>
      </c>
      <c r="I69" s="66">
        <f>IFERROR(VLOOKUP(B69,Sheet3!A:E,5,FALSE),0)</f>
        <v>0.83</v>
      </c>
      <c r="J69" s="66">
        <f t="shared" si="1"/>
        <v>0</v>
      </c>
      <c r="K69" s="51">
        <f t="shared" si="2"/>
        <v>0</v>
      </c>
    </row>
    <row r="70" spans="1:11" x14ac:dyDescent="0.2">
      <c r="A70" s="67"/>
      <c r="B70" s="18"/>
      <c r="C70" s="62"/>
      <c r="D70" s="63"/>
      <c r="E70" s="64"/>
      <c r="F70" s="65"/>
      <c r="G70" s="19"/>
      <c r="H70" s="20"/>
      <c r="I70" s="66">
        <f>IFERROR(VLOOKUP(B70,Sheet3!A:E,5,FALSE),0)</f>
        <v>0</v>
      </c>
      <c r="J70" s="66">
        <f t="shared" si="1"/>
        <v>0</v>
      </c>
      <c r="K70" s="51">
        <f t="shared" si="2"/>
        <v>0</v>
      </c>
    </row>
    <row r="71" spans="1:11" x14ac:dyDescent="0.2">
      <c r="A71" s="67"/>
      <c r="B71" s="18"/>
      <c r="C71" s="62"/>
      <c r="D71" s="63"/>
      <c r="E71" s="64"/>
      <c r="F71" s="65"/>
      <c r="G71" s="19"/>
      <c r="H71" s="20"/>
      <c r="I71" s="66">
        <f>IFERROR(VLOOKUP(B71,Sheet3!A:E,5,FALSE),0)</f>
        <v>0</v>
      </c>
      <c r="J71" s="66">
        <f t="shared" si="1"/>
        <v>0</v>
      </c>
      <c r="K71" s="51">
        <f t="shared" si="2"/>
        <v>0</v>
      </c>
    </row>
    <row r="72" spans="1:11" x14ac:dyDescent="0.2">
      <c r="A72" s="67"/>
      <c r="B72" s="18" t="s">
        <v>92</v>
      </c>
      <c r="C72" s="62">
        <f>IFERROR(VLOOKUP(B72,Sheet3!A:E,3,FALSE),0)</f>
        <v>52.87</v>
      </c>
      <c r="D72" s="63">
        <f>IFERROR(VLOOKUP(B72,Sheet3!A:E,4,FALSE),0)</f>
        <v>47.59</v>
      </c>
      <c r="E72" s="64"/>
      <c r="F72" s="65">
        <f>E72*D72</f>
        <v>0</v>
      </c>
      <c r="G72" s="19" t="s">
        <v>21</v>
      </c>
      <c r="H72" s="20" t="s">
        <v>93</v>
      </c>
      <c r="I72" s="66">
        <f>IFERROR(VLOOKUP(B72,Sheet3!A:E,5,FALSE),0)</f>
        <v>1</v>
      </c>
      <c r="J72" s="66">
        <f t="shared" ref="J72:J104" si="13">I72*E72</f>
        <v>0</v>
      </c>
      <c r="K72" s="51">
        <f t="shared" ref="K72:K104" si="14">C72*E72</f>
        <v>0</v>
      </c>
    </row>
    <row r="73" spans="1:11" x14ac:dyDescent="0.2">
      <c r="A73" s="67"/>
      <c r="B73" s="18"/>
      <c r="C73" s="62"/>
      <c r="D73" s="63"/>
      <c r="E73" s="64"/>
      <c r="F73" s="65"/>
      <c r="G73" s="19"/>
      <c r="H73" s="20"/>
      <c r="I73" s="66">
        <f>IFERROR(VLOOKUP(B73,Sheet3!A:E,5,FALSE),0)</f>
        <v>0</v>
      </c>
      <c r="J73" s="66">
        <f t="shared" si="13"/>
        <v>0</v>
      </c>
      <c r="K73" s="51">
        <f t="shared" si="14"/>
        <v>0</v>
      </c>
    </row>
    <row r="74" spans="1:11" ht="13.5" thickBot="1" x14ac:dyDescent="0.25">
      <c r="A74" s="69"/>
      <c r="B74" s="18"/>
      <c r="C74" s="62"/>
      <c r="D74" s="63"/>
      <c r="E74" s="64"/>
      <c r="F74" s="65"/>
      <c r="G74" s="19"/>
      <c r="H74" s="20"/>
      <c r="I74" s="66">
        <f>IFERROR(VLOOKUP(B74,Sheet3!A:E,5,FALSE),0)</f>
        <v>0</v>
      </c>
      <c r="J74" s="66">
        <f t="shared" si="13"/>
        <v>0</v>
      </c>
      <c r="K74" s="51">
        <f t="shared" si="14"/>
        <v>0</v>
      </c>
    </row>
    <row r="75" spans="1:11" x14ac:dyDescent="0.2">
      <c r="A75" s="61"/>
      <c r="B75" s="44" t="s">
        <v>94</v>
      </c>
      <c r="C75" s="62"/>
      <c r="D75" s="63"/>
      <c r="E75" s="64"/>
      <c r="F75" s="65"/>
      <c r="G75" s="19"/>
      <c r="H75" s="20"/>
      <c r="I75" s="66">
        <f>IFERROR(VLOOKUP(B75,Sheet3!A:E,5,FALSE),0)</f>
        <v>0</v>
      </c>
      <c r="J75" s="66">
        <f t="shared" si="13"/>
        <v>0</v>
      </c>
      <c r="K75" s="51">
        <f t="shared" si="14"/>
        <v>0</v>
      </c>
    </row>
    <row r="76" spans="1:11" x14ac:dyDescent="0.2">
      <c r="A76" s="67"/>
      <c r="B76" s="18" t="s">
        <v>95</v>
      </c>
      <c r="C76" s="62">
        <f>IFERROR(VLOOKUP(B76,Sheet3!A:E,3,FALSE),0)</f>
        <v>48.06</v>
      </c>
      <c r="D76" s="63">
        <f>IFERROR(VLOOKUP(B76,Sheet3!A:E,4,FALSE),0)</f>
        <v>43.25</v>
      </c>
      <c r="E76" s="64"/>
      <c r="F76" s="65">
        <f t="shared" ref="F76:F79" si="15">E76*D76</f>
        <v>0</v>
      </c>
      <c r="G76" s="19" t="s">
        <v>21</v>
      </c>
      <c r="H76" s="20" t="s">
        <v>96</v>
      </c>
      <c r="I76" s="66">
        <f>IFERROR(VLOOKUP(B76,Sheet3!A:E,5,FALSE),0)</f>
        <v>2</v>
      </c>
      <c r="J76" s="66">
        <f t="shared" si="13"/>
        <v>0</v>
      </c>
      <c r="K76" s="51">
        <f t="shared" si="14"/>
        <v>0</v>
      </c>
    </row>
    <row r="77" spans="1:11" x14ac:dyDescent="0.2">
      <c r="A77" s="67"/>
      <c r="B77" s="18" t="s">
        <v>97</v>
      </c>
      <c r="C77" s="62">
        <f>IFERROR(VLOOKUP(B77,Sheet3!A:E,3,FALSE),0)</f>
        <v>54.06</v>
      </c>
      <c r="D77" s="63">
        <f>IFERROR(VLOOKUP(B77,Sheet3!A:E,4,FALSE),0)</f>
        <v>48.65</v>
      </c>
      <c r="E77" s="64"/>
      <c r="F77" s="65">
        <f t="shared" si="15"/>
        <v>0</v>
      </c>
      <c r="G77" s="19" t="s">
        <v>26</v>
      </c>
      <c r="H77" s="20" t="s">
        <v>96</v>
      </c>
      <c r="I77" s="66">
        <f>IFERROR(VLOOKUP(B77,Sheet3!A:E,5,FALSE),0)</f>
        <v>2</v>
      </c>
      <c r="J77" s="66">
        <f t="shared" si="13"/>
        <v>0</v>
      </c>
      <c r="K77" s="51">
        <f t="shared" si="14"/>
        <v>0</v>
      </c>
    </row>
    <row r="78" spans="1:11" x14ac:dyDescent="0.2">
      <c r="A78" s="67"/>
      <c r="B78" s="18" t="s">
        <v>98</v>
      </c>
      <c r="C78" s="62">
        <f>IFERROR(VLOOKUP(B78,Sheet3!A:E,3,FALSE),0)</f>
        <v>56.47</v>
      </c>
      <c r="D78" s="63">
        <f>IFERROR(VLOOKUP(B78,Sheet3!A:E,4,FALSE),0)</f>
        <v>50.82</v>
      </c>
      <c r="E78" s="64"/>
      <c r="F78" s="65">
        <f t="shared" si="15"/>
        <v>0</v>
      </c>
      <c r="G78" s="19" t="s">
        <v>21</v>
      </c>
      <c r="H78" s="20" t="s">
        <v>99</v>
      </c>
      <c r="I78" s="66">
        <f>IFERROR(VLOOKUP(B78,Sheet3!A:E,5,FALSE),0)</f>
        <v>2</v>
      </c>
      <c r="J78" s="66">
        <f t="shared" si="13"/>
        <v>0</v>
      </c>
      <c r="K78" s="51">
        <f t="shared" si="14"/>
        <v>0</v>
      </c>
    </row>
    <row r="79" spans="1:11" x14ac:dyDescent="0.2">
      <c r="A79" s="67"/>
      <c r="B79" s="18" t="s">
        <v>100</v>
      </c>
      <c r="C79" s="62">
        <f>IFERROR(VLOOKUP(B79,Sheet3!A:E,3,FALSE),0)</f>
        <v>63.68</v>
      </c>
      <c r="D79" s="63">
        <f>IFERROR(VLOOKUP(B79,Sheet3!A:E,4,FALSE),0)</f>
        <v>57.32</v>
      </c>
      <c r="E79" s="64"/>
      <c r="F79" s="65">
        <f t="shared" si="15"/>
        <v>0</v>
      </c>
      <c r="G79" s="19" t="s">
        <v>26</v>
      </c>
      <c r="H79" s="20" t="s">
        <v>99</v>
      </c>
      <c r="I79" s="66">
        <f>IFERROR(VLOOKUP(B79,Sheet3!A:E,5,FALSE),0)</f>
        <v>2.72</v>
      </c>
      <c r="J79" s="66">
        <f t="shared" si="13"/>
        <v>0</v>
      </c>
      <c r="K79" s="51">
        <f t="shared" si="14"/>
        <v>0</v>
      </c>
    </row>
    <row r="80" spans="1:11" x14ac:dyDescent="0.2">
      <c r="A80" s="67"/>
      <c r="B80" s="18"/>
      <c r="C80" s="62"/>
      <c r="D80" s="63"/>
      <c r="E80" s="64"/>
      <c r="F80" s="65"/>
      <c r="G80" s="19"/>
      <c r="H80" s="20"/>
      <c r="I80" s="66">
        <f>IFERROR(VLOOKUP(B80,Sheet3!A:E,5,FALSE),0)</f>
        <v>0</v>
      </c>
      <c r="J80" s="66">
        <f t="shared" si="13"/>
        <v>0</v>
      </c>
      <c r="K80" s="51">
        <f t="shared" si="14"/>
        <v>0</v>
      </c>
    </row>
    <row r="81" spans="1:11" x14ac:dyDescent="0.2">
      <c r="A81" s="67"/>
      <c r="B81" s="18" t="s">
        <v>101</v>
      </c>
      <c r="C81" s="62">
        <f>IFERROR(VLOOKUP(B81,Sheet3!A:E,3,FALSE),0)</f>
        <v>16</v>
      </c>
      <c r="D81" s="63">
        <f>IFERROR(VLOOKUP(B81,Sheet3!A:E,4,FALSE),0)</f>
        <v>14.4</v>
      </c>
      <c r="E81" s="64"/>
      <c r="F81" s="65">
        <f>E81*D81</f>
        <v>0</v>
      </c>
      <c r="G81" s="19" t="s">
        <v>21</v>
      </c>
      <c r="H81" s="20" t="s">
        <v>102</v>
      </c>
      <c r="I81" s="66">
        <f>IFERROR(VLOOKUP(B81,Sheet3!A:E,5,FALSE),0)</f>
        <v>0.25</v>
      </c>
      <c r="J81" s="66">
        <f t="shared" si="13"/>
        <v>0</v>
      </c>
      <c r="K81" s="51">
        <f t="shared" si="14"/>
        <v>0</v>
      </c>
    </row>
    <row r="82" spans="1:11" ht="13.5" thickBot="1" x14ac:dyDescent="0.25">
      <c r="A82" s="69"/>
      <c r="B82" s="44" t="s">
        <v>103</v>
      </c>
      <c r="C82" s="62"/>
      <c r="D82" s="63"/>
      <c r="E82" s="64"/>
      <c r="F82" s="65"/>
      <c r="G82" s="19"/>
      <c r="H82" s="20"/>
      <c r="I82" s="66">
        <f>IFERROR(VLOOKUP(B82,Sheet3!A:E,5,FALSE),0)</f>
        <v>0</v>
      </c>
      <c r="J82" s="66">
        <f t="shared" si="13"/>
        <v>0</v>
      </c>
      <c r="K82" s="51">
        <f t="shared" si="14"/>
        <v>0</v>
      </c>
    </row>
    <row r="83" spans="1:11" x14ac:dyDescent="0.2">
      <c r="A83" s="67"/>
      <c r="B83" s="18" t="s">
        <v>104</v>
      </c>
      <c r="C83" s="62">
        <f>IFERROR(VLOOKUP(B83,Sheet3!A:E,3,FALSE),0)</f>
        <v>1.02</v>
      </c>
      <c r="D83" s="63">
        <f>IFERROR(VLOOKUP(B83,Sheet3!A:E,4,FALSE),0)</f>
        <v>0.93</v>
      </c>
      <c r="E83" s="64"/>
      <c r="F83" s="65">
        <f t="shared" ref="F83:F85" si="16">E83*D83</f>
        <v>0</v>
      </c>
      <c r="G83" s="19" t="s">
        <v>21</v>
      </c>
      <c r="H83" s="20" t="s">
        <v>105</v>
      </c>
      <c r="I83" s="66">
        <f>IFERROR(VLOOKUP(B83,Sheet3!A:E,5,FALSE),0)</f>
        <v>0.02</v>
      </c>
      <c r="J83" s="66">
        <f t="shared" si="13"/>
        <v>0</v>
      </c>
      <c r="K83" s="51">
        <f t="shared" si="14"/>
        <v>0</v>
      </c>
    </row>
    <row r="84" spans="1:11" x14ac:dyDescent="0.2">
      <c r="A84" s="67"/>
      <c r="B84" s="18" t="s">
        <v>106</v>
      </c>
      <c r="C84" s="62">
        <f>IFERROR(VLOOKUP(B84,Sheet3!A:E,3,FALSE),0)</f>
        <v>1.41</v>
      </c>
      <c r="D84" s="63">
        <f>IFERROR(VLOOKUP(B84,Sheet3!A:E,4,FALSE),0)</f>
        <v>1.26</v>
      </c>
      <c r="E84" s="64"/>
      <c r="F84" s="65">
        <f t="shared" si="16"/>
        <v>0</v>
      </c>
      <c r="G84" s="19" t="s">
        <v>26</v>
      </c>
      <c r="H84" s="20" t="s">
        <v>105</v>
      </c>
      <c r="I84" s="66">
        <f>IFERROR(VLOOKUP(B84,Sheet3!A:E,5,FALSE),0)</f>
        <v>0.03</v>
      </c>
      <c r="J84" s="66">
        <f t="shared" si="13"/>
        <v>0</v>
      </c>
      <c r="K84" s="51">
        <f t="shared" si="14"/>
        <v>0</v>
      </c>
    </row>
    <row r="85" spans="1:11" ht="13.5" thickBot="1" x14ac:dyDescent="0.25">
      <c r="A85" s="69"/>
      <c r="B85" s="18" t="s">
        <v>107</v>
      </c>
      <c r="C85" s="62">
        <f>IFERROR(VLOOKUP(B85,Sheet3!A:E,3,FALSE),0)</f>
        <v>2.52</v>
      </c>
      <c r="D85" s="63">
        <f>IFERROR(VLOOKUP(B85,Sheet3!A:E,4,FALSE),0)</f>
        <v>2.2599999999999998</v>
      </c>
      <c r="E85" s="64"/>
      <c r="F85" s="65">
        <f t="shared" si="16"/>
        <v>0</v>
      </c>
      <c r="G85" s="19" t="s">
        <v>31</v>
      </c>
      <c r="H85" s="20" t="s">
        <v>105</v>
      </c>
      <c r="I85" s="66">
        <f>IFERROR(VLOOKUP(B85,Sheet3!A:E,5,FALSE),0)</f>
        <v>0</v>
      </c>
      <c r="J85" s="66">
        <f t="shared" si="13"/>
        <v>0</v>
      </c>
      <c r="K85" s="51">
        <f t="shared" si="14"/>
        <v>0</v>
      </c>
    </row>
    <row r="86" spans="1:11" x14ac:dyDescent="0.2">
      <c r="A86" s="67"/>
      <c r="B86" s="16" t="s">
        <v>108</v>
      </c>
      <c r="C86" s="62"/>
      <c r="D86" s="63"/>
      <c r="E86" s="64"/>
      <c r="F86" s="65"/>
      <c r="G86" s="19"/>
      <c r="H86" s="20"/>
      <c r="I86" s="66">
        <f>IFERROR(VLOOKUP(B86,Sheet3!A:E,5,FALSE),0)</f>
        <v>0</v>
      </c>
      <c r="J86" s="66">
        <f t="shared" si="13"/>
        <v>0</v>
      </c>
      <c r="K86" s="51">
        <f t="shared" si="14"/>
        <v>0</v>
      </c>
    </row>
    <row r="87" spans="1:11" x14ac:dyDescent="0.2">
      <c r="A87" s="67"/>
      <c r="B87" s="18" t="s">
        <v>109</v>
      </c>
      <c r="C87" s="62">
        <f>IFERROR(VLOOKUP(B87,Sheet3!A:E,3,FALSE),0)</f>
        <v>0.68</v>
      </c>
      <c r="D87" s="63">
        <f>IFERROR(VLOOKUP(B87,Sheet3!A:E,4,FALSE),0)</f>
        <v>0.62</v>
      </c>
      <c r="E87" s="64"/>
      <c r="F87" s="65">
        <f t="shared" ref="F87:F89" si="17">E87*D87</f>
        <v>0</v>
      </c>
      <c r="G87" s="19" t="s">
        <v>21</v>
      </c>
      <c r="H87" s="20" t="s">
        <v>110</v>
      </c>
      <c r="I87" s="66">
        <f>IFERROR(VLOOKUP(B87,Sheet3!A:E,5,FALSE),0)</f>
        <v>0.01</v>
      </c>
      <c r="J87" s="66">
        <f t="shared" si="13"/>
        <v>0</v>
      </c>
      <c r="K87" s="51">
        <f t="shared" si="14"/>
        <v>0</v>
      </c>
    </row>
    <row r="88" spans="1:11" x14ac:dyDescent="0.2">
      <c r="A88" s="67"/>
      <c r="B88" s="18" t="s">
        <v>111</v>
      </c>
      <c r="C88" s="62">
        <f>IFERROR(VLOOKUP(B88,Sheet3!A:E,3,FALSE),0)</f>
        <v>0.8</v>
      </c>
      <c r="D88" s="63">
        <f>IFERROR(VLOOKUP(B88,Sheet3!A:E,4,FALSE),0)</f>
        <v>0.72</v>
      </c>
      <c r="E88" s="64"/>
      <c r="F88" s="65">
        <f t="shared" si="17"/>
        <v>0</v>
      </c>
      <c r="G88" s="19" t="s">
        <v>26</v>
      </c>
      <c r="H88" s="20" t="s">
        <v>110</v>
      </c>
      <c r="I88" s="66">
        <f>IFERROR(VLOOKUP(B88,Sheet3!A:E,5,FALSE),0)</f>
        <v>0.01</v>
      </c>
      <c r="J88" s="66">
        <f t="shared" si="13"/>
        <v>0</v>
      </c>
      <c r="K88" s="51">
        <f t="shared" si="14"/>
        <v>0</v>
      </c>
    </row>
    <row r="89" spans="1:11" ht="13.5" thickBot="1" x14ac:dyDescent="0.25">
      <c r="A89" s="67"/>
      <c r="B89" s="71" t="s">
        <v>112</v>
      </c>
      <c r="C89" s="72">
        <f>IFERROR(VLOOKUP(B89,Sheet3!A:E,3,FALSE),0)</f>
        <v>1.06</v>
      </c>
      <c r="D89" s="73">
        <f>IFERROR(VLOOKUP(B89,Sheet3!A:E,4,FALSE),0)</f>
        <v>0.96</v>
      </c>
      <c r="E89" s="74"/>
      <c r="F89" s="75">
        <f t="shared" si="17"/>
        <v>0</v>
      </c>
      <c r="G89" s="76" t="s">
        <v>31</v>
      </c>
      <c r="H89" s="77" t="s">
        <v>110</v>
      </c>
      <c r="I89" s="78">
        <f>IFERROR(VLOOKUP(B89,Sheet3!A:E,5,FALSE),0)</f>
        <v>0.01</v>
      </c>
      <c r="J89" s="78">
        <f t="shared" si="13"/>
        <v>0</v>
      </c>
      <c r="K89" s="51">
        <f t="shared" si="14"/>
        <v>0</v>
      </c>
    </row>
    <row r="90" spans="1:11" x14ac:dyDescent="0.2">
      <c r="A90" s="61"/>
      <c r="B90" s="46" t="s">
        <v>113</v>
      </c>
      <c r="C90" s="79"/>
      <c r="D90" s="79"/>
      <c r="E90" s="80"/>
      <c r="F90" s="81"/>
      <c r="G90" s="82"/>
      <c r="H90" s="83"/>
      <c r="I90" s="66">
        <f>IFERROR(VLOOKUP(B90,Sheet3!A:E,5,FALSE),0)</f>
        <v>0</v>
      </c>
      <c r="J90" s="66">
        <f t="shared" si="13"/>
        <v>0</v>
      </c>
      <c r="K90" s="51">
        <f t="shared" si="14"/>
        <v>0</v>
      </c>
    </row>
    <row r="91" spans="1:11" x14ac:dyDescent="0.2">
      <c r="A91" s="67"/>
      <c r="B91" s="18" t="s">
        <v>114</v>
      </c>
      <c r="C91" s="63">
        <f>IFERROR(VLOOKUP(B91,Sheet3!A:E,3,FALSE),0)</f>
        <v>27.04</v>
      </c>
      <c r="D91" s="63">
        <f>IFERROR(VLOOKUP(B91,Sheet3!A:E,4,FALSE),0)</f>
        <v>16.22</v>
      </c>
      <c r="E91" s="64"/>
      <c r="F91" s="65">
        <f t="shared" ref="F91:F92" si="18">E91*D91</f>
        <v>0</v>
      </c>
      <c r="G91" s="19" t="s">
        <v>115</v>
      </c>
      <c r="H91" s="20" t="s">
        <v>116</v>
      </c>
      <c r="I91" s="66">
        <f>IFERROR(VLOOKUP(B91,Sheet3!A:E,5,FALSE),0)</f>
        <v>0.375</v>
      </c>
      <c r="J91" s="66">
        <f t="shared" si="13"/>
        <v>0</v>
      </c>
      <c r="K91" s="51">
        <f t="shared" si="14"/>
        <v>0</v>
      </c>
    </row>
    <row r="92" spans="1:11" x14ac:dyDescent="0.2">
      <c r="A92" s="67"/>
      <c r="B92" s="18" t="s">
        <v>117</v>
      </c>
      <c r="C92" s="63">
        <f>IFERROR(VLOOKUP(B92,Sheet3!A:E,3,FALSE),0)</f>
        <v>14.41</v>
      </c>
      <c r="D92" s="63">
        <f>IFERROR(VLOOKUP(B92,Sheet3!A:E,4,FALSE),0)</f>
        <v>12.97</v>
      </c>
      <c r="E92" s="64"/>
      <c r="F92" s="65">
        <f t="shared" si="18"/>
        <v>0</v>
      </c>
      <c r="G92" s="19" t="s">
        <v>115</v>
      </c>
      <c r="H92" s="20" t="s">
        <v>118</v>
      </c>
      <c r="I92" s="66">
        <f>IFERROR(VLOOKUP(B92,Sheet3!A:E,5,FALSE),0)</f>
        <v>1</v>
      </c>
      <c r="J92" s="66">
        <f t="shared" si="13"/>
        <v>0</v>
      </c>
      <c r="K92" s="51">
        <f t="shared" si="14"/>
        <v>0</v>
      </c>
    </row>
    <row r="93" spans="1:11" ht="13.5" thickBot="1" x14ac:dyDescent="0.25">
      <c r="A93" s="69"/>
      <c r="B93" s="18"/>
      <c r="C93" s="63"/>
      <c r="D93" s="63"/>
      <c r="E93" s="64"/>
      <c r="F93" s="65"/>
      <c r="G93" s="19"/>
      <c r="H93" s="20"/>
      <c r="I93" s="66">
        <f>IFERROR(VLOOKUP(B93,Sheet3!A:E,5,FALSE),0)</f>
        <v>0</v>
      </c>
      <c r="J93" s="66">
        <f t="shared" si="13"/>
        <v>0</v>
      </c>
      <c r="K93" s="51">
        <f t="shared" si="14"/>
        <v>0</v>
      </c>
    </row>
    <row r="94" spans="1:11" x14ac:dyDescent="0.2">
      <c r="A94" s="67"/>
      <c r="B94" s="47"/>
      <c r="C94" s="84">
        <f>IFERROR(VLOOKUP(B94,Sheet3!A:E,3,FALSE),0)</f>
        <v>0</v>
      </c>
      <c r="D94" s="85">
        <f>IFERROR(VLOOKUP(B94,Sheet3!A:E,4,FALSE),0)</f>
        <v>0</v>
      </c>
      <c r="E94" s="86"/>
      <c r="F94" s="87">
        <f t="shared" ref="F94:F104" si="19">E94*D94</f>
        <v>0</v>
      </c>
      <c r="G94" s="88"/>
      <c r="H94" s="89">
        <f>IFERROR(VLOOKUP(B94,Sheet3!#REF!,2,FALSE),0)</f>
        <v>0</v>
      </c>
      <c r="I94" s="90">
        <f>IFERROR(VLOOKUP(B94,Sheet3!A:E,5,FALSE),0)</f>
        <v>0</v>
      </c>
      <c r="J94" s="91">
        <f t="shared" si="13"/>
        <v>0</v>
      </c>
      <c r="K94" s="51">
        <f t="shared" si="14"/>
        <v>0</v>
      </c>
    </row>
    <row r="95" spans="1:11" x14ac:dyDescent="0.2">
      <c r="A95" s="67"/>
      <c r="B95" s="18"/>
      <c r="C95" s="62">
        <f>IFERROR(VLOOKUP(B95,Sheet3!A:E,3,FALSE),0)</f>
        <v>0</v>
      </c>
      <c r="D95" s="63">
        <f>IFERROR(VLOOKUP(B95,Sheet3!A:E,4,FALSE),0)</f>
        <v>0</v>
      </c>
      <c r="E95" s="64"/>
      <c r="F95" s="65">
        <f t="shared" si="19"/>
        <v>0</v>
      </c>
      <c r="G95" s="19"/>
      <c r="H95" s="20">
        <f>IFERROR(VLOOKUP(B95,Sheet3!#REF!,2,FALSE),0)</f>
        <v>0</v>
      </c>
      <c r="I95" s="66">
        <f>IFERROR(VLOOKUP(B95,Sheet3!A:E,5,FALSE),0)</f>
        <v>0</v>
      </c>
      <c r="J95" s="66">
        <f t="shared" si="13"/>
        <v>0</v>
      </c>
      <c r="K95" s="51">
        <f t="shared" si="14"/>
        <v>0</v>
      </c>
    </row>
    <row r="96" spans="1:11" x14ac:dyDescent="0.2">
      <c r="A96" s="67"/>
      <c r="B96" s="18"/>
      <c r="C96" s="62">
        <f>IFERROR(VLOOKUP(B96,Sheet3!A:E,3,FALSE),0)</f>
        <v>0</v>
      </c>
      <c r="D96" s="63">
        <f>IFERROR(VLOOKUP(B96,Sheet3!A:E,4,FALSE),0)</f>
        <v>0</v>
      </c>
      <c r="E96" s="64"/>
      <c r="F96" s="65">
        <f t="shared" si="19"/>
        <v>0</v>
      </c>
      <c r="G96" s="19"/>
      <c r="H96" s="20">
        <f>IFERROR(VLOOKUP(B96,Sheet3!#REF!,2,FALSE),0)</f>
        <v>0</v>
      </c>
      <c r="I96" s="66">
        <f>IFERROR(VLOOKUP(B96,Sheet3!A:E,5,FALSE),0)</f>
        <v>0</v>
      </c>
      <c r="J96" s="66">
        <f t="shared" si="13"/>
        <v>0</v>
      </c>
      <c r="K96" s="51">
        <f t="shared" si="14"/>
        <v>0</v>
      </c>
    </row>
    <row r="97" spans="1:11" x14ac:dyDescent="0.2">
      <c r="A97" s="67"/>
      <c r="B97" s="18"/>
      <c r="C97" s="62">
        <f>IFERROR(VLOOKUP(B97,Sheet3!A:E,3,FALSE),0)</f>
        <v>0</v>
      </c>
      <c r="D97" s="63">
        <f>IFERROR(VLOOKUP(B97,Sheet3!A:E,4,FALSE),0)</f>
        <v>0</v>
      </c>
      <c r="E97" s="64"/>
      <c r="F97" s="65">
        <f t="shared" si="19"/>
        <v>0</v>
      </c>
      <c r="G97" s="19"/>
      <c r="H97" s="20">
        <f>IFERROR(VLOOKUP(B97,Sheet3!#REF!,2,FALSE),0)</f>
        <v>0</v>
      </c>
      <c r="I97" s="66">
        <f>IFERROR(VLOOKUP(B97,Sheet3!A:E,5,FALSE),0)</f>
        <v>0</v>
      </c>
      <c r="J97" s="66">
        <f t="shared" si="13"/>
        <v>0</v>
      </c>
      <c r="K97" s="51">
        <f t="shared" si="14"/>
        <v>0</v>
      </c>
    </row>
    <row r="98" spans="1:11" x14ac:dyDescent="0.2">
      <c r="A98" s="67"/>
      <c r="B98" s="18"/>
      <c r="C98" s="62">
        <f>IFERROR(VLOOKUP(B98,Sheet3!A:E,3,FALSE),0)</f>
        <v>0</v>
      </c>
      <c r="D98" s="63">
        <f>IFERROR(VLOOKUP(B98,Sheet3!A:E,4,FALSE),0)</f>
        <v>0</v>
      </c>
      <c r="E98" s="64"/>
      <c r="F98" s="65">
        <f t="shared" si="19"/>
        <v>0</v>
      </c>
      <c r="G98" s="19"/>
      <c r="H98" s="20">
        <f>IFERROR(VLOOKUP(B98,Sheet3!#REF!,2,FALSE),0)</f>
        <v>0</v>
      </c>
      <c r="I98" s="66">
        <f>IFERROR(VLOOKUP(B98,Sheet3!A:E,5,FALSE),0)</f>
        <v>0</v>
      </c>
      <c r="J98" s="66">
        <f t="shared" si="13"/>
        <v>0</v>
      </c>
      <c r="K98" s="51">
        <f t="shared" si="14"/>
        <v>0</v>
      </c>
    </row>
    <row r="99" spans="1:11" x14ac:dyDescent="0.2">
      <c r="A99" s="67"/>
      <c r="B99" s="18"/>
      <c r="C99" s="62">
        <f>IFERROR(VLOOKUP(B99,Sheet3!A:E,3,FALSE),0)</f>
        <v>0</v>
      </c>
      <c r="D99" s="63">
        <f>IFERROR(VLOOKUP(B99,Sheet3!A:E,4,FALSE),0)</f>
        <v>0</v>
      </c>
      <c r="E99" s="64"/>
      <c r="F99" s="65">
        <f t="shared" si="19"/>
        <v>0</v>
      </c>
      <c r="G99" s="19"/>
      <c r="H99" s="20">
        <f>IFERROR(VLOOKUP(B99,Sheet3!#REF!,2,FALSE),0)</f>
        <v>0</v>
      </c>
      <c r="I99" s="66">
        <f>IFERROR(VLOOKUP(B99,Sheet3!A:E,5,FALSE),0)</f>
        <v>0</v>
      </c>
      <c r="J99" s="66">
        <f t="shared" si="13"/>
        <v>0</v>
      </c>
      <c r="K99" s="51">
        <f t="shared" si="14"/>
        <v>0</v>
      </c>
    </row>
    <row r="100" spans="1:11" x14ac:dyDescent="0.2">
      <c r="A100" s="67"/>
      <c r="B100" s="18"/>
      <c r="C100" s="62">
        <f>IFERROR(VLOOKUP(B100,Sheet3!A:E,3,FALSE),0)</f>
        <v>0</v>
      </c>
      <c r="D100" s="63">
        <f>IFERROR(VLOOKUP(B100,Sheet3!A:E,4,FALSE),0)</f>
        <v>0</v>
      </c>
      <c r="E100" s="64"/>
      <c r="F100" s="65">
        <f t="shared" si="19"/>
        <v>0</v>
      </c>
      <c r="G100" s="19"/>
      <c r="H100" s="20">
        <f>IFERROR(VLOOKUP(B100,Sheet3!#REF!,2,FALSE),0)</f>
        <v>0</v>
      </c>
      <c r="I100" s="66">
        <f>IFERROR(VLOOKUP(B100,Sheet3!A:E,5,FALSE),0)</f>
        <v>0</v>
      </c>
      <c r="J100" s="66">
        <f t="shared" si="13"/>
        <v>0</v>
      </c>
      <c r="K100" s="51">
        <f t="shared" si="14"/>
        <v>0</v>
      </c>
    </row>
    <row r="101" spans="1:11" x14ac:dyDescent="0.2">
      <c r="A101" s="67"/>
      <c r="B101" s="18"/>
      <c r="C101" s="62">
        <f>IFERROR(VLOOKUP(B101,Sheet3!A:E,3,FALSE),0)</f>
        <v>0</v>
      </c>
      <c r="D101" s="63">
        <f>IFERROR(VLOOKUP(B101,Sheet3!A:E,4,FALSE),0)</f>
        <v>0</v>
      </c>
      <c r="E101" s="64"/>
      <c r="F101" s="65">
        <f t="shared" si="19"/>
        <v>0</v>
      </c>
      <c r="G101" s="19"/>
      <c r="H101" s="20">
        <f>IFERROR(VLOOKUP(B101,Sheet3!#REF!,2,FALSE),0)</f>
        <v>0</v>
      </c>
      <c r="I101" s="66">
        <f>IFERROR(VLOOKUP(B101,Sheet3!A:E,5,FALSE),0)</f>
        <v>0</v>
      </c>
      <c r="J101" s="66">
        <f t="shared" si="13"/>
        <v>0</v>
      </c>
      <c r="K101" s="51">
        <f t="shared" si="14"/>
        <v>0</v>
      </c>
    </row>
    <row r="102" spans="1:11" x14ac:dyDescent="0.2">
      <c r="A102" s="67"/>
      <c r="B102" s="18"/>
      <c r="C102" s="62">
        <f>IFERROR(VLOOKUP(B102,Sheet3!A:E,3,FALSE),0)</f>
        <v>0</v>
      </c>
      <c r="D102" s="63">
        <f>IFERROR(VLOOKUP(B102,Sheet3!A:E,4,FALSE),0)</f>
        <v>0</v>
      </c>
      <c r="E102" s="64"/>
      <c r="F102" s="65">
        <f t="shared" si="19"/>
        <v>0</v>
      </c>
      <c r="G102" s="19"/>
      <c r="H102" s="20">
        <f>IFERROR(VLOOKUP(B102,Sheet3!#REF!,2,FALSE),0)</f>
        <v>0</v>
      </c>
      <c r="I102" s="66">
        <f>IFERROR(VLOOKUP(B102,Sheet3!A:E,5,FALSE),0)</f>
        <v>0</v>
      </c>
      <c r="J102" s="66">
        <f t="shared" si="13"/>
        <v>0</v>
      </c>
      <c r="K102" s="51">
        <f t="shared" si="14"/>
        <v>0</v>
      </c>
    </row>
    <row r="103" spans="1:11" x14ac:dyDescent="0.2">
      <c r="A103" s="67"/>
      <c r="B103" s="18"/>
      <c r="C103" s="62">
        <f>IFERROR(VLOOKUP(B103,Sheet3!A:E,3,FALSE),0)</f>
        <v>0</v>
      </c>
      <c r="D103" s="63">
        <f>IFERROR(VLOOKUP(B103,Sheet3!A:E,4,FALSE),0)</f>
        <v>0</v>
      </c>
      <c r="E103" s="64"/>
      <c r="F103" s="65">
        <f t="shared" si="19"/>
        <v>0</v>
      </c>
      <c r="G103" s="19"/>
      <c r="H103" s="20">
        <f>IFERROR(VLOOKUP(B103,Sheet3!#REF!,2,FALSE),0)</f>
        <v>0</v>
      </c>
      <c r="I103" s="66">
        <f>IFERROR(VLOOKUP(B103,Sheet3!A:E,5,FALSE),0)</f>
        <v>0</v>
      </c>
      <c r="J103" s="66">
        <f t="shared" si="13"/>
        <v>0</v>
      </c>
      <c r="K103" s="51">
        <f t="shared" si="14"/>
        <v>0</v>
      </c>
    </row>
    <row r="104" spans="1:11" x14ac:dyDescent="0.2">
      <c r="A104" s="67"/>
      <c r="B104" s="92"/>
      <c r="C104" s="62">
        <f>IFERROR(VLOOKUP(B104,Sheet3!A:E,3,FALSE),0)</f>
        <v>0</v>
      </c>
      <c r="D104" s="63">
        <f>IFERROR(VLOOKUP(B104,Sheet3!A:E,4,FALSE),0)</f>
        <v>0</v>
      </c>
      <c r="E104" s="64"/>
      <c r="F104" s="65">
        <f t="shared" si="19"/>
        <v>0</v>
      </c>
      <c r="G104" s="70"/>
      <c r="H104" s="20">
        <f>IFERROR(VLOOKUP(B104,Sheet3!#REF!,2,FALSE),0)</f>
        <v>0</v>
      </c>
      <c r="I104" s="66">
        <f>IFERROR(VLOOKUP(B104,Sheet3!A:E,5,FALSE),0)</f>
        <v>0</v>
      </c>
      <c r="J104" s="66">
        <f t="shared" si="13"/>
        <v>0</v>
      </c>
      <c r="K104" s="51">
        <f t="shared" si="14"/>
        <v>0</v>
      </c>
    </row>
    <row r="105" spans="1:11" ht="26.25" thickBot="1" x14ac:dyDescent="0.25">
      <c r="A105" s="69"/>
      <c r="B105" s="92"/>
      <c r="C105" s="93">
        <v>0</v>
      </c>
      <c r="D105" s="63">
        <f>C105*E105</f>
        <v>0</v>
      </c>
      <c r="E105" s="94">
        <v>1</v>
      </c>
      <c r="F105" s="65"/>
      <c r="G105" s="70"/>
      <c r="H105" s="21" t="s">
        <v>119</v>
      </c>
      <c r="I105" s="66"/>
      <c r="J105" s="66"/>
      <c r="K105" s="51"/>
    </row>
    <row r="106" spans="1:11" x14ac:dyDescent="0.2">
      <c r="A106" s="96">
        <f>ROUND(SUM(J5:J105),1)</f>
        <v>0</v>
      </c>
      <c r="B106" s="97" t="s">
        <v>4</v>
      </c>
      <c r="C106" s="98"/>
      <c r="D106" s="99">
        <f>SUM(D5:D105)</f>
        <v>3716.4300000000007</v>
      </c>
      <c r="E106" s="99"/>
      <c r="F106" s="100"/>
      <c r="G106" s="101" t="s">
        <v>18</v>
      </c>
      <c r="H106" s="1"/>
      <c r="I106" s="95"/>
      <c r="J106" s="95"/>
      <c r="K106" s="51"/>
    </row>
    <row r="107" spans="1:11" ht="33.75" x14ac:dyDescent="0.25">
      <c r="A107" s="22"/>
      <c r="B107" s="1"/>
      <c r="C107" s="51"/>
      <c r="D107" s="51"/>
      <c r="E107" s="51"/>
      <c r="F107" s="58"/>
      <c r="G107" s="59"/>
      <c r="H107" s="52" t="s">
        <v>120</v>
      </c>
      <c r="I107" s="1"/>
      <c r="J107" s="1"/>
      <c r="K107" s="51"/>
    </row>
    <row r="108" spans="1:11" x14ac:dyDescent="0.2">
      <c r="A108" s="1"/>
      <c r="B108" s="1"/>
      <c r="C108" s="51"/>
      <c r="D108" s="51"/>
      <c r="E108" s="51"/>
      <c r="F108" s="58"/>
      <c r="G108" s="59"/>
      <c r="H108" s="53" t="s">
        <v>1322</v>
      </c>
      <c r="I108" s="1"/>
      <c r="J108" s="1"/>
      <c r="K108" s="51"/>
    </row>
    <row r="109" spans="1:11" x14ac:dyDescent="0.2">
      <c r="A109" s="1"/>
      <c r="B109" s="1"/>
      <c r="C109" s="51"/>
      <c r="D109" s="51"/>
      <c r="E109" s="51"/>
      <c r="F109" s="58"/>
      <c r="G109" s="59"/>
      <c r="H109" s="54"/>
      <c r="I109" s="1"/>
      <c r="J109" s="1"/>
      <c r="K109" s="51"/>
    </row>
    <row r="110" spans="1:11" x14ac:dyDescent="0.2">
      <c r="A110" s="1"/>
      <c r="B110" s="1"/>
      <c r="C110" s="51"/>
      <c r="D110" s="51"/>
      <c r="E110" s="51"/>
      <c r="F110" s="58"/>
      <c r="G110" s="59"/>
      <c r="H110" s="1"/>
      <c r="I110" s="1"/>
      <c r="J110" s="1"/>
      <c r="K110" s="51"/>
    </row>
    <row r="111" spans="1:11" x14ac:dyDescent="0.2">
      <c r="A111" s="1"/>
      <c r="B111" s="1"/>
      <c r="C111" s="51"/>
      <c r="D111" s="51"/>
      <c r="E111" s="51"/>
      <c r="F111" s="58"/>
      <c r="G111" s="59"/>
      <c r="H111" s="55"/>
      <c r="I111" s="1"/>
      <c r="J111" s="1"/>
      <c r="K111" s="51"/>
    </row>
  </sheetData>
  <phoneticPr fontId="3" type="noConversion"/>
  <hyperlinks>
    <hyperlink ref="B1" r:id="rId1" xr:uid="{00000000-0004-0000-0000-000000000000}"/>
  </hyperlinks>
  <printOptions horizontalCentered="1"/>
  <pageMargins left="0.75" right="0.5" top="1" bottom="1" header="0.5" footer="0.5"/>
  <pageSetup fitToHeight="0" orientation="landscape" horizontalDpi="4294967293" verticalDpi="1200" r:id="rId2"/>
  <headerFooter alignWithMargins="0">
    <oddHeader>&amp;R&amp;P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31"/>
  <sheetViews>
    <sheetView workbookViewId="0">
      <selection activeCell="B7" sqref="B7"/>
    </sheetView>
  </sheetViews>
  <sheetFormatPr defaultRowHeight="12.75" x14ac:dyDescent="0.2"/>
  <cols>
    <col min="1" max="1" width="27.85546875" style="43" bestFit="1" customWidth="1"/>
    <col min="2" max="2" width="30.7109375" style="24" customWidth="1"/>
    <col min="3" max="4" width="22.140625" style="25" customWidth="1"/>
    <col min="5" max="5" width="9.140625" style="26"/>
    <col min="6" max="16384" width="9.140625" style="24"/>
  </cols>
  <sheetData>
    <row r="1" spans="1:5" x14ac:dyDescent="0.2">
      <c r="A1" s="23">
        <v>44562</v>
      </c>
      <c r="C1" s="25" t="s">
        <v>121</v>
      </c>
      <c r="D1" s="25" t="s">
        <v>122</v>
      </c>
      <c r="E1" s="26" t="s">
        <v>123</v>
      </c>
    </row>
    <row r="2" spans="1:5" ht="15.75" thickBot="1" x14ac:dyDescent="0.3">
      <c r="A2" s="27" t="s">
        <v>124</v>
      </c>
      <c r="D2" s="25">
        <v>0.7</v>
      </c>
    </row>
    <row r="3" spans="1:5" x14ac:dyDescent="0.2">
      <c r="A3" s="28">
        <v>20100</v>
      </c>
      <c r="B3" s="29" t="s">
        <v>125</v>
      </c>
      <c r="C3" s="56">
        <v>74.959999999999994</v>
      </c>
      <c r="D3" s="56">
        <v>44.97</v>
      </c>
      <c r="E3" s="26">
        <v>6</v>
      </c>
    </row>
    <row r="4" spans="1:5" x14ac:dyDescent="0.2">
      <c r="A4" s="30">
        <v>20200</v>
      </c>
      <c r="B4" s="31" t="s">
        <v>126</v>
      </c>
      <c r="C4" s="56">
        <v>5.28</v>
      </c>
      <c r="D4" s="56">
        <v>3.17</v>
      </c>
      <c r="E4" s="26">
        <v>0.04</v>
      </c>
    </row>
    <row r="5" spans="1:5" x14ac:dyDescent="0.2">
      <c r="A5" s="30">
        <v>50100</v>
      </c>
      <c r="B5" s="31" t="s">
        <v>127</v>
      </c>
      <c r="C5" s="56">
        <v>5.95</v>
      </c>
      <c r="D5" s="56">
        <v>3.57</v>
      </c>
      <c r="E5" s="26">
        <v>0.08</v>
      </c>
    </row>
    <row r="6" spans="1:5" x14ac:dyDescent="0.2">
      <c r="A6" s="30">
        <v>50110</v>
      </c>
      <c r="B6" s="31" t="s">
        <v>128</v>
      </c>
      <c r="C6" s="56">
        <v>7.1</v>
      </c>
      <c r="D6" s="56">
        <v>4.26</v>
      </c>
      <c r="E6" s="26">
        <v>0.08</v>
      </c>
    </row>
    <row r="7" spans="1:5" x14ac:dyDescent="0.2">
      <c r="A7" s="30">
        <v>50200</v>
      </c>
      <c r="B7" s="31" t="s">
        <v>129</v>
      </c>
      <c r="C7" s="56">
        <v>6.96</v>
      </c>
      <c r="D7" s="56">
        <v>4.18</v>
      </c>
      <c r="E7" s="26">
        <v>7.0000000000000007E-2</v>
      </c>
    </row>
    <row r="8" spans="1:5" x14ac:dyDescent="0.2">
      <c r="A8" s="30">
        <v>50300</v>
      </c>
      <c r="B8" s="31" t="s">
        <v>130</v>
      </c>
      <c r="C8" s="56">
        <v>5.28</v>
      </c>
      <c r="D8" s="56">
        <v>3.17</v>
      </c>
      <c r="E8" s="26">
        <v>0.06</v>
      </c>
    </row>
    <row r="9" spans="1:5" x14ac:dyDescent="0.2">
      <c r="A9" s="30">
        <v>50400</v>
      </c>
      <c r="B9" s="31" t="s">
        <v>131</v>
      </c>
      <c r="C9" s="56">
        <v>8.07</v>
      </c>
      <c r="D9" s="56">
        <v>4.84</v>
      </c>
      <c r="E9" s="26">
        <v>0.11</v>
      </c>
    </row>
    <row r="10" spans="1:5" x14ac:dyDescent="0.2">
      <c r="A10" s="30">
        <v>50500</v>
      </c>
      <c r="B10" s="31" t="s">
        <v>132</v>
      </c>
      <c r="C10" s="56">
        <v>5.28</v>
      </c>
      <c r="D10" s="56">
        <v>3.17</v>
      </c>
      <c r="E10" s="26">
        <v>0.05</v>
      </c>
    </row>
    <row r="11" spans="1:5" x14ac:dyDescent="0.2">
      <c r="A11" s="30">
        <v>90100</v>
      </c>
      <c r="B11" s="31" t="s">
        <v>133</v>
      </c>
      <c r="C11" s="56">
        <v>35.82</v>
      </c>
      <c r="D11" s="56">
        <v>21.5</v>
      </c>
      <c r="E11" s="26">
        <v>1.06</v>
      </c>
    </row>
    <row r="12" spans="1:5" x14ac:dyDescent="0.2">
      <c r="A12" s="30">
        <v>90200</v>
      </c>
      <c r="B12" s="31" t="s">
        <v>134</v>
      </c>
      <c r="C12" s="56">
        <v>42.05</v>
      </c>
      <c r="D12" s="56">
        <v>25.23</v>
      </c>
      <c r="E12" s="26">
        <v>0.98</v>
      </c>
    </row>
    <row r="13" spans="1:5" x14ac:dyDescent="0.2">
      <c r="A13" s="30">
        <v>90500</v>
      </c>
      <c r="B13" s="31" t="s">
        <v>135</v>
      </c>
      <c r="C13" s="56">
        <v>132.29</v>
      </c>
      <c r="D13" s="56">
        <v>79.37</v>
      </c>
      <c r="E13" s="26">
        <v>10</v>
      </c>
    </row>
    <row r="14" spans="1:5" x14ac:dyDescent="0.2">
      <c r="A14" s="30">
        <v>90501</v>
      </c>
      <c r="B14" s="31" t="s">
        <v>136</v>
      </c>
      <c r="C14" s="56">
        <v>182.13</v>
      </c>
      <c r="D14" s="56">
        <v>109.28</v>
      </c>
      <c r="E14" s="26">
        <v>9</v>
      </c>
    </row>
    <row r="15" spans="1:5" x14ac:dyDescent="0.2">
      <c r="A15" s="32" t="s">
        <v>137</v>
      </c>
      <c r="B15" s="31" t="s">
        <v>138</v>
      </c>
      <c r="C15" s="56">
        <v>0</v>
      </c>
      <c r="D15" s="56">
        <v>0</v>
      </c>
      <c r="E15" s="26">
        <v>0</v>
      </c>
    </row>
    <row r="16" spans="1:5" x14ac:dyDescent="0.2">
      <c r="A16" s="32" t="s">
        <v>139</v>
      </c>
      <c r="B16" s="31" t="s">
        <v>140</v>
      </c>
      <c r="C16" s="56">
        <v>804.78</v>
      </c>
      <c r="D16" s="56">
        <v>482.87</v>
      </c>
      <c r="E16" s="26">
        <v>0</v>
      </c>
    </row>
    <row r="17" spans="1:5" x14ac:dyDescent="0.2">
      <c r="A17" s="32" t="s">
        <v>141</v>
      </c>
      <c r="B17" s="31" t="s">
        <v>142</v>
      </c>
      <c r="C17" s="56">
        <v>1344.06</v>
      </c>
      <c r="D17" s="56">
        <v>806.44</v>
      </c>
      <c r="E17" s="26">
        <v>0</v>
      </c>
    </row>
    <row r="18" spans="1:5" ht="13.5" thickBot="1" x14ac:dyDescent="0.25">
      <c r="A18" s="33" t="s">
        <v>143</v>
      </c>
      <c r="B18" s="34" t="s">
        <v>144</v>
      </c>
      <c r="C18" s="56">
        <v>1367.03</v>
      </c>
      <c r="D18" s="56">
        <v>820.22</v>
      </c>
      <c r="E18" s="26">
        <v>0</v>
      </c>
    </row>
    <row r="19" spans="1:5" x14ac:dyDescent="0.2">
      <c r="A19" s="35"/>
      <c r="B19" s="31"/>
    </row>
    <row r="20" spans="1:5" ht="15.75" thickBot="1" x14ac:dyDescent="0.3">
      <c r="A20" s="36" t="s">
        <v>145</v>
      </c>
      <c r="B20" s="31"/>
      <c r="D20" s="25">
        <v>0.7</v>
      </c>
    </row>
    <row r="21" spans="1:5" x14ac:dyDescent="0.2">
      <c r="A21" s="28">
        <v>50120</v>
      </c>
      <c r="B21" s="29" t="s">
        <v>146</v>
      </c>
      <c r="C21" s="56">
        <v>6.32</v>
      </c>
      <c r="D21" s="56">
        <v>3.79</v>
      </c>
      <c r="E21" s="26">
        <v>0.19</v>
      </c>
    </row>
    <row r="22" spans="1:5" x14ac:dyDescent="0.2">
      <c r="A22" s="32" t="s">
        <v>147</v>
      </c>
      <c r="B22" s="31" t="s">
        <v>148</v>
      </c>
      <c r="C22" s="56">
        <v>1.19</v>
      </c>
      <c r="D22" s="56">
        <v>0.72</v>
      </c>
      <c r="E22" s="26">
        <v>0</v>
      </c>
    </row>
    <row r="23" spans="1:5" x14ac:dyDescent="0.2">
      <c r="A23" s="30">
        <v>50125</v>
      </c>
      <c r="B23" s="31" t="s">
        <v>149</v>
      </c>
      <c r="C23" s="56">
        <v>1.8</v>
      </c>
      <c r="D23" s="56">
        <v>1.08</v>
      </c>
      <c r="E23" s="26">
        <v>0.03</v>
      </c>
    </row>
    <row r="24" spans="1:5" x14ac:dyDescent="0.2">
      <c r="A24" s="30">
        <v>50130</v>
      </c>
      <c r="B24" s="31" t="s">
        <v>150</v>
      </c>
      <c r="C24" s="56">
        <v>2.64</v>
      </c>
      <c r="D24" s="56">
        <v>1.59</v>
      </c>
      <c r="E24" s="26">
        <v>0.08</v>
      </c>
    </row>
    <row r="25" spans="1:5" x14ac:dyDescent="0.2">
      <c r="A25" s="30">
        <v>50131</v>
      </c>
      <c r="B25" s="31" t="s">
        <v>151</v>
      </c>
      <c r="C25" s="56">
        <v>6.08</v>
      </c>
      <c r="D25" s="56">
        <v>3.64</v>
      </c>
      <c r="E25" s="26">
        <v>0.21</v>
      </c>
    </row>
    <row r="26" spans="1:5" x14ac:dyDescent="0.2">
      <c r="A26" s="30">
        <v>50132</v>
      </c>
      <c r="B26" s="31" t="s">
        <v>152</v>
      </c>
      <c r="C26" s="56">
        <v>40.299999999999997</v>
      </c>
      <c r="D26" s="56">
        <v>24.18</v>
      </c>
      <c r="E26" s="26">
        <v>0.34399999999999997</v>
      </c>
    </row>
    <row r="27" spans="1:5" x14ac:dyDescent="0.2">
      <c r="A27" s="30">
        <v>50134</v>
      </c>
      <c r="B27" s="31" t="s">
        <v>153</v>
      </c>
      <c r="C27" s="56">
        <v>1.3</v>
      </c>
      <c r="D27" s="56">
        <v>0.78</v>
      </c>
      <c r="E27" s="26">
        <v>0.02</v>
      </c>
    </row>
    <row r="28" spans="1:5" x14ac:dyDescent="0.2">
      <c r="A28" s="30">
        <v>50135</v>
      </c>
      <c r="B28" s="31" t="s">
        <v>154</v>
      </c>
      <c r="C28" s="56">
        <v>1.8</v>
      </c>
      <c r="D28" s="56">
        <v>1.08</v>
      </c>
      <c r="E28" s="26">
        <v>0.03</v>
      </c>
    </row>
    <row r="29" spans="1:5" x14ac:dyDescent="0.2">
      <c r="A29" s="30">
        <v>50136</v>
      </c>
      <c r="B29" s="31" t="s">
        <v>155</v>
      </c>
      <c r="C29" s="56">
        <v>3.59</v>
      </c>
      <c r="D29" s="56">
        <v>2.15</v>
      </c>
      <c r="E29" s="26">
        <v>0.06</v>
      </c>
    </row>
    <row r="30" spans="1:5" x14ac:dyDescent="0.2">
      <c r="A30" s="30">
        <v>50137</v>
      </c>
      <c r="B30" s="31" t="s">
        <v>156</v>
      </c>
      <c r="C30" s="56">
        <v>8.8000000000000007</v>
      </c>
      <c r="D30" s="56">
        <v>5.28</v>
      </c>
      <c r="E30" s="26">
        <v>0.113</v>
      </c>
    </row>
    <row r="31" spans="1:5" x14ac:dyDescent="0.2">
      <c r="A31" s="30">
        <v>50138</v>
      </c>
      <c r="B31" s="31" t="s">
        <v>157</v>
      </c>
      <c r="C31" s="56">
        <v>24.51</v>
      </c>
      <c r="D31" s="56">
        <v>14.7</v>
      </c>
      <c r="E31" s="26">
        <v>0.26900000000000002</v>
      </c>
    </row>
    <row r="32" spans="1:5" x14ac:dyDescent="0.2">
      <c r="A32" s="30">
        <v>50604</v>
      </c>
      <c r="B32" s="31" t="s">
        <v>158</v>
      </c>
      <c r="C32" s="56">
        <v>7.93</v>
      </c>
      <c r="D32" s="56">
        <v>4.76</v>
      </c>
      <c r="E32" s="26">
        <v>0.16</v>
      </c>
    </row>
    <row r="33" spans="1:5" x14ac:dyDescent="0.2">
      <c r="A33" s="30">
        <v>50605</v>
      </c>
      <c r="B33" s="31" t="s">
        <v>159</v>
      </c>
      <c r="C33" s="56">
        <v>21</v>
      </c>
      <c r="D33" s="56">
        <v>12.6</v>
      </c>
      <c r="E33" s="26">
        <v>0.31</v>
      </c>
    </row>
    <row r="34" spans="1:5" x14ac:dyDescent="0.2">
      <c r="A34" s="30">
        <v>50606</v>
      </c>
      <c r="B34" s="31" t="s">
        <v>160</v>
      </c>
      <c r="C34" s="56">
        <v>19.170000000000002</v>
      </c>
      <c r="D34" s="56">
        <v>11.51</v>
      </c>
      <c r="E34" s="26">
        <v>0.35</v>
      </c>
    </row>
    <row r="35" spans="1:5" x14ac:dyDescent="0.2">
      <c r="A35" s="30">
        <v>50607</v>
      </c>
      <c r="B35" s="31" t="s">
        <v>161</v>
      </c>
      <c r="C35" s="56">
        <v>12.36</v>
      </c>
      <c r="D35" s="56">
        <v>7.41</v>
      </c>
      <c r="E35" s="26">
        <v>0.24</v>
      </c>
    </row>
    <row r="36" spans="1:5" x14ac:dyDescent="0.2">
      <c r="A36" s="30">
        <v>50609</v>
      </c>
      <c r="B36" s="31" t="s">
        <v>162</v>
      </c>
      <c r="C36" s="56">
        <v>2.4500000000000002</v>
      </c>
      <c r="D36" s="56">
        <v>1.47</v>
      </c>
      <c r="E36" s="26">
        <v>6.9000000000000006E-2</v>
      </c>
    </row>
    <row r="37" spans="1:5" x14ac:dyDescent="0.2">
      <c r="A37" s="30">
        <v>50610</v>
      </c>
      <c r="B37" s="31" t="s">
        <v>163</v>
      </c>
      <c r="C37" s="56">
        <v>1.72</v>
      </c>
      <c r="D37" s="56">
        <v>1.03</v>
      </c>
      <c r="E37" s="26">
        <v>0.04</v>
      </c>
    </row>
    <row r="38" spans="1:5" x14ac:dyDescent="0.2">
      <c r="A38" s="30">
        <v>50611</v>
      </c>
      <c r="B38" s="31" t="s">
        <v>164</v>
      </c>
      <c r="C38" s="56">
        <v>4.37</v>
      </c>
      <c r="D38" s="56">
        <v>2.63</v>
      </c>
      <c r="E38" s="26">
        <v>0.09</v>
      </c>
    </row>
    <row r="39" spans="1:5" x14ac:dyDescent="0.2">
      <c r="A39" s="30">
        <v>50612</v>
      </c>
      <c r="B39" s="31" t="s">
        <v>165</v>
      </c>
      <c r="C39" s="56">
        <v>5.3</v>
      </c>
      <c r="D39" s="56">
        <v>3.18</v>
      </c>
      <c r="E39" s="26">
        <v>0.09</v>
      </c>
    </row>
    <row r="40" spans="1:5" x14ac:dyDescent="0.2">
      <c r="A40" s="30">
        <v>50613</v>
      </c>
      <c r="B40" s="31" t="s">
        <v>166</v>
      </c>
      <c r="C40" s="56">
        <v>7.19</v>
      </c>
      <c r="D40" s="56">
        <v>4.3099999999999996</v>
      </c>
      <c r="E40" s="26">
        <v>0.16</v>
      </c>
    </row>
    <row r="41" spans="1:5" x14ac:dyDescent="0.2">
      <c r="A41" s="30">
        <v>50614</v>
      </c>
      <c r="B41" s="31" t="s">
        <v>167</v>
      </c>
      <c r="C41" s="56">
        <v>10.34</v>
      </c>
      <c r="D41" s="56">
        <v>6.2</v>
      </c>
      <c r="E41" s="26">
        <v>0.2</v>
      </c>
    </row>
    <row r="42" spans="1:5" x14ac:dyDescent="0.2">
      <c r="A42" s="30">
        <v>50615</v>
      </c>
      <c r="B42" s="31" t="s">
        <v>168</v>
      </c>
      <c r="C42" s="56">
        <v>2.65</v>
      </c>
      <c r="D42" s="56">
        <v>1.59</v>
      </c>
      <c r="E42" s="26">
        <v>7.0000000000000007E-2</v>
      </c>
    </row>
    <row r="43" spans="1:5" x14ac:dyDescent="0.2">
      <c r="A43" s="30">
        <v>50616</v>
      </c>
      <c r="B43" s="31" t="s">
        <v>169</v>
      </c>
      <c r="C43" s="56">
        <v>4.59</v>
      </c>
      <c r="D43" s="56">
        <v>2.75</v>
      </c>
      <c r="E43" s="26">
        <v>0.11</v>
      </c>
    </row>
    <row r="44" spans="1:5" x14ac:dyDescent="0.2">
      <c r="A44" s="30">
        <v>50617</v>
      </c>
      <c r="B44" s="31" t="s">
        <v>170</v>
      </c>
      <c r="C44" s="56">
        <v>10.67</v>
      </c>
      <c r="D44" s="56">
        <v>6.41</v>
      </c>
      <c r="E44" s="26">
        <v>0.23</v>
      </c>
    </row>
    <row r="45" spans="1:5" x14ac:dyDescent="0.2">
      <c r="A45" s="30">
        <v>50618</v>
      </c>
      <c r="B45" s="31" t="s">
        <v>171</v>
      </c>
      <c r="C45" s="56">
        <v>5.12</v>
      </c>
      <c r="D45" s="56">
        <v>3.07</v>
      </c>
      <c r="E45" s="26">
        <v>0.11</v>
      </c>
    </row>
    <row r="46" spans="1:5" x14ac:dyDescent="0.2">
      <c r="A46" s="30">
        <v>50619</v>
      </c>
      <c r="B46" s="31" t="s">
        <v>172</v>
      </c>
      <c r="C46" s="56">
        <v>11.58</v>
      </c>
      <c r="D46" s="56">
        <v>6.95</v>
      </c>
      <c r="E46" s="26">
        <v>0.25</v>
      </c>
    </row>
    <row r="47" spans="1:5" x14ac:dyDescent="0.2">
      <c r="A47" s="30">
        <v>50620</v>
      </c>
      <c r="B47" s="31" t="s">
        <v>173</v>
      </c>
      <c r="C47" s="56">
        <v>7.9</v>
      </c>
      <c r="D47" s="56">
        <v>4.74</v>
      </c>
      <c r="E47" s="26">
        <v>0.15</v>
      </c>
    </row>
    <row r="48" spans="1:5" x14ac:dyDescent="0.2">
      <c r="A48" s="30">
        <v>50621</v>
      </c>
      <c r="B48" s="31" t="s">
        <v>174</v>
      </c>
      <c r="C48" s="56">
        <v>17.5</v>
      </c>
      <c r="D48" s="56">
        <v>10.5</v>
      </c>
      <c r="E48" s="26">
        <v>0.43</v>
      </c>
    </row>
    <row r="49" spans="1:5" x14ac:dyDescent="0.2">
      <c r="A49" s="30">
        <v>50622</v>
      </c>
      <c r="B49" s="31" t="s">
        <v>175</v>
      </c>
      <c r="C49" s="56">
        <v>16.399999999999999</v>
      </c>
      <c r="D49" s="56">
        <v>9.84</v>
      </c>
      <c r="E49" s="26">
        <v>0.25</v>
      </c>
    </row>
    <row r="50" spans="1:5" x14ac:dyDescent="0.2">
      <c r="A50" s="30">
        <v>50702</v>
      </c>
      <c r="B50" s="31" t="s">
        <v>176</v>
      </c>
      <c r="C50" s="56">
        <v>10.52</v>
      </c>
      <c r="D50" s="56">
        <v>6.31</v>
      </c>
      <c r="E50" s="26">
        <v>0</v>
      </c>
    </row>
    <row r="51" spans="1:5" x14ac:dyDescent="0.2">
      <c r="A51" s="30">
        <v>50703</v>
      </c>
      <c r="B51" s="31" t="s">
        <v>177</v>
      </c>
      <c r="C51" s="56">
        <v>5.29</v>
      </c>
      <c r="D51" s="56">
        <v>3.17</v>
      </c>
      <c r="E51" s="26">
        <v>0</v>
      </c>
    </row>
    <row r="52" spans="1:5" x14ac:dyDescent="0.2">
      <c r="A52" s="30">
        <v>50704</v>
      </c>
      <c r="B52" s="31" t="s">
        <v>178</v>
      </c>
      <c r="C52" s="56">
        <v>20.329999999999998</v>
      </c>
      <c r="D52" s="56">
        <v>12.19</v>
      </c>
      <c r="E52" s="26">
        <v>0.77500000000000002</v>
      </c>
    </row>
    <row r="53" spans="1:5" x14ac:dyDescent="0.2">
      <c r="A53" s="30">
        <v>50705</v>
      </c>
      <c r="B53" s="31" t="s">
        <v>179</v>
      </c>
      <c r="C53" s="56">
        <v>48.79</v>
      </c>
      <c r="D53" s="56">
        <v>29.27</v>
      </c>
      <c r="E53" s="26">
        <v>0.77500000000000002</v>
      </c>
    </row>
    <row r="54" spans="1:5" x14ac:dyDescent="0.2">
      <c r="A54" s="30">
        <v>50706</v>
      </c>
      <c r="B54" s="31" t="s">
        <v>180</v>
      </c>
      <c r="C54" s="56">
        <v>69.78</v>
      </c>
      <c r="D54" s="56">
        <v>41.87</v>
      </c>
      <c r="E54" s="26">
        <v>0.77500000000000002</v>
      </c>
    </row>
    <row r="55" spans="1:5" x14ac:dyDescent="0.2">
      <c r="A55" s="30">
        <v>50707</v>
      </c>
      <c r="B55" s="31" t="s">
        <v>181</v>
      </c>
      <c r="C55" s="56">
        <v>27.34</v>
      </c>
      <c r="D55" s="56">
        <v>16.399999999999999</v>
      </c>
      <c r="E55" s="26">
        <v>0.58099999999999996</v>
      </c>
    </row>
    <row r="56" spans="1:5" x14ac:dyDescent="0.2">
      <c r="A56" s="30">
        <v>50708</v>
      </c>
      <c r="B56" s="31" t="s">
        <v>182</v>
      </c>
      <c r="C56" s="56">
        <v>33.450000000000003</v>
      </c>
      <c r="D56" s="56">
        <v>20.07</v>
      </c>
      <c r="E56" s="26">
        <v>0.66300000000000003</v>
      </c>
    </row>
    <row r="57" spans="1:5" x14ac:dyDescent="0.2">
      <c r="A57" s="30">
        <v>50709</v>
      </c>
      <c r="B57" s="31" t="s">
        <v>183</v>
      </c>
      <c r="C57" s="56">
        <v>10.09</v>
      </c>
      <c r="D57" s="56">
        <v>6.06</v>
      </c>
      <c r="E57" s="26">
        <v>0.2</v>
      </c>
    </row>
    <row r="58" spans="1:5" x14ac:dyDescent="0.2">
      <c r="A58" s="30">
        <v>50710</v>
      </c>
      <c r="B58" s="31" t="s">
        <v>184</v>
      </c>
      <c r="C58" s="56">
        <v>12.84</v>
      </c>
      <c r="D58" s="56">
        <v>7.71</v>
      </c>
      <c r="E58" s="26">
        <v>0.77500000000000002</v>
      </c>
    </row>
    <row r="59" spans="1:5" x14ac:dyDescent="0.2">
      <c r="A59" s="30">
        <v>50711</v>
      </c>
      <c r="B59" s="31" t="s">
        <v>185</v>
      </c>
      <c r="C59" s="56">
        <v>13.04</v>
      </c>
      <c r="D59" s="56">
        <v>7.82</v>
      </c>
      <c r="E59" s="26">
        <v>0.3</v>
      </c>
    </row>
    <row r="60" spans="1:5" x14ac:dyDescent="0.2">
      <c r="A60" s="30">
        <v>50712</v>
      </c>
      <c r="B60" s="31" t="s">
        <v>186</v>
      </c>
      <c r="C60" s="56">
        <v>5.03</v>
      </c>
      <c r="D60" s="56">
        <v>3.01</v>
      </c>
      <c r="E60" s="26">
        <v>0.11</v>
      </c>
    </row>
    <row r="61" spans="1:5" x14ac:dyDescent="0.2">
      <c r="A61" s="30">
        <v>50713</v>
      </c>
      <c r="B61" s="31" t="s">
        <v>187</v>
      </c>
      <c r="C61" s="56">
        <v>6.9</v>
      </c>
      <c r="D61" s="56">
        <v>4.1399999999999997</v>
      </c>
      <c r="E61" s="26">
        <v>0.15</v>
      </c>
    </row>
    <row r="62" spans="1:5" x14ac:dyDescent="0.2">
      <c r="A62" s="30">
        <v>50714</v>
      </c>
      <c r="B62" s="31" t="s">
        <v>188</v>
      </c>
      <c r="C62" s="56">
        <v>5.87</v>
      </c>
      <c r="D62" s="56">
        <v>3.52</v>
      </c>
      <c r="E62" s="26">
        <v>0.18</v>
      </c>
    </row>
    <row r="63" spans="1:5" x14ac:dyDescent="0.2">
      <c r="A63" s="30">
        <v>50715</v>
      </c>
      <c r="B63" s="31" t="s">
        <v>189</v>
      </c>
      <c r="C63" s="56">
        <v>2.37</v>
      </c>
      <c r="D63" s="56">
        <v>1.43</v>
      </c>
      <c r="E63" s="26">
        <v>0.05</v>
      </c>
    </row>
    <row r="64" spans="1:5" x14ac:dyDescent="0.2">
      <c r="A64" s="30">
        <v>50716</v>
      </c>
      <c r="B64" s="31" t="s">
        <v>190</v>
      </c>
      <c r="C64" s="56">
        <v>3.28</v>
      </c>
      <c r="D64" s="56">
        <v>1.97</v>
      </c>
      <c r="E64" s="26">
        <v>0.08</v>
      </c>
    </row>
    <row r="65" spans="1:5" x14ac:dyDescent="0.2">
      <c r="A65" s="30">
        <v>50717</v>
      </c>
      <c r="B65" s="31" t="s">
        <v>191</v>
      </c>
      <c r="C65" s="56">
        <v>1.7</v>
      </c>
      <c r="D65" s="56">
        <v>1.02</v>
      </c>
      <c r="E65" s="26">
        <v>0.03</v>
      </c>
    </row>
    <row r="66" spans="1:5" x14ac:dyDescent="0.2">
      <c r="A66" s="30">
        <v>50750</v>
      </c>
      <c r="B66" s="31" t="s">
        <v>192</v>
      </c>
      <c r="C66" s="56">
        <v>14.32</v>
      </c>
      <c r="D66" s="56">
        <v>8.59</v>
      </c>
      <c r="E66" s="26">
        <v>0.62</v>
      </c>
    </row>
    <row r="67" spans="1:5" x14ac:dyDescent="0.2">
      <c r="A67" s="30">
        <v>50810</v>
      </c>
      <c r="B67" s="31" t="s">
        <v>193</v>
      </c>
      <c r="C67" s="56">
        <v>3.31</v>
      </c>
      <c r="D67" s="56">
        <v>1.99</v>
      </c>
      <c r="E67" s="26">
        <v>0.08</v>
      </c>
    </row>
    <row r="68" spans="1:5" x14ac:dyDescent="0.2">
      <c r="A68" s="30">
        <v>50811</v>
      </c>
      <c r="B68" s="31" t="s">
        <v>194</v>
      </c>
      <c r="C68" s="56">
        <v>7.23</v>
      </c>
      <c r="D68" s="56">
        <v>4.33</v>
      </c>
      <c r="E68" s="26">
        <v>0.08</v>
      </c>
    </row>
    <row r="69" spans="1:5" x14ac:dyDescent="0.2">
      <c r="A69" s="30">
        <v>50812</v>
      </c>
      <c r="B69" s="31" t="s">
        <v>195</v>
      </c>
      <c r="C69" s="56">
        <v>9.2799999999999994</v>
      </c>
      <c r="D69" s="56">
        <v>5.56</v>
      </c>
      <c r="E69" s="26">
        <v>0.09</v>
      </c>
    </row>
    <row r="70" spans="1:5" x14ac:dyDescent="0.2">
      <c r="A70" s="30">
        <v>50813</v>
      </c>
      <c r="B70" s="31" t="s">
        <v>196</v>
      </c>
      <c r="C70" s="56">
        <v>20.32</v>
      </c>
      <c r="D70" s="56">
        <v>12.19</v>
      </c>
      <c r="E70" s="26">
        <v>0.14000000000000001</v>
      </c>
    </row>
    <row r="71" spans="1:5" x14ac:dyDescent="0.2">
      <c r="A71" s="30">
        <v>50860</v>
      </c>
      <c r="B71" s="31" t="s">
        <v>197</v>
      </c>
      <c r="C71" s="56">
        <v>4.12</v>
      </c>
      <c r="D71" s="56">
        <v>2.4700000000000002</v>
      </c>
      <c r="E71" s="26">
        <v>8.7999999999999995E-2</v>
      </c>
    </row>
    <row r="72" spans="1:5" x14ac:dyDescent="0.2">
      <c r="A72" s="30">
        <v>50861</v>
      </c>
      <c r="B72" s="31" t="s">
        <v>198</v>
      </c>
      <c r="C72" s="56">
        <v>5.64</v>
      </c>
      <c r="D72" s="56">
        <v>3.37</v>
      </c>
      <c r="E72" s="26">
        <v>6.3E-2</v>
      </c>
    </row>
    <row r="73" spans="1:5" x14ac:dyDescent="0.2">
      <c r="A73" s="30">
        <v>50862</v>
      </c>
      <c r="B73" s="31" t="s">
        <v>199</v>
      </c>
      <c r="C73" s="56">
        <v>5.87</v>
      </c>
      <c r="D73" s="56">
        <v>3.52</v>
      </c>
      <c r="E73" s="26">
        <v>8.7999999999999995E-2</v>
      </c>
    </row>
    <row r="74" spans="1:5" x14ac:dyDescent="0.2">
      <c r="A74" s="30">
        <v>50863</v>
      </c>
      <c r="B74" s="31" t="s">
        <v>200</v>
      </c>
      <c r="C74" s="56">
        <v>8.4600000000000009</v>
      </c>
      <c r="D74" s="56">
        <v>5.08</v>
      </c>
      <c r="E74" s="26">
        <v>0.18099999999999999</v>
      </c>
    </row>
    <row r="75" spans="1:5" x14ac:dyDescent="0.2">
      <c r="A75" s="30">
        <v>50864</v>
      </c>
      <c r="B75" s="31" t="s">
        <v>201</v>
      </c>
      <c r="C75" s="56">
        <v>10.46</v>
      </c>
      <c r="D75" s="56">
        <v>6.28</v>
      </c>
      <c r="E75" s="26">
        <v>4.3999999999999997E-2</v>
      </c>
    </row>
    <row r="76" spans="1:5" x14ac:dyDescent="0.2">
      <c r="A76" s="30">
        <v>50870</v>
      </c>
      <c r="B76" s="31" t="s">
        <v>202</v>
      </c>
      <c r="C76" s="56">
        <v>3.65</v>
      </c>
      <c r="D76" s="56">
        <v>2.19</v>
      </c>
      <c r="E76" s="26">
        <v>6.3E-2</v>
      </c>
    </row>
    <row r="77" spans="1:5" x14ac:dyDescent="0.2">
      <c r="A77" s="30">
        <v>50871</v>
      </c>
      <c r="B77" s="31" t="s">
        <v>203</v>
      </c>
      <c r="C77" s="56">
        <v>7.94</v>
      </c>
      <c r="D77" s="56">
        <v>4.7699999999999996</v>
      </c>
      <c r="E77" s="26">
        <v>6.3E-2</v>
      </c>
    </row>
    <row r="78" spans="1:5" x14ac:dyDescent="0.2">
      <c r="A78" s="30">
        <v>50872</v>
      </c>
      <c r="B78" s="31" t="s">
        <v>204</v>
      </c>
      <c r="C78" s="56">
        <v>7.15</v>
      </c>
      <c r="D78" s="56">
        <v>4.29</v>
      </c>
      <c r="E78" s="26">
        <v>8.7999999999999995E-2</v>
      </c>
    </row>
    <row r="79" spans="1:5" x14ac:dyDescent="0.2">
      <c r="A79" s="30">
        <v>50873</v>
      </c>
      <c r="B79" s="31" t="s">
        <v>205</v>
      </c>
      <c r="C79" s="56">
        <v>13.59</v>
      </c>
      <c r="D79" s="56">
        <v>8.15</v>
      </c>
      <c r="E79" s="26">
        <v>0.156</v>
      </c>
    </row>
    <row r="80" spans="1:5" x14ac:dyDescent="0.2">
      <c r="A80" s="30">
        <v>50877</v>
      </c>
      <c r="B80" s="31" t="s">
        <v>206</v>
      </c>
      <c r="C80" s="56">
        <v>13.02</v>
      </c>
      <c r="D80" s="56">
        <v>7.81</v>
      </c>
      <c r="E80" s="26">
        <v>0.77500000000000002</v>
      </c>
    </row>
    <row r="81" spans="1:5" x14ac:dyDescent="0.2">
      <c r="A81" s="30">
        <v>50878</v>
      </c>
      <c r="B81" s="31" t="s">
        <v>207</v>
      </c>
      <c r="C81" s="56">
        <v>19.829999999999998</v>
      </c>
      <c r="D81" s="56">
        <v>11.89</v>
      </c>
      <c r="E81" s="26">
        <v>0.76900000000000002</v>
      </c>
    </row>
    <row r="82" spans="1:5" x14ac:dyDescent="0.2">
      <c r="A82" s="30">
        <v>50879</v>
      </c>
      <c r="B82" s="31" t="s">
        <v>208</v>
      </c>
      <c r="C82" s="56">
        <v>17.55</v>
      </c>
      <c r="D82" s="56">
        <v>10.53</v>
      </c>
      <c r="E82" s="26">
        <v>0.86899999999999999</v>
      </c>
    </row>
    <row r="83" spans="1:5" x14ac:dyDescent="0.2">
      <c r="A83" s="30">
        <v>50880</v>
      </c>
      <c r="B83" s="31" t="s">
        <v>209</v>
      </c>
      <c r="C83" s="56">
        <v>23.93</v>
      </c>
      <c r="D83" s="56">
        <v>14.35</v>
      </c>
      <c r="E83" s="26">
        <v>0.60599999999999998</v>
      </c>
    </row>
    <row r="84" spans="1:5" x14ac:dyDescent="0.2">
      <c r="A84" s="30">
        <v>50883</v>
      </c>
      <c r="B84" s="31" t="s">
        <v>210</v>
      </c>
      <c r="C84" s="56">
        <v>74</v>
      </c>
      <c r="D84" s="56">
        <v>44.4</v>
      </c>
      <c r="E84" s="26">
        <v>2.5249999999999999</v>
      </c>
    </row>
    <row r="85" spans="1:5" x14ac:dyDescent="0.2">
      <c r="A85" s="30">
        <v>50885</v>
      </c>
      <c r="B85" s="31" t="s">
        <v>211</v>
      </c>
      <c r="C85" s="56">
        <v>127.92</v>
      </c>
      <c r="D85" s="56">
        <v>76.75</v>
      </c>
      <c r="E85" s="26">
        <v>3.3</v>
      </c>
    </row>
    <row r="86" spans="1:5" x14ac:dyDescent="0.2">
      <c r="A86" s="30">
        <v>50910</v>
      </c>
      <c r="B86" s="31" t="s">
        <v>212</v>
      </c>
      <c r="C86" s="56">
        <v>6.76</v>
      </c>
      <c r="D86" s="56">
        <v>4.05</v>
      </c>
      <c r="E86" s="26">
        <v>0.17</v>
      </c>
    </row>
    <row r="87" spans="1:5" x14ac:dyDescent="0.2">
      <c r="A87" s="30">
        <v>50911</v>
      </c>
      <c r="B87" s="31" t="s">
        <v>213</v>
      </c>
      <c r="C87" s="56">
        <v>10.78</v>
      </c>
      <c r="D87" s="56">
        <v>6.47</v>
      </c>
      <c r="E87" s="26">
        <v>0.22</v>
      </c>
    </row>
    <row r="88" spans="1:5" x14ac:dyDescent="0.2">
      <c r="A88" s="30">
        <v>50912</v>
      </c>
      <c r="B88" s="31" t="s">
        <v>214</v>
      </c>
      <c r="C88" s="56">
        <v>14.52</v>
      </c>
      <c r="D88" s="56">
        <v>8.7100000000000009</v>
      </c>
      <c r="E88" s="26">
        <v>0.43</v>
      </c>
    </row>
    <row r="89" spans="1:5" x14ac:dyDescent="0.2">
      <c r="A89" s="30">
        <v>50913</v>
      </c>
      <c r="B89" s="31" t="s">
        <v>215</v>
      </c>
      <c r="C89" s="56">
        <v>19.11</v>
      </c>
      <c r="D89" s="56">
        <v>11.47</v>
      </c>
      <c r="E89" s="26">
        <v>0.53100000000000003</v>
      </c>
    </row>
    <row r="90" spans="1:5" x14ac:dyDescent="0.2">
      <c r="A90" s="30">
        <v>50914</v>
      </c>
      <c r="B90" s="31" t="s">
        <v>216</v>
      </c>
      <c r="C90" s="56">
        <v>33.89</v>
      </c>
      <c r="D90" s="56">
        <v>20.34</v>
      </c>
      <c r="E90" s="26">
        <v>0.88800000000000001</v>
      </c>
    </row>
    <row r="91" spans="1:5" x14ac:dyDescent="0.2">
      <c r="A91" s="30">
        <v>90120</v>
      </c>
      <c r="B91" s="31" t="s">
        <v>217</v>
      </c>
      <c r="C91" s="56">
        <v>12</v>
      </c>
      <c r="D91" s="56">
        <v>7.2</v>
      </c>
      <c r="E91" s="26">
        <v>0.47</v>
      </c>
    </row>
    <row r="92" spans="1:5" x14ac:dyDescent="0.2">
      <c r="A92" s="30">
        <v>90220</v>
      </c>
      <c r="B92" s="31" t="s">
        <v>218</v>
      </c>
      <c r="C92" s="56">
        <v>12</v>
      </c>
      <c r="D92" s="56">
        <v>7.2</v>
      </c>
      <c r="E92" s="26">
        <v>0.48</v>
      </c>
    </row>
    <row r="93" spans="1:5" x14ac:dyDescent="0.2">
      <c r="A93" s="32" t="s">
        <v>219</v>
      </c>
      <c r="B93" s="31" t="s">
        <v>220</v>
      </c>
      <c r="C93" s="56">
        <v>0</v>
      </c>
      <c r="D93" s="56">
        <v>0</v>
      </c>
      <c r="E93" s="26">
        <v>0</v>
      </c>
    </row>
    <row r="94" spans="1:5" x14ac:dyDescent="0.2">
      <c r="A94" s="32" t="s">
        <v>221</v>
      </c>
      <c r="B94" s="31" t="s">
        <v>222</v>
      </c>
      <c r="C94" s="56">
        <v>47.68</v>
      </c>
      <c r="D94" s="56">
        <v>28.61</v>
      </c>
      <c r="E94" s="26">
        <v>0</v>
      </c>
    </row>
    <row r="95" spans="1:5" x14ac:dyDescent="0.2">
      <c r="A95" s="32" t="s">
        <v>223</v>
      </c>
      <c r="B95" s="31" t="s">
        <v>224</v>
      </c>
      <c r="C95" s="56">
        <v>30.95</v>
      </c>
      <c r="D95" s="56">
        <v>18.57</v>
      </c>
      <c r="E95" s="26">
        <v>0</v>
      </c>
    </row>
    <row r="96" spans="1:5" x14ac:dyDescent="0.2">
      <c r="A96" s="32" t="s">
        <v>225</v>
      </c>
      <c r="B96" s="31" t="s">
        <v>226</v>
      </c>
      <c r="C96" s="56">
        <v>22.09</v>
      </c>
      <c r="D96" s="56">
        <v>13.25</v>
      </c>
      <c r="E96" s="26">
        <v>0</v>
      </c>
    </row>
    <row r="97" spans="1:5" x14ac:dyDescent="0.2">
      <c r="A97" s="32" t="s">
        <v>227</v>
      </c>
      <c r="B97" s="31" t="s">
        <v>228</v>
      </c>
      <c r="C97" s="56">
        <v>53.51</v>
      </c>
      <c r="D97" s="56">
        <v>32.11</v>
      </c>
      <c r="E97" s="26">
        <v>0</v>
      </c>
    </row>
    <row r="98" spans="1:5" x14ac:dyDescent="0.2">
      <c r="A98" s="32" t="s">
        <v>229</v>
      </c>
      <c r="B98" s="31" t="s">
        <v>230</v>
      </c>
      <c r="C98" s="56">
        <v>19.350000000000001</v>
      </c>
      <c r="D98" s="56">
        <v>11.61</v>
      </c>
      <c r="E98" s="26">
        <v>0</v>
      </c>
    </row>
    <row r="99" spans="1:5" x14ac:dyDescent="0.2">
      <c r="A99" s="32" t="s">
        <v>231</v>
      </c>
      <c r="B99" s="31" t="s">
        <v>232</v>
      </c>
      <c r="C99" s="56">
        <v>85.38</v>
      </c>
      <c r="D99" s="56">
        <v>51.23</v>
      </c>
      <c r="E99" s="26">
        <v>0</v>
      </c>
    </row>
    <row r="100" spans="1:5" x14ac:dyDescent="0.2">
      <c r="A100" s="32" t="s">
        <v>233</v>
      </c>
      <c r="B100" s="31" t="s">
        <v>234</v>
      </c>
      <c r="C100" s="56">
        <v>209.62</v>
      </c>
      <c r="D100" s="56">
        <v>125.77</v>
      </c>
      <c r="E100" s="26">
        <v>0</v>
      </c>
    </row>
    <row r="101" spans="1:5" x14ac:dyDescent="0.2">
      <c r="A101" s="32" t="s">
        <v>235</v>
      </c>
      <c r="B101" s="31" t="s">
        <v>236</v>
      </c>
      <c r="C101" s="56">
        <v>249.72</v>
      </c>
      <c r="D101" s="56">
        <v>149.83000000000001</v>
      </c>
      <c r="E101" s="26">
        <v>0</v>
      </c>
    </row>
    <row r="102" spans="1:5" x14ac:dyDescent="0.2">
      <c r="A102" s="32" t="s">
        <v>237</v>
      </c>
      <c r="B102" s="31" t="s">
        <v>238</v>
      </c>
      <c r="C102" s="56">
        <v>218.85</v>
      </c>
      <c r="D102" s="56">
        <v>131.31</v>
      </c>
      <c r="E102" s="26">
        <v>0</v>
      </c>
    </row>
    <row r="103" spans="1:5" x14ac:dyDescent="0.2">
      <c r="A103" s="32" t="s">
        <v>239</v>
      </c>
      <c r="B103" s="31" t="s">
        <v>240</v>
      </c>
      <c r="C103" s="56">
        <v>366.11</v>
      </c>
      <c r="D103" s="56">
        <v>219.67</v>
      </c>
      <c r="E103" s="26">
        <v>0</v>
      </c>
    </row>
    <row r="104" spans="1:5" x14ac:dyDescent="0.2">
      <c r="A104" s="32" t="s">
        <v>241</v>
      </c>
      <c r="B104" s="31" t="s">
        <v>242</v>
      </c>
      <c r="C104" s="56">
        <v>444.86</v>
      </c>
      <c r="D104" s="56">
        <v>266.92</v>
      </c>
      <c r="E104" s="26">
        <v>0</v>
      </c>
    </row>
    <row r="105" spans="1:5" x14ac:dyDescent="0.2">
      <c r="A105" s="32" t="s">
        <v>243</v>
      </c>
      <c r="B105" s="31" t="s">
        <v>244</v>
      </c>
      <c r="C105" s="56">
        <v>399.11</v>
      </c>
      <c r="D105" s="56">
        <v>239.47</v>
      </c>
      <c r="E105" s="26">
        <v>0</v>
      </c>
    </row>
    <row r="106" spans="1:5" x14ac:dyDescent="0.2">
      <c r="A106" s="32" t="s">
        <v>245</v>
      </c>
      <c r="B106" s="31" t="s">
        <v>246</v>
      </c>
      <c r="C106" s="56">
        <v>589.84</v>
      </c>
      <c r="D106" s="56">
        <v>353.9</v>
      </c>
      <c r="E106" s="26">
        <v>0</v>
      </c>
    </row>
    <row r="107" spans="1:5" x14ac:dyDescent="0.2">
      <c r="A107" s="32" t="s">
        <v>247</v>
      </c>
      <c r="B107" s="31" t="s">
        <v>248</v>
      </c>
      <c r="C107" s="56">
        <v>630.63</v>
      </c>
      <c r="D107" s="56">
        <v>378.38</v>
      </c>
      <c r="E107" s="26">
        <v>0</v>
      </c>
    </row>
    <row r="108" spans="1:5" x14ac:dyDescent="0.2">
      <c r="A108" s="32" t="s">
        <v>249</v>
      </c>
      <c r="B108" s="31" t="s">
        <v>250</v>
      </c>
      <c r="C108" s="56">
        <v>46.26</v>
      </c>
      <c r="D108" s="56">
        <v>27.75</v>
      </c>
      <c r="E108" s="26">
        <v>0.2</v>
      </c>
    </row>
    <row r="109" spans="1:5" x14ac:dyDescent="0.2">
      <c r="A109" s="32" t="s">
        <v>251</v>
      </c>
      <c r="B109" s="31" t="s">
        <v>252</v>
      </c>
      <c r="C109" s="56">
        <v>66.08</v>
      </c>
      <c r="D109" s="56">
        <v>39.659999999999997</v>
      </c>
      <c r="E109" s="26">
        <v>0.2</v>
      </c>
    </row>
    <row r="110" spans="1:5" x14ac:dyDescent="0.2">
      <c r="A110" s="32" t="s">
        <v>253</v>
      </c>
      <c r="B110" s="31" t="s">
        <v>254</v>
      </c>
      <c r="C110" s="56">
        <v>85.91</v>
      </c>
      <c r="D110" s="56">
        <v>51.55</v>
      </c>
      <c r="E110" s="26">
        <v>0.25</v>
      </c>
    </row>
    <row r="111" spans="1:5" x14ac:dyDescent="0.2">
      <c r="A111" s="32" t="s">
        <v>255</v>
      </c>
      <c r="B111" s="31" t="s">
        <v>256</v>
      </c>
      <c r="C111" s="56">
        <v>120.16</v>
      </c>
      <c r="D111" s="56">
        <v>79.3</v>
      </c>
      <c r="E111" s="26">
        <v>0.33</v>
      </c>
    </row>
    <row r="112" spans="1:5" x14ac:dyDescent="0.2">
      <c r="A112" s="32" t="s">
        <v>257</v>
      </c>
      <c r="B112" s="31" t="s">
        <v>258</v>
      </c>
      <c r="C112" s="56">
        <v>396.56</v>
      </c>
      <c r="D112" s="56">
        <v>237.93</v>
      </c>
      <c r="E112" s="26">
        <v>0.4</v>
      </c>
    </row>
    <row r="113" spans="1:5" x14ac:dyDescent="0.2">
      <c r="A113" s="32" t="s">
        <v>259</v>
      </c>
      <c r="B113" s="31" t="s">
        <v>260</v>
      </c>
      <c r="C113" s="56">
        <v>26.42</v>
      </c>
      <c r="D113" s="56">
        <v>15.85</v>
      </c>
      <c r="E113" s="26">
        <v>1.03</v>
      </c>
    </row>
    <row r="114" spans="1:5" x14ac:dyDescent="0.2">
      <c r="A114" s="32" t="s">
        <v>261</v>
      </c>
      <c r="B114" s="31" t="s">
        <v>262</v>
      </c>
      <c r="C114" s="56">
        <v>66.08</v>
      </c>
      <c r="D114" s="56">
        <v>39.659999999999997</v>
      </c>
      <c r="E114" s="26">
        <v>1.21</v>
      </c>
    </row>
    <row r="115" spans="1:5" x14ac:dyDescent="0.2">
      <c r="A115" s="32" t="s">
        <v>263</v>
      </c>
      <c r="B115" s="31" t="s">
        <v>264</v>
      </c>
      <c r="C115" s="56">
        <v>1.8</v>
      </c>
      <c r="D115" s="56">
        <v>1.08</v>
      </c>
      <c r="E115" s="26">
        <v>0</v>
      </c>
    </row>
    <row r="116" spans="1:5" x14ac:dyDescent="0.2">
      <c r="A116" s="32" t="s">
        <v>265</v>
      </c>
      <c r="B116" s="31" t="s">
        <v>266</v>
      </c>
      <c r="C116" s="56">
        <v>1.8</v>
      </c>
      <c r="D116" s="56">
        <v>1.08</v>
      </c>
      <c r="E116" s="26">
        <v>0</v>
      </c>
    </row>
    <row r="117" spans="1:5" x14ac:dyDescent="0.2">
      <c r="A117" s="32" t="s">
        <v>267</v>
      </c>
      <c r="B117" s="31" t="s">
        <v>268</v>
      </c>
      <c r="C117" s="56">
        <v>1.8</v>
      </c>
      <c r="D117" s="56">
        <v>1.08</v>
      </c>
      <c r="E117" s="26">
        <v>0</v>
      </c>
    </row>
    <row r="118" spans="1:5" x14ac:dyDescent="0.2">
      <c r="A118" s="32" t="s">
        <v>269</v>
      </c>
      <c r="B118" s="31" t="s">
        <v>270</v>
      </c>
      <c r="C118" s="56">
        <v>1.8</v>
      </c>
      <c r="D118" s="56">
        <v>1.08</v>
      </c>
      <c r="E118" s="26">
        <v>0</v>
      </c>
    </row>
    <row r="119" spans="1:5" x14ac:dyDescent="0.2">
      <c r="A119" s="32" t="s">
        <v>271</v>
      </c>
      <c r="B119" s="31" t="s">
        <v>272</v>
      </c>
      <c r="C119" s="56">
        <v>1.8</v>
      </c>
      <c r="D119" s="56">
        <v>1.08</v>
      </c>
      <c r="E119" s="26">
        <v>0</v>
      </c>
    </row>
    <row r="120" spans="1:5" x14ac:dyDescent="0.2">
      <c r="A120" s="32" t="s">
        <v>273</v>
      </c>
      <c r="B120" s="31" t="s">
        <v>274</v>
      </c>
      <c r="C120" s="56">
        <v>27.55</v>
      </c>
      <c r="D120" s="56">
        <v>16.53</v>
      </c>
      <c r="E120" s="26">
        <v>1.6</v>
      </c>
    </row>
    <row r="121" spans="1:5" x14ac:dyDescent="0.2">
      <c r="A121" s="32" t="s">
        <v>275</v>
      </c>
      <c r="B121" s="31" t="s">
        <v>276</v>
      </c>
      <c r="C121" s="56">
        <v>60.07</v>
      </c>
      <c r="D121" s="56">
        <v>36.049999999999997</v>
      </c>
      <c r="E121" s="26">
        <v>1.61</v>
      </c>
    </row>
    <row r="122" spans="1:5" x14ac:dyDescent="0.2">
      <c r="A122" s="32" t="s">
        <v>277</v>
      </c>
      <c r="B122" s="31" t="s">
        <v>278</v>
      </c>
      <c r="C122" s="56">
        <v>120.16</v>
      </c>
      <c r="D122" s="56">
        <v>72.09</v>
      </c>
      <c r="E122" s="26">
        <v>1.5</v>
      </c>
    </row>
    <row r="123" spans="1:5" x14ac:dyDescent="0.2">
      <c r="A123" s="32" t="s">
        <v>279</v>
      </c>
      <c r="B123" s="31" t="s">
        <v>280</v>
      </c>
      <c r="C123" s="56">
        <v>27.55</v>
      </c>
      <c r="D123" s="56">
        <v>16.53</v>
      </c>
      <c r="E123" s="26" t="s">
        <v>281</v>
      </c>
    </row>
    <row r="124" spans="1:5" x14ac:dyDescent="0.2">
      <c r="A124" s="32" t="s">
        <v>282</v>
      </c>
      <c r="B124" s="31" t="s">
        <v>283</v>
      </c>
      <c r="C124" s="56">
        <v>24.24</v>
      </c>
      <c r="D124" s="56">
        <v>14.54</v>
      </c>
      <c r="E124" s="26">
        <v>1.1299999999999999</v>
      </c>
    </row>
    <row r="125" spans="1:5" x14ac:dyDescent="0.2">
      <c r="A125" s="32" t="s">
        <v>284</v>
      </c>
      <c r="B125" s="31" t="s">
        <v>285</v>
      </c>
      <c r="C125" s="56">
        <v>28.65</v>
      </c>
      <c r="D125" s="56">
        <v>17.190000000000001</v>
      </c>
      <c r="E125" s="26">
        <v>0.8</v>
      </c>
    </row>
    <row r="126" spans="1:5" x14ac:dyDescent="0.2">
      <c r="A126" s="32" t="s">
        <v>286</v>
      </c>
      <c r="B126" s="31" t="s">
        <v>287</v>
      </c>
      <c r="C126" s="56">
        <v>28.65</v>
      </c>
      <c r="D126" s="56">
        <v>17.190000000000001</v>
      </c>
      <c r="E126" s="26">
        <v>0.6</v>
      </c>
    </row>
    <row r="127" spans="1:5" x14ac:dyDescent="0.2">
      <c r="A127" s="32" t="s">
        <v>288</v>
      </c>
      <c r="B127" s="31" t="s">
        <v>289</v>
      </c>
      <c r="C127" s="56">
        <v>110.51</v>
      </c>
      <c r="D127" s="56">
        <v>66.3</v>
      </c>
      <c r="E127" s="26">
        <v>3.14</v>
      </c>
    </row>
    <row r="128" spans="1:5" x14ac:dyDescent="0.2">
      <c r="A128" s="32" t="s">
        <v>290</v>
      </c>
      <c r="B128" s="31" t="s">
        <v>291</v>
      </c>
      <c r="C128" s="56">
        <v>149.19999999999999</v>
      </c>
      <c r="D128" s="56">
        <v>89.51</v>
      </c>
      <c r="E128" s="26">
        <v>4.0999999999999996</v>
      </c>
    </row>
    <row r="129" spans="1:5" x14ac:dyDescent="0.2">
      <c r="A129" s="32" t="s">
        <v>292</v>
      </c>
      <c r="B129" s="31" t="s">
        <v>293</v>
      </c>
      <c r="C129" s="56">
        <v>151.97999999999999</v>
      </c>
      <c r="D129" s="56">
        <v>91.18</v>
      </c>
      <c r="E129" s="26">
        <v>5.09</v>
      </c>
    </row>
    <row r="130" spans="1:5" x14ac:dyDescent="0.2">
      <c r="A130" s="32" t="s">
        <v>294</v>
      </c>
      <c r="B130" s="31" t="s">
        <v>295</v>
      </c>
      <c r="C130" s="56">
        <v>71.08</v>
      </c>
      <c r="D130" s="56">
        <v>42.65</v>
      </c>
      <c r="E130" s="26">
        <v>1.8</v>
      </c>
    </row>
    <row r="131" spans="1:5" x14ac:dyDescent="0.2">
      <c r="A131" s="32" t="s">
        <v>296</v>
      </c>
      <c r="B131" s="31" t="s">
        <v>297</v>
      </c>
      <c r="C131" s="56">
        <v>75.69</v>
      </c>
      <c r="D131" s="56">
        <v>45.4</v>
      </c>
      <c r="E131" s="26">
        <v>2.2400000000000002</v>
      </c>
    </row>
    <row r="132" spans="1:5" x14ac:dyDescent="0.2">
      <c r="A132" s="32" t="s">
        <v>298</v>
      </c>
      <c r="B132" s="31" t="s">
        <v>299</v>
      </c>
      <c r="C132" s="56">
        <v>90.98</v>
      </c>
      <c r="D132" s="56">
        <v>54.59</v>
      </c>
      <c r="E132" s="26">
        <v>1.1200000000000001</v>
      </c>
    </row>
    <row r="133" spans="1:5" x14ac:dyDescent="0.2">
      <c r="A133" s="32" t="s">
        <v>300</v>
      </c>
      <c r="B133" s="31" t="s">
        <v>301</v>
      </c>
      <c r="C133" s="56">
        <v>106.29</v>
      </c>
      <c r="D133" s="56">
        <v>63.76</v>
      </c>
      <c r="E133" s="26">
        <v>2.16</v>
      </c>
    </row>
    <row r="134" spans="1:5" x14ac:dyDescent="0.2">
      <c r="A134" s="32" t="s">
        <v>302</v>
      </c>
      <c r="B134" s="31" t="s">
        <v>303</v>
      </c>
      <c r="C134" s="56">
        <v>63.01</v>
      </c>
      <c r="D134" s="56">
        <v>37.799999999999997</v>
      </c>
      <c r="E134" s="26">
        <v>1.6</v>
      </c>
    </row>
    <row r="135" spans="1:5" x14ac:dyDescent="0.2">
      <c r="A135" s="32" t="s">
        <v>304</v>
      </c>
      <c r="B135" s="31" t="s">
        <v>305</v>
      </c>
      <c r="C135" s="56">
        <v>94.58</v>
      </c>
      <c r="D135" s="56">
        <v>56.75</v>
      </c>
      <c r="E135" s="26">
        <v>3.1</v>
      </c>
    </row>
    <row r="136" spans="1:5" x14ac:dyDescent="0.2">
      <c r="A136" s="32" t="s">
        <v>306</v>
      </c>
      <c r="B136" s="31" t="s">
        <v>307</v>
      </c>
      <c r="C136" s="56">
        <v>106.29</v>
      </c>
      <c r="D136" s="56">
        <v>63.76</v>
      </c>
      <c r="E136" s="26">
        <v>4.09</v>
      </c>
    </row>
    <row r="137" spans="1:5" x14ac:dyDescent="0.2">
      <c r="A137" s="32" t="s">
        <v>308</v>
      </c>
      <c r="B137" s="31" t="s">
        <v>309</v>
      </c>
      <c r="C137" s="56">
        <v>127.02</v>
      </c>
      <c r="D137" s="56">
        <v>76.2</v>
      </c>
      <c r="E137" s="26">
        <v>5.14</v>
      </c>
    </row>
    <row r="138" spans="1:5" x14ac:dyDescent="0.2">
      <c r="A138" s="32" t="s">
        <v>310</v>
      </c>
      <c r="B138" s="31" t="s">
        <v>311</v>
      </c>
      <c r="C138" s="56">
        <v>103.48</v>
      </c>
      <c r="D138" s="56">
        <v>62.08</v>
      </c>
      <c r="E138" s="26">
        <v>3</v>
      </c>
    </row>
    <row r="139" spans="1:5" x14ac:dyDescent="0.2">
      <c r="A139" s="32" t="s">
        <v>312</v>
      </c>
      <c r="B139" s="31" t="s">
        <v>313</v>
      </c>
      <c r="C139" s="56">
        <v>144.38</v>
      </c>
      <c r="D139" s="56">
        <v>86.62</v>
      </c>
      <c r="E139" s="26">
        <v>4.0999999999999996</v>
      </c>
    </row>
    <row r="140" spans="1:5" x14ac:dyDescent="0.2">
      <c r="A140" s="32" t="s">
        <v>314</v>
      </c>
      <c r="B140" s="31" t="s">
        <v>315</v>
      </c>
      <c r="C140" s="56">
        <v>147.75</v>
      </c>
      <c r="D140" s="56">
        <v>88.64</v>
      </c>
      <c r="E140" s="26">
        <v>5.0999999999999996</v>
      </c>
    </row>
    <row r="141" spans="1:5" x14ac:dyDescent="0.2">
      <c r="A141" s="32" t="s">
        <v>316</v>
      </c>
      <c r="B141" s="31" t="s">
        <v>317</v>
      </c>
      <c r="C141" s="56">
        <v>12</v>
      </c>
      <c r="D141" s="56">
        <v>7.2</v>
      </c>
      <c r="E141" s="26">
        <v>0.05</v>
      </c>
    </row>
    <row r="142" spans="1:5" x14ac:dyDescent="0.2">
      <c r="A142" s="32" t="s">
        <v>318</v>
      </c>
      <c r="B142" s="31" t="s">
        <v>319</v>
      </c>
      <c r="C142" s="56">
        <v>10.8</v>
      </c>
      <c r="D142" s="56">
        <v>6.48</v>
      </c>
      <c r="E142" s="26">
        <v>0.15</v>
      </c>
    </row>
    <row r="143" spans="1:5" x14ac:dyDescent="0.2">
      <c r="A143" s="32" t="s">
        <v>320</v>
      </c>
      <c r="B143" s="31" t="s">
        <v>321</v>
      </c>
      <c r="C143" s="56">
        <v>10.8</v>
      </c>
      <c r="D143" s="56">
        <v>6.48</v>
      </c>
      <c r="E143" s="26">
        <v>0.05</v>
      </c>
    </row>
    <row r="144" spans="1:5" x14ac:dyDescent="0.2">
      <c r="A144" s="32" t="s">
        <v>322</v>
      </c>
      <c r="B144" s="31" t="s">
        <v>323</v>
      </c>
      <c r="C144" s="56">
        <v>6.35</v>
      </c>
      <c r="D144" s="56">
        <v>3.81</v>
      </c>
      <c r="E144" s="26">
        <v>0.04</v>
      </c>
    </row>
    <row r="145" spans="1:5" x14ac:dyDescent="0.2">
      <c r="A145" s="32" t="s">
        <v>324</v>
      </c>
      <c r="B145" s="31" t="s">
        <v>325</v>
      </c>
      <c r="C145" s="56">
        <v>10.8</v>
      </c>
      <c r="D145" s="56">
        <v>6.48</v>
      </c>
      <c r="E145" s="26">
        <v>0.02</v>
      </c>
    </row>
    <row r="146" spans="1:5" x14ac:dyDescent="0.2">
      <c r="A146" s="32" t="s">
        <v>326</v>
      </c>
      <c r="B146" s="31" t="s">
        <v>327</v>
      </c>
      <c r="C146" s="56">
        <v>9.09</v>
      </c>
      <c r="D146" s="56">
        <v>5.46</v>
      </c>
      <c r="E146" s="26">
        <v>0.09</v>
      </c>
    </row>
    <row r="147" spans="1:5" x14ac:dyDescent="0.2">
      <c r="A147" s="32" t="s">
        <v>328</v>
      </c>
      <c r="B147" s="31" t="s">
        <v>329</v>
      </c>
      <c r="C147" s="56">
        <v>12</v>
      </c>
      <c r="D147" s="56">
        <v>7.2</v>
      </c>
      <c r="E147" s="26">
        <v>0.25</v>
      </c>
    </row>
    <row r="148" spans="1:5" x14ac:dyDescent="0.2">
      <c r="A148" s="32" t="s">
        <v>330</v>
      </c>
      <c r="B148" s="31" t="s">
        <v>331</v>
      </c>
      <c r="C148" s="56">
        <v>12</v>
      </c>
      <c r="D148" s="56">
        <v>7.2</v>
      </c>
      <c r="E148" s="26">
        <v>0.25</v>
      </c>
    </row>
    <row r="149" spans="1:5" x14ac:dyDescent="0.2">
      <c r="A149" s="32" t="s">
        <v>332</v>
      </c>
      <c r="B149" s="31" t="s">
        <v>333</v>
      </c>
      <c r="C149" s="56">
        <v>12</v>
      </c>
      <c r="D149" s="56">
        <v>7.2</v>
      </c>
      <c r="E149" s="26">
        <v>0.05</v>
      </c>
    </row>
    <row r="150" spans="1:5" x14ac:dyDescent="0.2">
      <c r="A150" s="32" t="s">
        <v>334</v>
      </c>
      <c r="B150" s="31" t="s">
        <v>335</v>
      </c>
      <c r="C150" s="56">
        <v>12</v>
      </c>
      <c r="D150" s="56">
        <v>7.2</v>
      </c>
      <c r="E150" s="26">
        <v>0.15</v>
      </c>
    </row>
    <row r="151" spans="1:5" x14ac:dyDescent="0.2">
      <c r="A151" s="32" t="s">
        <v>336</v>
      </c>
      <c r="B151" s="31" t="s">
        <v>337</v>
      </c>
      <c r="C151" s="56">
        <v>48.06</v>
      </c>
      <c r="D151" s="56">
        <v>28.83</v>
      </c>
      <c r="E151" s="26">
        <v>0</v>
      </c>
    </row>
    <row r="152" spans="1:5" x14ac:dyDescent="0.2">
      <c r="A152" s="32" t="s">
        <v>338</v>
      </c>
      <c r="B152" s="31" t="s">
        <v>339</v>
      </c>
      <c r="C152" s="56">
        <v>84.11</v>
      </c>
      <c r="D152" s="56">
        <v>50.47</v>
      </c>
      <c r="E152" s="26">
        <v>0</v>
      </c>
    </row>
    <row r="153" spans="1:5" x14ac:dyDescent="0.2">
      <c r="A153" s="32" t="s">
        <v>340</v>
      </c>
      <c r="B153" s="31" t="s">
        <v>341</v>
      </c>
      <c r="C153" s="56">
        <v>176.39</v>
      </c>
      <c r="D153" s="56">
        <v>105.83</v>
      </c>
      <c r="E153" s="26">
        <v>5</v>
      </c>
    </row>
    <row r="154" spans="1:5" x14ac:dyDescent="0.2">
      <c r="A154" s="32" t="s">
        <v>342</v>
      </c>
      <c r="B154" s="31" t="s">
        <v>343</v>
      </c>
      <c r="C154" s="56">
        <v>220.49</v>
      </c>
      <c r="D154" s="56">
        <v>132.29</v>
      </c>
      <c r="E154" s="26">
        <v>5</v>
      </c>
    </row>
    <row r="155" spans="1:5" x14ac:dyDescent="0.2">
      <c r="A155" s="32" t="s">
        <v>344</v>
      </c>
      <c r="B155" s="31" t="s">
        <v>345</v>
      </c>
      <c r="C155" s="56">
        <v>9.84</v>
      </c>
      <c r="D155" s="56">
        <v>5.9</v>
      </c>
      <c r="E155" s="26">
        <v>0.27</v>
      </c>
    </row>
    <row r="156" spans="1:5" x14ac:dyDescent="0.2">
      <c r="A156" s="32" t="s">
        <v>346</v>
      </c>
      <c r="B156" s="31" t="s">
        <v>347</v>
      </c>
      <c r="C156" s="56">
        <v>10.8</v>
      </c>
      <c r="D156" s="56">
        <v>6.48</v>
      </c>
      <c r="E156" s="26">
        <v>0.43099999999999999</v>
      </c>
    </row>
    <row r="157" spans="1:5" x14ac:dyDescent="0.2">
      <c r="A157" s="32" t="s">
        <v>348</v>
      </c>
      <c r="B157" s="31" t="s">
        <v>349</v>
      </c>
      <c r="C157" s="56">
        <v>19.22</v>
      </c>
      <c r="D157" s="56">
        <v>11.53</v>
      </c>
      <c r="E157" s="26">
        <v>0.47</v>
      </c>
    </row>
    <row r="158" spans="1:5" x14ac:dyDescent="0.2">
      <c r="A158" s="32" t="s">
        <v>350</v>
      </c>
      <c r="B158" s="31" t="s">
        <v>351</v>
      </c>
      <c r="C158" s="56">
        <v>14.01</v>
      </c>
      <c r="D158" s="56">
        <v>8.41</v>
      </c>
      <c r="E158" s="26">
        <v>0.79</v>
      </c>
    </row>
    <row r="159" spans="1:5" x14ac:dyDescent="0.2">
      <c r="A159" s="32" t="s">
        <v>352</v>
      </c>
      <c r="B159" s="31" t="s">
        <v>353</v>
      </c>
      <c r="C159" s="56">
        <v>13.21</v>
      </c>
      <c r="D159" s="56">
        <v>7.93</v>
      </c>
      <c r="E159" s="26">
        <v>0.72</v>
      </c>
    </row>
    <row r="160" spans="1:5" x14ac:dyDescent="0.2">
      <c r="A160" s="32" t="s">
        <v>354</v>
      </c>
      <c r="B160" s="31" t="s">
        <v>355</v>
      </c>
      <c r="C160" s="56">
        <v>19.93</v>
      </c>
      <c r="D160" s="56">
        <v>11.97</v>
      </c>
      <c r="E160" s="26">
        <v>1.1000000000000001</v>
      </c>
    </row>
    <row r="161" spans="1:5" x14ac:dyDescent="0.2">
      <c r="A161" s="32" t="s">
        <v>356</v>
      </c>
      <c r="B161" s="31" t="s">
        <v>357</v>
      </c>
      <c r="C161" s="56">
        <v>18.3</v>
      </c>
      <c r="D161" s="56">
        <v>11.53</v>
      </c>
      <c r="E161" s="26">
        <v>1.1060000000000001</v>
      </c>
    </row>
    <row r="162" spans="1:5" x14ac:dyDescent="0.2">
      <c r="A162" s="32" t="s">
        <v>358</v>
      </c>
      <c r="B162" s="31" t="s">
        <v>359</v>
      </c>
      <c r="C162" s="56">
        <v>42.05</v>
      </c>
      <c r="D162" s="56">
        <v>25.23</v>
      </c>
      <c r="E162" s="26">
        <v>2.39</v>
      </c>
    </row>
    <row r="163" spans="1:5" x14ac:dyDescent="0.2">
      <c r="A163" s="32" t="s">
        <v>360</v>
      </c>
      <c r="B163" s="31" t="s">
        <v>361</v>
      </c>
      <c r="C163" s="56">
        <v>61.1</v>
      </c>
      <c r="D163" s="56">
        <v>36.65</v>
      </c>
      <c r="E163" s="26">
        <v>3.44</v>
      </c>
    </row>
    <row r="164" spans="1:5" x14ac:dyDescent="0.2">
      <c r="A164" s="32" t="s">
        <v>362</v>
      </c>
      <c r="B164" s="31" t="s">
        <v>363</v>
      </c>
      <c r="C164" s="56">
        <v>218.26</v>
      </c>
      <c r="D164" s="56">
        <v>130.97</v>
      </c>
      <c r="E164" s="26">
        <v>10.5</v>
      </c>
    </row>
    <row r="165" spans="1:5" x14ac:dyDescent="0.2">
      <c r="A165" s="32" t="s">
        <v>364</v>
      </c>
      <c r="B165" s="31" t="s">
        <v>365</v>
      </c>
      <c r="C165" s="56">
        <v>9.4700000000000006</v>
      </c>
      <c r="D165" s="56">
        <v>5.68</v>
      </c>
      <c r="E165" s="26">
        <v>0.3</v>
      </c>
    </row>
    <row r="166" spans="1:5" x14ac:dyDescent="0.2">
      <c r="A166" s="32" t="s">
        <v>366</v>
      </c>
      <c r="B166" s="31" t="s">
        <v>367</v>
      </c>
      <c r="C166" s="56">
        <v>11.86</v>
      </c>
      <c r="D166" s="56">
        <v>7.11</v>
      </c>
      <c r="E166" s="26">
        <v>0.34399999999999997</v>
      </c>
    </row>
    <row r="167" spans="1:5" x14ac:dyDescent="0.2">
      <c r="A167" s="32" t="s">
        <v>368</v>
      </c>
      <c r="B167" s="31" t="s">
        <v>369</v>
      </c>
      <c r="C167" s="56">
        <v>1.0900000000000001</v>
      </c>
      <c r="D167" s="56">
        <v>0.65</v>
      </c>
      <c r="E167" s="26">
        <v>0.05</v>
      </c>
    </row>
    <row r="168" spans="1:5" x14ac:dyDescent="0.2">
      <c r="A168" s="32" t="s">
        <v>370</v>
      </c>
      <c r="B168" s="31" t="s">
        <v>371</v>
      </c>
      <c r="C168" s="56">
        <v>1.0900000000000001</v>
      </c>
      <c r="D168" s="56">
        <v>0.65</v>
      </c>
      <c r="E168" s="26">
        <v>0.05</v>
      </c>
    </row>
    <row r="169" spans="1:5" x14ac:dyDescent="0.2">
      <c r="A169" s="32" t="s">
        <v>372</v>
      </c>
      <c r="B169" s="31" t="s">
        <v>373</v>
      </c>
      <c r="C169" s="56">
        <v>5.5</v>
      </c>
      <c r="D169" s="56">
        <v>3.3</v>
      </c>
      <c r="E169" s="26">
        <v>0.32</v>
      </c>
    </row>
    <row r="170" spans="1:5" x14ac:dyDescent="0.2">
      <c r="A170" s="32" t="s">
        <v>374</v>
      </c>
      <c r="B170" s="31" t="s">
        <v>375</v>
      </c>
      <c r="C170" s="56">
        <v>7.71</v>
      </c>
      <c r="D170" s="56">
        <v>4.62</v>
      </c>
      <c r="E170" s="26">
        <v>0.25</v>
      </c>
    </row>
    <row r="171" spans="1:5" x14ac:dyDescent="0.2">
      <c r="A171" s="32" t="s">
        <v>376</v>
      </c>
      <c r="B171" s="31" t="s">
        <v>377</v>
      </c>
      <c r="C171" s="56">
        <v>7.71</v>
      </c>
      <c r="D171" s="56">
        <v>4.62</v>
      </c>
      <c r="E171" s="26">
        <v>0.22</v>
      </c>
    </row>
    <row r="172" spans="1:5" x14ac:dyDescent="0.2">
      <c r="A172" s="32" t="s">
        <v>378</v>
      </c>
      <c r="B172" s="31" t="s">
        <v>379</v>
      </c>
      <c r="C172" s="56">
        <v>8.81</v>
      </c>
      <c r="D172" s="56">
        <v>5.28</v>
      </c>
      <c r="E172" s="26">
        <v>0.28999999999999998</v>
      </c>
    </row>
    <row r="173" spans="1:5" x14ac:dyDescent="0.2">
      <c r="A173" s="32" t="s">
        <v>380</v>
      </c>
      <c r="B173" s="31" t="s">
        <v>381</v>
      </c>
      <c r="C173" s="56">
        <v>9.8699999999999992</v>
      </c>
      <c r="D173" s="56">
        <v>5.92</v>
      </c>
      <c r="E173" s="26">
        <v>0.32</v>
      </c>
    </row>
    <row r="174" spans="1:5" x14ac:dyDescent="0.2">
      <c r="A174" s="32" t="s">
        <v>382</v>
      </c>
      <c r="B174" s="31" t="s">
        <v>383</v>
      </c>
      <c r="C174" s="56">
        <v>9.91</v>
      </c>
      <c r="D174" s="56">
        <v>5.94</v>
      </c>
      <c r="E174" s="26">
        <v>0.25</v>
      </c>
    </row>
    <row r="175" spans="1:5" x14ac:dyDescent="0.2">
      <c r="A175" s="32" t="s">
        <v>384</v>
      </c>
      <c r="B175" s="31" t="s">
        <v>385</v>
      </c>
      <c r="C175" s="56">
        <v>11.01</v>
      </c>
      <c r="D175" s="56">
        <v>6.6</v>
      </c>
      <c r="E175" s="26">
        <v>0.32</v>
      </c>
    </row>
    <row r="176" spans="1:5" x14ac:dyDescent="0.2">
      <c r="A176" s="32" t="s">
        <v>386</v>
      </c>
      <c r="B176" s="31" t="s">
        <v>387</v>
      </c>
      <c r="C176" s="56">
        <v>3.26</v>
      </c>
      <c r="D176" s="56">
        <v>1.96</v>
      </c>
      <c r="E176" s="26">
        <v>0.06</v>
      </c>
    </row>
    <row r="177" spans="1:5" x14ac:dyDescent="0.2">
      <c r="A177" s="32" t="s">
        <v>388</v>
      </c>
      <c r="B177" s="31" t="s">
        <v>389</v>
      </c>
      <c r="C177" s="56">
        <v>3.3</v>
      </c>
      <c r="D177" s="56">
        <v>1.98</v>
      </c>
      <c r="E177" s="26">
        <v>0.06</v>
      </c>
    </row>
    <row r="178" spans="1:5" x14ac:dyDescent="0.2">
      <c r="A178" s="32" t="s">
        <v>390</v>
      </c>
      <c r="B178" s="31" t="s">
        <v>391</v>
      </c>
      <c r="C178" s="56">
        <v>4.3600000000000003</v>
      </c>
      <c r="D178" s="56">
        <v>2.62</v>
      </c>
      <c r="E178" s="26">
        <v>0.12</v>
      </c>
    </row>
    <row r="179" spans="1:5" x14ac:dyDescent="0.2">
      <c r="A179" s="32" t="s">
        <v>392</v>
      </c>
      <c r="B179" s="31" t="s">
        <v>393</v>
      </c>
      <c r="C179" s="56">
        <v>4.4000000000000004</v>
      </c>
      <c r="D179" s="56">
        <v>2.64</v>
      </c>
      <c r="E179" s="26">
        <v>0.12</v>
      </c>
    </row>
    <row r="180" spans="1:5" x14ac:dyDescent="0.2">
      <c r="A180" s="32" t="s">
        <v>394</v>
      </c>
      <c r="B180" s="31" t="s">
        <v>395</v>
      </c>
      <c r="C180" s="56">
        <v>4.95</v>
      </c>
      <c r="D180" s="56">
        <v>2.97</v>
      </c>
      <c r="E180" s="26">
        <v>0.19</v>
      </c>
    </row>
    <row r="181" spans="1:5" x14ac:dyDescent="0.2">
      <c r="A181" s="32" t="s">
        <v>396</v>
      </c>
      <c r="B181" s="31" t="s">
        <v>397</v>
      </c>
      <c r="C181" s="56">
        <v>4.9000000000000004</v>
      </c>
      <c r="D181" s="56">
        <v>2.94</v>
      </c>
      <c r="E181" s="26">
        <v>0.19</v>
      </c>
    </row>
    <row r="182" spans="1:5" x14ac:dyDescent="0.2">
      <c r="A182" s="32" t="s">
        <v>398</v>
      </c>
      <c r="B182" s="31" t="s">
        <v>399</v>
      </c>
      <c r="C182" s="56">
        <v>24.24</v>
      </c>
      <c r="D182" s="56">
        <v>14.54</v>
      </c>
      <c r="E182" s="26">
        <v>0.75</v>
      </c>
    </row>
    <row r="183" spans="1:5" x14ac:dyDescent="0.2">
      <c r="A183" s="32" t="s">
        <v>400</v>
      </c>
      <c r="B183" s="31" t="s">
        <v>401</v>
      </c>
      <c r="C183" s="56">
        <v>33.06</v>
      </c>
      <c r="D183" s="56">
        <v>19.829999999999998</v>
      </c>
      <c r="E183" s="26">
        <v>1.43</v>
      </c>
    </row>
    <row r="184" spans="1:5" x14ac:dyDescent="0.2">
      <c r="A184" s="32" t="s">
        <v>402</v>
      </c>
      <c r="B184" s="31" t="s">
        <v>403</v>
      </c>
      <c r="C184" s="56">
        <v>38.58</v>
      </c>
      <c r="D184" s="56">
        <v>23.14</v>
      </c>
      <c r="E184" s="26">
        <v>2</v>
      </c>
    </row>
    <row r="185" spans="1:5" x14ac:dyDescent="0.2">
      <c r="A185" s="32" t="s">
        <v>404</v>
      </c>
      <c r="B185" s="31" t="s">
        <v>405</v>
      </c>
      <c r="C185" s="56">
        <v>38.58</v>
      </c>
      <c r="D185" s="56">
        <v>23.14</v>
      </c>
      <c r="E185" s="26">
        <v>0.74</v>
      </c>
    </row>
    <row r="186" spans="1:5" x14ac:dyDescent="0.2">
      <c r="A186" s="32" t="s">
        <v>406</v>
      </c>
      <c r="B186" s="31" t="s">
        <v>407</v>
      </c>
      <c r="C186" s="56">
        <v>44.09</v>
      </c>
      <c r="D186" s="56">
        <v>26.45</v>
      </c>
      <c r="E186" s="26">
        <v>1.4</v>
      </c>
    </row>
    <row r="187" spans="1:5" x14ac:dyDescent="0.2">
      <c r="A187" s="32" t="s">
        <v>408</v>
      </c>
      <c r="B187" s="31" t="s">
        <v>409</v>
      </c>
      <c r="C187" s="56">
        <v>55.11</v>
      </c>
      <c r="D187" s="56">
        <v>33.06</v>
      </c>
      <c r="E187" s="26">
        <v>1.54</v>
      </c>
    </row>
    <row r="188" spans="1:5" x14ac:dyDescent="0.2">
      <c r="A188" s="32" t="s">
        <v>410</v>
      </c>
      <c r="B188" s="31" t="s">
        <v>411</v>
      </c>
      <c r="C188" s="56">
        <v>19.239999999999998</v>
      </c>
      <c r="D188" s="56">
        <v>11.54</v>
      </c>
      <c r="E188" s="26">
        <v>0.32</v>
      </c>
    </row>
    <row r="189" spans="1:5" x14ac:dyDescent="0.2">
      <c r="A189" s="32" t="s">
        <v>412</v>
      </c>
      <c r="B189" s="31" t="s">
        <v>413</v>
      </c>
      <c r="C189" s="56">
        <v>19.28</v>
      </c>
      <c r="D189" s="56">
        <v>11.57</v>
      </c>
      <c r="E189" s="26">
        <v>0.32</v>
      </c>
    </row>
    <row r="190" spans="1:5" x14ac:dyDescent="0.2">
      <c r="A190" s="32" t="s">
        <v>414</v>
      </c>
      <c r="B190" s="31" t="s">
        <v>415</v>
      </c>
      <c r="C190" s="56">
        <v>19.79</v>
      </c>
      <c r="D190" s="56">
        <v>11.87</v>
      </c>
      <c r="E190" s="26">
        <v>0.38</v>
      </c>
    </row>
    <row r="191" spans="1:5" x14ac:dyDescent="0.2">
      <c r="A191" s="32" t="s">
        <v>416</v>
      </c>
      <c r="B191" s="31" t="s">
        <v>417</v>
      </c>
      <c r="C191" s="56">
        <v>19.829999999999998</v>
      </c>
      <c r="D191" s="56">
        <v>11.89</v>
      </c>
      <c r="E191" s="26">
        <v>0.38</v>
      </c>
    </row>
    <row r="192" spans="1:5" x14ac:dyDescent="0.2">
      <c r="A192" s="32" t="s">
        <v>418</v>
      </c>
      <c r="B192" s="31" t="s">
        <v>419</v>
      </c>
      <c r="C192" s="56">
        <v>42.5</v>
      </c>
      <c r="D192" s="56">
        <v>25.49</v>
      </c>
      <c r="E192" s="26">
        <v>0.7</v>
      </c>
    </row>
    <row r="193" spans="1:5" x14ac:dyDescent="0.2">
      <c r="A193" s="32" t="s">
        <v>420</v>
      </c>
      <c r="B193" s="31" t="s">
        <v>421</v>
      </c>
      <c r="C193" s="56">
        <v>53.16</v>
      </c>
      <c r="D193" s="56">
        <v>31.9</v>
      </c>
      <c r="E193" s="26">
        <v>1.1200000000000001</v>
      </c>
    </row>
    <row r="194" spans="1:5" x14ac:dyDescent="0.2">
      <c r="A194" s="32" t="s">
        <v>422</v>
      </c>
      <c r="B194" s="31" t="s">
        <v>423</v>
      </c>
      <c r="C194" s="56">
        <v>68.819999999999993</v>
      </c>
      <c r="D194" s="56">
        <v>41.28</v>
      </c>
      <c r="E194" s="26">
        <v>2.27</v>
      </c>
    </row>
    <row r="195" spans="1:5" x14ac:dyDescent="0.2">
      <c r="A195" s="32" t="s">
        <v>424</v>
      </c>
      <c r="B195" s="31" t="s">
        <v>425</v>
      </c>
      <c r="C195" s="56">
        <v>52.91</v>
      </c>
      <c r="D195" s="56">
        <v>31.74</v>
      </c>
      <c r="E195" s="26">
        <v>1.48</v>
      </c>
    </row>
    <row r="196" spans="1:5" x14ac:dyDescent="0.2">
      <c r="A196" s="32" t="s">
        <v>426</v>
      </c>
      <c r="B196" s="31" t="s">
        <v>427</v>
      </c>
      <c r="C196" s="56">
        <v>77.16</v>
      </c>
      <c r="D196" s="56">
        <v>46.29</v>
      </c>
      <c r="E196" s="26">
        <v>3.08</v>
      </c>
    </row>
    <row r="197" spans="1:5" x14ac:dyDescent="0.2">
      <c r="A197" s="32" t="s">
        <v>428</v>
      </c>
      <c r="B197" s="31" t="s">
        <v>429</v>
      </c>
      <c r="C197" s="56">
        <v>99.21</v>
      </c>
      <c r="D197" s="56">
        <v>59.52</v>
      </c>
      <c r="E197" s="26">
        <v>3.15</v>
      </c>
    </row>
    <row r="198" spans="1:5" x14ac:dyDescent="0.2">
      <c r="A198" s="32" t="s">
        <v>430</v>
      </c>
      <c r="B198" s="31" t="s">
        <v>431</v>
      </c>
      <c r="C198" s="56">
        <v>110.2</v>
      </c>
      <c r="D198" s="56">
        <v>66.12</v>
      </c>
      <c r="E198" s="26">
        <v>4.6399999999999997</v>
      </c>
    </row>
    <row r="199" spans="1:5" x14ac:dyDescent="0.2">
      <c r="A199" s="32" t="s">
        <v>432</v>
      </c>
      <c r="B199" s="31" t="s">
        <v>433</v>
      </c>
      <c r="C199" s="56">
        <v>396.89</v>
      </c>
      <c r="D199" s="56">
        <v>238.13</v>
      </c>
      <c r="E199" s="26">
        <v>6.6</v>
      </c>
    </row>
    <row r="200" spans="1:5" x14ac:dyDescent="0.2">
      <c r="A200" s="32" t="s">
        <v>434</v>
      </c>
      <c r="B200" s="31" t="s">
        <v>435</v>
      </c>
      <c r="C200" s="56">
        <v>507.14</v>
      </c>
      <c r="D200" s="56">
        <v>304.27999999999997</v>
      </c>
      <c r="E200" s="26">
        <v>17.2</v>
      </c>
    </row>
    <row r="201" spans="1:5" x14ac:dyDescent="0.2">
      <c r="A201" s="32" t="s">
        <v>436</v>
      </c>
      <c r="B201" s="31" t="s">
        <v>437</v>
      </c>
      <c r="C201" s="56">
        <v>125.11</v>
      </c>
      <c r="D201" s="56">
        <v>75.06</v>
      </c>
      <c r="E201" s="26">
        <v>5</v>
      </c>
    </row>
    <row r="202" spans="1:5" x14ac:dyDescent="0.2">
      <c r="A202" s="32" t="s">
        <v>438</v>
      </c>
      <c r="B202" s="31" t="s">
        <v>439</v>
      </c>
      <c r="C202" s="56">
        <v>125.11</v>
      </c>
      <c r="D202" s="56">
        <v>75.06</v>
      </c>
      <c r="E202" s="26">
        <v>5</v>
      </c>
    </row>
    <row r="203" spans="1:5" x14ac:dyDescent="0.2">
      <c r="A203" s="32" t="s">
        <v>440</v>
      </c>
      <c r="B203" s="31" t="s">
        <v>441</v>
      </c>
      <c r="C203" s="56">
        <v>173.2</v>
      </c>
      <c r="D203" s="56">
        <v>103.91</v>
      </c>
      <c r="E203" s="26">
        <v>11.5</v>
      </c>
    </row>
    <row r="204" spans="1:5" x14ac:dyDescent="0.2">
      <c r="A204" s="32" t="s">
        <v>442</v>
      </c>
      <c r="B204" s="31" t="s">
        <v>443</v>
      </c>
      <c r="C204" s="56">
        <v>225.4</v>
      </c>
      <c r="D204" s="56">
        <v>135.24</v>
      </c>
      <c r="E204" s="26">
        <v>35</v>
      </c>
    </row>
    <row r="205" spans="1:5" x14ac:dyDescent="0.2">
      <c r="A205" s="32" t="s">
        <v>444</v>
      </c>
      <c r="B205" s="31" t="s">
        <v>445</v>
      </c>
      <c r="C205" s="56">
        <v>308.26</v>
      </c>
      <c r="D205" s="56">
        <v>184.95</v>
      </c>
      <c r="E205" s="26">
        <v>55</v>
      </c>
    </row>
    <row r="206" spans="1:5" x14ac:dyDescent="0.2">
      <c r="A206" s="32" t="s">
        <v>446</v>
      </c>
      <c r="B206" s="31" t="s">
        <v>447</v>
      </c>
      <c r="C206" s="56">
        <v>273.52999999999997</v>
      </c>
      <c r="D206" s="56">
        <v>164.11</v>
      </c>
      <c r="E206" s="26">
        <v>50</v>
      </c>
    </row>
    <row r="207" spans="1:5" x14ac:dyDescent="0.2">
      <c r="A207" s="32" t="s">
        <v>448</v>
      </c>
      <c r="B207" s="31" t="s">
        <v>449</v>
      </c>
      <c r="C207" s="56">
        <v>546.32000000000005</v>
      </c>
      <c r="D207" s="56">
        <v>327.79</v>
      </c>
      <c r="E207" s="26">
        <v>75</v>
      </c>
    </row>
    <row r="208" spans="1:5" x14ac:dyDescent="0.2">
      <c r="A208" s="32" t="s">
        <v>450</v>
      </c>
      <c r="B208" s="31" t="s">
        <v>451</v>
      </c>
      <c r="C208" s="56">
        <v>55.11</v>
      </c>
      <c r="D208" s="56">
        <v>33.06</v>
      </c>
      <c r="E208" s="26">
        <v>3.5</v>
      </c>
    </row>
    <row r="209" spans="1:5" x14ac:dyDescent="0.2">
      <c r="A209" s="32" t="s">
        <v>452</v>
      </c>
      <c r="B209" s="31" t="s">
        <v>453</v>
      </c>
      <c r="C209" s="56">
        <v>62.99</v>
      </c>
      <c r="D209" s="56">
        <v>37.79</v>
      </c>
      <c r="E209" s="26">
        <v>5</v>
      </c>
    </row>
    <row r="210" spans="1:5" x14ac:dyDescent="0.2">
      <c r="A210" s="32" t="s">
        <v>454</v>
      </c>
      <c r="B210" s="31" t="s">
        <v>455</v>
      </c>
      <c r="C210" s="56">
        <v>2.5099999999999998</v>
      </c>
      <c r="D210" s="56">
        <v>1.5</v>
      </c>
      <c r="E210" s="26">
        <v>0.125</v>
      </c>
    </row>
    <row r="211" spans="1:5" x14ac:dyDescent="0.2">
      <c r="A211" s="32" t="s">
        <v>456</v>
      </c>
      <c r="B211" s="31" t="s">
        <v>455</v>
      </c>
      <c r="C211" s="56">
        <v>2.93</v>
      </c>
      <c r="D211" s="56">
        <v>1.75</v>
      </c>
      <c r="E211" s="26">
        <v>0.21249999999999999</v>
      </c>
    </row>
    <row r="212" spans="1:5" x14ac:dyDescent="0.2">
      <c r="A212" s="32" t="s">
        <v>457</v>
      </c>
      <c r="B212" s="31" t="s">
        <v>455</v>
      </c>
      <c r="C212" s="56">
        <v>4.3899999999999997</v>
      </c>
      <c r="D212" s="56">
        <v>2.64</v>
      </c>
      <c r="E212" s="26">
        <v>0.45</v>
      </c>
    </row>
    <row r="213" spans="1:5" x14ac:dyDescent="0.2">
      <c r="A213" s="32" t="s">
        <v>458</v>
      </c>
      <c r="B213" s="31" t="s">
        <v>459</v>
      </c>
      <c r="C213" s="56">
        <v>15.61</v>
      </c>
      <c r="D213" s="56">
        <v>9.36</v>
      </c>
      <c r="E213" s="26">
        <v>0</v>
      </c>
    </row>
    <row r="214" spans="1:5" x14ac:dyDescent="0.2">
      <c r="A214" s="32" t="s">
        <v>460</v>
      </c>
      <c r="B214" s="31" t="s">
        <v>461</v>
      </c>
      <c r="C214" s="56">
        <v>240.33</v>
      </c>
      <c r="D214" s="56">
        <v>144.19</v>
      </c>
      <c r="E214" s="26">
        <v>21</v>
      </c>
    </row>
    <row r="215" spans="1:5" x14ac:dyDescent="0.2">
      <c r="A215" s="32" t="s">
        <v>462</v>
      </c>
      <c r="B215" s="31" t="s">
        <v>463</v>
      </c>
      <c r="C215" s="56">
        <v>2.2799999999999998</v>
      </c>
      <c r="D215" s="56">
        <v>1.37</v>
      </c>
      <c r="E215" s="26">
        <v>0.12</v>
      </c>
    </row>
    <row r="216" spans="1:5" x14ac:dyDescent="0.2">
      <c r="A216" s="32" t="s">
        <v>464</v>
      </c>
      <c r="B216" s="31" t="s">
        <v>465</v>
      </c>
      <c r="C216" s="56">
        <v>300.42</v>
      </c>
      <c r="D216" s="56">
        <v>180.26</v>
      </c>
      <c r="E216" s="26">
        <v>30</v>
      </c>
    </row>
    <row r="217" spans="1:5" x14ac:dyDescent="0.2">
      <c r="A217" s="32" t="s">
        <v>466</v>
      </c>
      <c r="B217" s="31" t="s">
        <v>467</v>
      </c>
      <c r="C217" s="56">
        <v>2.76</v>
      </c>
      <c r="D217" s="56">
        <v>1.66</v>
      </c>
      <c r="E217" s="26">
        <v>0.16</v>
      </c>
    </row>
    <row r="218" spans="1:5" x14ac:dyDescent="0.2">
      <c r="A218" s="32" t="s">
        <v>468</v>
      </c>
      <c r="B218" s="31" t="s">
        <v>469</v>
      </c>
      <c r="C218" s="56">
        <v>77.16</v>
      </c>
      <c r="D218" s="56">
        <v>46.29</v>
      </c>
      <c r="E218" s="26">
        <v>2.21</v>
      </c>
    </row>
    <row r="219" spans="1:5" x14ac:dyDescent="0.2">
      <c r="A219" s="32" t="s">
        <v>470</v>
      </c>
      <c r="B219" s="31" t="s">
        <v>471</v>
      </c>
      <c r="C219" s="56">
        <v>99.21</v>
      </c>
      <c r="D219" s="56">
        <v>59.52</v>
      </c>
      <c r="E219" s="26">
        <v>4.78</v>
      </c>
    </row>
    <row r="220" spans="1:5" x14ac:dyDescent="0.2">
      <c r="A220" s="32" t="s">
        <v>472</v>
      </c>
      <c r="B220" s="31" t="s">
        <v>473</v>
      </c>
      <c r="C220" s="56">
        <v>115.75</v>
      </c>
      <c r="D220" s="56">
        <v>69.45</v>
      </c>
      <c r="E220" s="26">
        <v>5</v>
      </c>
    </row>
    <row r="221" spans="1:5" ht="13.5" thickBot="1" x14ac:dyDescent="0.25">
      <c r="A221" s="37">
        <v>50700</v>
      </c>
      <c r="B221" s="34" t="s">
        <v>474</v>
      </c>
      <c r="C221" s="56">
        <v>11.01</v>
      </c>
      <c r="D221" s="56">
        <v>6.6</v>
      </c>
      <c r="E221" s="26">
        <v>1</v>
      </c>
    </row>
    <row r="222" spans="1:5" x14ac:dyDescent="0.2">
      <c r="A222" s="35"/>
      <c r="B222" s="31"/>
    </row>
    <row r="223" spans="1:5" ht="15.75" thickBot="1" x14ac:dyDescent="0.3">
      <c r="A223" s="38" t="s">
        <v>475</v>
      </c>
      <c r="B223" s="31"/>
      <c r="D223" s="25">
        <v>0.7</v>
      </c>
    </row>
    <row r="224" spans="1:5" x14ac:dyDescent="0.2">
      <c r="A224" s="39" t="s">
        <v>476</v>
      </c>
      <c r="B224" s="29" t="s">
        <v>477</v>
      </c>
      <c r="C224" s="56">
        <v>19.78</v>
      </c>
      <c r="D224" s="56">
        <v>13.84</v>
      </c>
      <c r="E224" s="26">
        <v>0.4</v>
      </c>
    </row>
    <row r="225" spans="1:5" x14ac:dyDescent="0.2">
      <c r="A225" s="32" t="s">
        <v>478</v>
      </c>
      <c r="B225" s="31" t="s">
        <v>479</v>
      </c>
      <c r="C225" s="56">
        <v>35.6</v>
      </c>
      <c r="D225" s="56">
        <v>24.91</v>
      </c>
      <c r="E225" s="26">
        <v>0.8</v>
      </c>
    </row>
    <row r="226" spans="1:5" x14ac:dyDescent="0.2">
      <c r="A226" s="32" t="s">
        <v>480</v>
      </c>
      <c r="B226" s="31" t="s">
        <v>481</v>
      </c>
      <c r="C226" s="56">
        <v>217.58</v>
      </c>
      <c r="D226" s="56">
        <v>152.31</v>
      </c>
      <c r="E226" s="26">
        <v>1.4</v>
      </c>
    </row>
    <row r="227" spans="1:5" x14ac:dyDescent="0.2">
      <c r="A227" s="32" t="s">
        <v>482</v>
      </c>
      <c r="B227" s="31" t="s">
        <v>483</v>
      </c>
      <c r="C227" s="56">
        <v>346.81</v>
      </c>
      <c r="D227" s="56">
        <v>242.76</v>
      </c>
      <c r="E227" s="26">
        <v>0</v>
      </c>
    </row>
    <row r="228" spans="1:5" x14ac:dyDescent="0.2">
      <c r="A228" s="32" t="s">
        <v>484</v>
      </c>
      <c r="B228" s="31" t="s">
        <v>485</v>
      </c>
      <c r="C228" s="56">
        <v>408.79</v>
      </c>
      <c r="D228" s="56">
        <v>286.14999999999998</v>
      </c>
      <c r="E228" s="26">
        <v>0</v>
      </c>
    </row>
    <row r="229" spans="1:5" x14ac:dyDescent="0.2">
      <c r="A229" s="32" t="s">
        <v>486</v>
      </c>
      <c r="B229" s="31" t="s">
        <v>487</v>
      </c>
      <c r="C229" s="56">
        <v>421.98</v>
      </c>
      <c r="D229" s="56">
        <v>295.38</v>
      </c>
      <c r="E229" s="26">
        <v>5.6</v>
      </c>
    </row>
    <row r="230" spans="1:5" x14ac:dyDescent="0.2">
      <c r="A230" s="32" t="s">
        <v>488</v>
      </c>
      <c r="B230" s="31" t="s">
        <v>489</v>
      </c>
      <c r="C230" s="56">
        <v>65.930000000000007</v>
      </c>
      <c r="D230" s="56">
        <v>46.15</v>
      </c>
      <c r="E230" s="26">
        <v>0</v>
      </c>
    </row>
    <row r="231" spans="1:5" x14ac:dyDescent="0.2">
      <c r="A231" s="32" t="s">
        <v>490</v>
      </c>
      <c r="B231" s="31" t="s">
        <v>491</v>
      </c>
      <c r="C231" s="56">
        <v>81.760000000000005</v>
      </c>
      <c r="D231" s="56">
        <v>57.23</v>
      </c>
      <c r="E231" s="26">
        <v>0.6</v>
      </c>
    </row>
    <row r="232" spans="1:5" x14ac:dyDescent="0.2">
      <c r="A232" s="32" t="s">
        <v>492</v>
      </c>
      <c r="B232" s="31" t="s">
        <v>493</v>
      </c>
      <c r="C232" s="56">
        <v>118.68</v>
      </c>
      <c r="D232" s="56">
        <v>83.08</v>
      </c>
      <c r="E232" s="26">
        <v>0.9</v>
      </c>
    </row>
    <row r="233" spans="1:5" x14ac:dyDescent="0.2">
      <c r="A233" s="32" t="s">
        <v>494</v>
      </c>
      <c r="B233" s="31" t="s">
        <v>495</v>
      </c>
      <c r="C233" s="56">
        <v>210.99</v>
      </c>
      <c r="D233" s="56">
        <v>147.69999999999999</v>
      </c>
      <c r="E233" s="26">
        <v>1.4</v>
      </c>
    </row>
    <row r="234" spans="1:5" x14ac:dyDescent="0.2">
      <c r="A234" s="32" t="s">
        <v>496</v>
      </c>
      <c r="B234" s="31" t="s">
        <v>497</v>
      </c>
      <c r="C234" s="56">
        <v>349.45</v>
      </c>
      <c r="D234" s="56">
        <v>244.61</v>
      </c>
      <c r="E234" s="26">
        <v>3.5</v>
      </c>
    </row>
    <row r="235" spans="1:5" x14ac:dyDescent="0.2">
      <c r="A235" s="32" t="s">
        <v>498</v>
      </c>
      <c r="B235" s="31" t="s">
        <v>499</v>
      </c>
      <c r="C235" s="56">
        <v>415.38</v>
      </c>
      <c r="D235" s="56">
        <v>290.77</v>
      </c>
      <c r="E235" s="26">
        <v>0</v>
      </c>
    </row>
    <row r="236" spans="1:5" x14ac:dyDescent="0.2">
      <c r="A236" s="32" t="s">
        <v>500</v>
      </c>
      <c r="B236" s="31" t="s">
        <v>501</v>
      </c>
      <c r="C236" s="56">
        <v>30.86</v>
      </c>
      <c r="D236" s="56">
        <v>21.6</v>
      </c>
      <c r="E236" s="26">
        <v>0.3</v>
      </c>
    </row>
    <row r="237" spans="1:5" x14ac:dyDescent="0.2">
      <c r="A237" s="32" t="s">
        <v>502</v>
      </c>
      <c r="B237" s="31" t="s">
        <v>503</v>
      </c>
      <c r="C237" s="56">
        <v>43.91</v>
      </c>
      <c r="D237" s="56">
        <v>30.75</v>
      </c>
      <c r="E237" s="26">
        <v>0.6</v>
      </c>
    </row>
    <row r="238" spans="1:5" x14ac:dyDescent="0.2">
      <c r="A238" s="32" t="s">
        <v>504</v>
      </c>
      <c r="B238" s="31" t="s">
        <v>505</v>
      </c>
      <c r="C238" s="56">
        <v>178.02</v>
      </c>
      <c r="D238" s="56">
        <v>124.62</v>
      </c>
      <c r="E238" s="26">
        <v>1.4</v>
      </c>
    </row>
    <row r="239" spans="1:5" x14ac:dyDescent="0.2">
      <c r="A239" s="32" t="s">
        <v>506</v>
      </c>
      <c r="B239" s="31" t="s">
        <v>507</v>
      </c>
      <c r="C239" s="56">
        <v>284.83999999999997</v>
      </c>
      <c r="D239" s="56">
        <v>199.39</v>
      </c>
      <c r="E239" s="26">
        <v>3.5</v>
      </c>
    </row>
    <row r="240" spans="1:5" x14ac:dyDescent="0.2">
      <c r="A240" s="32" t="s">
        <v>508</v>
      </c>
      <c r="B240" s="31" t="s">
        <v>509</v>
      </c>
      <c r="C240" s="56">
        <v>47.47</v>
      </c>
      <c r="D240" s="56">
        <v>33.229999999999997</v>
      </c>
      <c r="E240" s="26">
        <v>0.3</v>
      </c>
    </row>
    <row r="241" spans="1:5" x14ac:dyDescent="0.2">
      <c r="A241" s="32" t="s">
        <v>510</v>
      </c>
      <c r="B241" s="31" t="s">
        <v>511</v>
      </c>
      <c r="C241" s="56">
        <v>91.38</v>
      </c>
      <c r="D241" s="56">
        <v>63.97</v>
      </c>
      <c r="E241" s="26">
        <v>1</v>
      </c>
    </row>
    <row r="242" spans="1:5" x14ac:dyDescent="0.2">
      <c r="A242" s="32" t="s">
        <v>512</v>
      </c>
      <c r="B242" s="31" t="s">
        <v>513</v>
      </c>
      <c r="C242" s="56">
        <v>665.93</v>
      </c>
      <c r="D242" s="56">
        <v>466.15</v>
      </c>
      <c r="E242" s="26">
        <v>5</v>
      </c>
    </row>
    <row r="243" spans="1:5" ht="13.5" thickBot="1" x14ac:dyDescent="0.25">
      <c r="A243" s="33" t="s">
        <v>514</v>
      </c>
      <c r="B243" s="34" t="s">
        <v>515</v>
      </c>
      <c r="C243" s="56">
        <v>1053.6300000000001</v>
      </c>
      <c r="D243" s="56">
        <v>737.53</v>
      </c>
      <c r="E243" s="26">
        <v>18</v>
      </c>
    </row>
    <row r="245" spans="1:5" x14ac:dyDescent="0.2">
      <c r="A245" s="35"/>
      <c r="B245" s="31"/>
    </row>
    <row r="246" spans="1:5" ht="15.75" thickBot="1" x14ac:dyDescent="0.3">
      <c r="A246" s="38" t="s">
        <v>516</v>
      </c>
      <c r="B246" s="31"/>
      <c r="D246" s="25">
        <v>0.9</v>
      </c>
    </row>
    <row r="247" spans="1:5" x14ac:dyDescent="0.2">
      <c r="A247" s="39" t="s">
        <v>20</v>
      </c>
      <c r="B247" s="29" t="s">
        <v>517</v>
      </c>
      <c r="C247" s="56">
        <v>147.38999999999999</v>
      </c>
      <c r="D247" s="56">
        <v>132.65</v>
      </c>
      <c r="E247" s="26">
        <v>9</v>
      </c>
    </row>
    <row r="248" spans="1:5" x14ac:dyDescent="0.2">
      <c r="A248" s="32" t="s">
        <v>23</v>
      </c>
      <c r="B248" s="31" t="s">
        <v>518</v>
      </c>
      <c r="C248" s="56">
        <v>442.53</v>
      </c>
      <c r="D248" s="56">
        <v>398.27</v>
      </c>
      <c r="E248" s="26">
        <v>27</v>
      </c>
    </row>
    <row r="249" spans="1:5" x14ac:dyDescent="0.2">
      <c r="A249" s="32" t="s">
        <v>25</v>
      </c>
      <c r="B249" s="31" t="s">
        <v>519</v>
      </c>
      <c r="C249" s="56">
        <v>237.49</v>
      </c>
      <c r="D249" s="56">
        <v>213.74</v>
      </c>
      <c r="E249" s="26">
        <v>15</v>
      </c>
    </row>
    <row r="250" spans="1:5" x14ac:dyDescent="0.2">
      <c r="A250" s="32" t="s">
        <v>28</v>
      </c>
      <c r="B250" s="31" t="s">
        <v>520</v>
      </c>
      <c r="C250" s="56">
        <v>682.66</v>
      </c>
      <c r="D250" s="56">
        <v>614.4</v>
      </c>
      <c r="E250" s="26">
        <v>48</v>
      </c>
    </row>
    <row r="251" spans="1:5" x14ac:dyDescent="0.2">
      <c r="A251" s="32" t="s">
        <v>30</v>
      </c>
      <c r="B251" s="31" t="s">
        <v>521</v>
      </c>
      <c r="C251" s="56">
        <v>300.76</v>
      </c>
      <c r="D251" s="56">
        <v>270.69</v>
      </c>
      <c r="E251" s="26">
        <v>27</v>
      </c>
    </row>
    <row r="252" spans="1:5" x14ac:dyDescent="0.2">
      <c r="A252" s="32" t="s">
        <v>33</v>
      </c>
      <c r="B252" s="31" t="s">
        <v>522</v>
      </c>
      <c r="C252" s="56">
        <v>900.94</v>
      </c>
      <c r="D252" s="56">
        <v>810.85</v>
      </c>
      <c r="E252" s="26">
        <v>76</v>
      </c>
    </row>
    <row r="253" spans="1:5" x14ac:dyDescent="0.2">
      <c r="A253" s="32" t="s">
        <v>68</v>
      </c>
      <c r="B253" s="31" t="s">
        <v>523</v>
      </c>
      <c r="C253" s="56">
        <v>10.08</v>
      </c>
      <c r="D253" s="56">
        <v>9.07</v>
      </c>
      <c r="E253" s="26">
        <v>0.18</v>
      </c>
    </row>
    <row r="254" spans="1:5" x14ac:dyDescent="0.2">
      <c r="A254" s="32" t="s">
        <v>70</v>
      </c>
      <c r="B254" s="31" t="s">
        <v>524</v>
      </c>
      <c r="C254" s="56">
        <v>20.65</v>
      </c>
      <c r="D254" s="56">
        <v>18.579999999999998</v>
      </c>
      <c r="E254" s="26">
        <v>0.35</v>
      </c>
    </row>
    <row r="255" spans="1:5" x14ac:dyDescent="0.2">
      <c r="A255" s="32" t="s">
        <v>72</v>
      </c>
      <c r="B255" s="31" t="s">
        <v>525</v>
      </c>
      <c r="C255" s="56">
        <v>30.81</v>
      </c>
      <c r="D255" s="56">
        <v>27.73</v>
      </c>
      <c r="E255" s="26">
        <v>0.54</v>
      </c>
    </row>
    <row r="256" spans="1:5" x14ac:dyDescent="0.2">
      <c r="A256" s="32" t="s">
        <v>74</v>
      </c>
      <c r="B256" s="31" t="s">
        <v>526</v>
      </c>
      <c r="C256" s="56">
        <v>10.77</v>
      </c>
      <c r="D256" s="56">
        <v>9.69</v>
      </c>
      <c r="E256" s="26">
        <v>0.18</v>
      </c>
    </row>
    <row r="257" spans="1:5" x14ac:dyDescent="0.2">
      <c r="A257" s="32" t="s">
        <v>76</v>
      </c>
      <c r="B257" s="31" t="s">
        <v>527</v>
      </c>
      <c r="C257" s="56">
        <v>20.85</v>
      </c>
      <c r="D257" s="56">
        <v>18.760000000000002</v>
      </c>
      <c r="E257" s="26">
        <v>0.33</v>
      </c>
    </row>
    <row r="258" spans="1:5" x14ac:dyDescent="0.2">
      <c r="A258" s="32" t="s">
        <v>78</v>
      </c>
      <c r="B258" s="31" t="s">
        <v>528</v>
      </c>
      <c r="C258" s="56">
        <v>34.22</v>
      </c>
      <c r="D258" s="56">
        <v>30.8</v>
      </c>
      <c r="E258" s="26">
        <v>0.54</v>
      </c>
    </row>
    <row r="259" spans="1:5" x14ac:dyDescent="0.2">
      <c r="A259" s="32" t="s">
        <v>101</v>
      </c>
      <c r="B259" s="31" t="s">
        <v>529</v>
      </c>
      <c r="C259" s="56">
        <v>16</v>
      </c>
      <c r="D259" s="56">
        <v>14.4</v>
      </c>
      <c r="E259" s="26">
        <v>0.25</v>
      </c>
    </row>
    <row r="260" spans="1:5" x14ac:dyDescent="0.2">
      <c r="A260" s="32" t="s">
        <v>55</v>
      </c>
      <c r="B260" s="31" t="s">
        <v>530</v>
      </c>
      <c r="C260" s="56">
        <v>25.15</v>
      </c>
      <c r="D260" s="56">
        <v>22.64</v>
      </c>
      <c r="E260" s="26">
        <v>0.38</v>
      </c>
    </row>
    <row r="261" spans="1:5" x14ac:dyDescent="0.2">
      <c r="A261" s="32" t="s">
        <v>57</v>
      </c>
      <c r="B261" s="31" t="s">
        <v>531</v>
      </c>
      <c r="C261" s="56">
        <v>45.22</v>
      </c>
      <c r="D261" s="56">
        <v>40.69</v>
      </c>
      <c r="E261" s="26">
        <v>0.83</v>
      </c>
    </row>
    <row r="262" spans="1:5" x14ac:dyDescent="0.2">
      <c r="A262" s="32" t="s">
        <v>58</v>
      </c>
      <c r="B262" s="31" t="s">
        <v>532</v>
      </c>
      <c r="C262" s="56">
        <v>78.180000000000007</v>
      </c>
      <c r="D262" s="56">
        <v>70.36</v>
      </c>
      <c r="E262" s="26">
        <v>1.38</v>
      </c>
    </row>
    <row r="263" spans="1:5" x14ac:dyDescent="0.2">
      <c r="A263" s="32" t="s">
        <v>59</v>
      </c>
      <c r="B263" s="31" t="s">
        <v>533</v>
      </c>
      <c r="C263" s="56">
        <v>39.700000000000003</v>
      </c>
      <c r="D263" s="56">
        <v>35.729999999999997</v>
      </c>
      <c r="E263" s="26">
        <v>0.65</v>
      </c>
    </row>
    <row r="264" spans="1:5" x14ac:dyDescent="0.2">
      <c r="A264" s="32" t="s">
        <v>61</v>
      </c>
      <c r="B264" s="31" t="s">
        <v>534</v>
      </c>
      <c r="C264" s="56">
        <v>66.989999999999995</v>
      </c>
      <c r="D264" s="56">
        <v>60.29</v>
      </c>
      <c r="E264" s="26">
        <v>1.1100000000000001</v>
      </c>
    </row>
    <row r="265" spans="1:5" x14ac:dyDescent="0.2">
      <c r="A265" s="32" t="s">
        <v>62</v>
      </c>
      <c r="B265" s="31" t="s">
        <v>535</v>
      </c>
      <c r="C265" s="56">
        <v>74.540000000000006</v>
      </c>
      <c r="D265" s="56">
        <v>67.08</v>
      </c>
      <c r="E265" s="26">
        <v>1.18</v>
      </c>
    </row>
    <row r="266" spans="1:5" x14ac:dyDescent="0.2">
      <c r="A266" s="32" t="s">
        <v>64</v>
      </c>
      <c r="B266" s="31" t="s">
        <v>536</v>
      </c>
      <c r="C266" s="56">
        <v>23.01</v>
      </c>
      <c r="D266" s="56">
        <v>20.71</v>
      </c>
      <c r="E266" s="26">
        <v>0.34</v>
      </c>
    </row>
    <row r="267" spans="1:5" x14ac:dyDescent="0.2">
      <c r="A267" s="32" t="s">
        <v>41</v>
      </c>
      <c r="B267" s="31" t="s">
        <v>537</v>
      </c>
      <c r="C267" s="56">
        <v>12.58</v>
      </c>
      <c r="D267" s="56">
        <v>11.32</v>
      </c>
      <c r="E267" s="26">
        <v>0.26</v>
      </c>
    </row>
    <row r="268" spans="1:5" x14ac:dyDescent="0.2">
      <c r="A268" s="32" t="s">
        <v>43</v>
      </c>
      <c r="B268" s="31" t="s">
        <v>538</v>
      </c>
      <c r="C268" s="56">
        <v>31.34</v>
      </c>
      <c r="D268" s="56">
        <v>28.21</v>
      </c>
      <c r="E268" s="26">
        <v>0.57999999999999996</v>
      </c>
    </row>
    <row r="269" spans="1:5" x14ac:dyDescent="0.2">
      <c r="A269" s="32" t="s">
        <v>45</v>
      </c>
      <c r="B269" s="31" t="s">
        <v>539</v>
      </c>
      <c r="C269" s="56">
        <v>52.43</v>
      </c>
      <c r="D269" s="56">
        <v>47.19</v>
      </c>
      <c r="E269" s="26">
        <v>0.81</v>
      </c>
    </row>
    <row r="270" spans="1:5" x14ac:dyDescent="0.2">
      <c r="A270" s="32" t="s">
        <v>46</v>
      </c>
      <c r="B270" s="31" t="s">
        <v>540</v>
      </c>
      <c r="C270" s="56">
        <v>26.17</v>
      </c>
      <c r="D270" s="56">
        <v>23.56</v>
      </c>
      <c r="E270" s="26">
        <v>0.48</v>
      </c>
    </row>
    <row r="271" spans="1:5" x14ac:dyDescent="0.2">
      <c r="A271" s="32" t="s">
        <v>48</v>
      </c>
      <c r="B271" s="31" t="s">
        <v>541</v>
      </c>
      <c r="C271" s="56">
        <v>36.51</v>
      </c>
      <c r="D271" s="56">
        <v>32.86</v>
      </c>
      <c r="E271" s="26">
        <v>0.83</v>
      </c>
    </row>
    <row r="272" spans="1:5" x14ac:dyDescent="0.2">
      <c r="A272" s="32" t="s">
        <v>80</v>
      </c>
      <c r="B272" s="31" t="s">
        <v>542</v>
      </c>
      <c r="C272" s="56">
        <v>10.5</v>
      </c>
      <c r="D272" s="56">
        <v>9.4499999999999993</v>
      </c>
      <c r="E272" s="26">
        <v>0.13</v>
      </c>
    </row>
    <row r="273" spans="1:5" x14ac:dyDescent="0.2">
      <c r="A273" s="32" t="s">
        <v>82</v>
      </c>
      <c r="B273" s="31" t="s">
        <v>543</v>
      </c>
      <c r="C273" s="56">
        <v>19.079999999999998</v>
      </c>
      <c r="D273" s="56">
        <v>17.170000000000002</v>
      </c>
      <c r="E273" s="26">
        <v>0.28999999999999998</v>
      </c>
    </row>
    <row r="274" spans="1:5" x14ac:dyDescent="0.2">
      <c r="A274" s="32" t="s">
        <v>83</v>
      </c>
      <c r="B274" s="31" t="s">
        <v>544</v>
      </c>
      <c r="C274" s="56">
        <v>26.93</v>
      </c>
      <c r="D274" s="56">
        <v>24.24</v>
      </c>
      <c r="E274" s="26">
        <v>0.5</v>
      </c>
    </row>
    <row r="275" spans="1:5" x14ac:dyDescent="0.2">
      <c r="A275" s="32" t="s">
        <v>545</v>
      </c>
      <c r="B275" s="31" t="s">
        <v>546</v>
      </c>
      <c r="C275" s="56">
        <v>30.84</v>
      </c>
      <c r="D275" s="56">
        <v>27.75</v>
      </c>
      <c r="E275" s="26">
        <v>0.18</v>
      </c>
    </row>
    <row r="276" spans="1:5" x14ac:dyDescent="0.2">
      <c r="A276" s="32" t="s">
        <v>547</v>
      </c>
      <c r="B276" s="31" t="s">
        <v>548</v>
      </c>
      <c r="C276" s="56">
        <v>57.42</v>
      </c>
      <c r="D276" s="56">
        <v>51.68</v>
      </c>
      <c r="E276" s="26">
        <v>0.35</v>
      </c>
    </row>
    <row r="277" spans="1:5" x14ac:dyDescent="0.2">
      <c r="A277" s="32" t="s">
        <v>549</v>
      </c>
      <c r="B277" s="31" t="s">
        <v>550</v>
      </c>
      <c r="C277" s="56">
        <v>72.53</v>
      </c>
      <c r="D277" s="56">
        <v>65.27</v>
      </c>
      <c r="E277" s="26">
        <v>0.54</v>
      </c>
    </row>
    <row r="278" spans="1:5" x14ac:dyDescent="0.2">
      <c r="A278" s="32" t="s">
        <v>85</v>
      </c>
      <c r="B278" s="31" t="s">
        <v>551</v>
      </c>
      <c r="C278" s="56">
        <v>43.42</v>
      </c>
      <c r="D278" s="56">
        <v>39.08</v>
      </c>
      <c r="E278" s="26">
        <v>0.45</v>
      </c>
    </row>
    <row r="279" spans="1:5" x14ac:dyDescent="0.2">
      <c r="A279" s="32" t="s">
        <v>87</v>
      </c>
      <c r="B279" s="31" t="s">
        <v>552</v>
      </c>
      <c r="C279" s="56">
        <v>56.45</v>
      </c>
      <c r="D279" s="56">
        <v>50.8</v>
      </c>
      <c r="E279" s="26">
        <v>0.81</v>
      </c>
    </row>
    <row r="280" spans="1:5" x14ac:dyDescent="0.2">
      <c r="A280" s="32" t="s">
        <v>88</v>
      </c>
      <c r="B280" s="31" t="s">
        <v>553</v>
      </c>
      <c r="C280" s="56">
        <v>72.45</v>
      </c>
      <c r="D280" s="56">
        <v>65.209999999999994</v>
      </c>
      <c r="E280" s="26">
        <v>1.63</v>
      </c>
    </row>
    <row r="281" spans="1:5" x14ac:dyDescent="0.2">
      <c r="A281" s="32" t="s">
        <v>104</v>
      </c>
      <c r="B281" s="31" t="s">
        <v>554</v>
      </c>
      <c r="C281" s="56">
        <v>1.02</v>
      </c>
      <c r="D281" s="56">
        <v>0.93</v>
      </c>
      <c r="E281" s="26">
        <v>0.02</v>
      </c>
    </row>
    <row r="282" spans="1:5" x14ac:dyDescent="0.2">
      <c r="A282" s="32" t="s">
        <v>106</v>
      </c>
      <c r="B282" s="31" t="s">
        <v>555</v>
      </c>
      <c r="C282" s="56">
        <v>1.41</v>
      </c>
      <c r="D282" s="56">
        <v>1.26</v>
      </c>
      <c r="E282" s="26">
        <v>0.03</v>
      </c>
    </row>
    <row r="283" spans="1:5" x14ac:dyDescent="0.2">
      <c r="A283" s="32" t="s">
        <v>107</v>
      </c>
      <c r="B283" s="31" t="s">
        <v>556</v>
      </c>
      <c r="C283" s="56">
        <v>2.52</v>
      </c>
      <c r="D283" s="56">
        <v>2.2599999999999998</v>
      </c>
      <c r="E283" s="26">
        <v>0</v>
      </c>
    </row>
    <row r="284" spans="1:5" x14ac:dyDescent="0.2">
      <c r="A284" s="32" t="s">
        <v>117</v>
      </c>
      <c r="B284" s="31" t="s">
        <v>557</v>
      </c>
      <c r="C284" s="56">
        <v>14.41</v>
      </c>
      <c r="D284" s="56">
        <v>12.97</v>
      </c>
      <c r="E284" s="26">
        <v>1</v>
      </c>
    </row>
    <row r="285" spans="1:5" x14ac:dyDescent="0.2">
      <c r="A285" s="32" t="s">
        <v>109</v>
      </c>
      <c r="B285" s="31" t="s">
        <v>558</v>
      </c>
      <c r="C285" s="56">
        <v>0.68</v>
      </c>
      <c r="D285" s="56">
        <v>0.62</v>
      </c>
      <c r="E285" s="26">
        <v>0.01</v>
      </c>
    </row>
    <row r="286" spans="1:5" x14ac:dyDescent="0.2">
      <c r="A286" s="32" t="s">
        <v>111</v>
      </c>
      <c r="B286" s="31" t="s">
        <v>559</v>
      </c>
      <c r="C286" s="56">
        <v>0.8</v>
      </c>
      <c r="D286" s="56">
        <v>0.72</v>
      </c>
      <c r="E286" s="26">
        <v>0.01</v>
      </c>
    </row>
    <row r="287" spans="1:5" x14ac:dyDescent="0.2">
      <c r="A287" s="32" t="s">
        <v>112</v>
      </c>
      <c r="B287" s="31" t="s">
        <v>560</v>
      </c>
      <c r="C287" s="56">
        <v>1.06</v>
      </c>
      <c r="D287" s="56">
        <v>0.96</v>
      </c>
      <c r="E287" s="26">
        <v>0.01</v>
      </c>
    </row>
    <row r="288" spans="1:5" x14ac:dyDescent="0.2">
      <c r="A288" s="32" t="s">
        <v>561</v>
      </c>
      <c r="B288" s="31" t="s">
        <v>562</v>
      </c>
      <c r="C288" s="56">
        <v>3.6</v>
      </c>
      <c r="D288" s="56">
        <v>3.24</v>
      </c>
      <c r="E288" s="26">
        <v>0.25</v>
      </c>
    </row>
    <row r="289" spans="1:5" x14ac:dyDescent="0.2">
      <c r="A289" s="32" t="s">
        <v>52</v>
      </c>
      <c r="B289" s="31" t="s">
        <v>563</v>
      </c>
      <c r="C289" s="56">
        <v>36.04</v>
      </c>
      <c r="D289" s="56">
        <v>32.44</v>
      </c>
      <c r="E289" s="26">
        <v>0.57999999999999996</v>
      </c>
    </row>
    <row r="290" spans="1:5" x14ac:dyDescent="0.2">
      <c r="A290" s="32" t="s">
        <v>53</v>
      </c>
      <c r="B290" s="31" t="s">
        <v>564</v>
      </c>
      <c r="C290" s="56">
        <v>45.35</v>
      </c>
      <c r="D290" s="56">
        <v>40.81</v>
      </c>
      <c r="E290" s="26">
        <v>0.96</v>
      </c>
    </row>
    <row r="291" spans="1:5" x14ac:dyDescent="0.2">
      <c r="A291" s="32" t="s">
        <v>66</v>
      </c>
      <c r="B291" s="31" t="s">
        <v>565</v>
      </c>
      <c r="C291" s="56">
        <v>25.66</v>
      </c>
      <c r="D291" s="56">
        <v>23.1</v>
      </c>
      <c r="E291" s="26">
        <v>0.61</v>
      </c>
    </row>
    <row r="292" spans="1:5" x14ac:dyDescent="0.2">
      <c r="A292" s="32" t="s">
        <v>50</v>
      </c>
      <c r="B292" s="31" t="s">
        <v>566</v>
      </c>
      <c r="C292" s="56">
        <v>14.14</v>
      </c>
      <c r="D292" s="56">
        <v>12.72</v>
      </c>
      <c r="E292" s="26">
        <v>0.25</v>
      </c>
    </row>
    <row r="293" spans="1:5" x14ac:dyDescent="0.2">
      <c r="A293" s="32" t="s">
        <v>35</v>
      </c>
      <c r="B293" s="31" t="s">
        <v>567</v>
      </c>
      <c r="C293" s="56">
        <v>12</v>
      </c>
      <c r="D293" s="56">
        <v>10.8</v>
      </c>
      <c r="E293" s="26">
        <v>0.11</v>
      </c>
    </row>
    <row r="294" spans="1:5" x14ac:dyDescent="0.2">
      <c r="A294" s="32" t="s">
        <v>37</v>
      </c>
      <c r="B294" s="31" t="s">
        <v>568</v>
      </c>
      <c r="C294" s="56">
        <v>19.22</v>
      </c>
      <c r="D294" s="56">
        <v>17.3</v>
      </c>
      <c r="E294" s="26">
        <v>0.18</v>
      </c>
    </row>
    <row r="295" spans="1:5" x14ac:dyDescent="0.2">
      <c r="A295" s="32" t="s">
        <v>39</v>
      </c>
      <c r="B295" s="31" t="s">
        <v>569</v>
      </c>
      <c r="C295" s="56">
        <v>24.02</v>
      </c>
      <c r="D295" s="56">
        <v>21.62</v>
      </c>
      <c r="E295" s="26">
        <v>0.2</v>
      </c>
    </row>
    <row r="296" spans="1:5" x14ac:dyDescent="0.2">
      <c r="A296" s="32" t="s">
        <v>90</v>
      </c>
      <c r="B296" s="31" t="s">
        <v>570</v>
      </c>
      <c r="C296" s="56">
        <v>42.05</v>
      </c>
      <c r="D296" s="56">
        <v>37.85</v>
      </c>
      <c r="E296" s="26">
        <v>0.83</v>
      </c>
    </row>
    <row r="297" spans="1:5" x14ac:dyDescent="0.2">
      <c r="A297" s="32" t="s">
        <v>92</v>
      </c>
      <c r="B297" s="31" t="s">
        <v>571</v>
      </c>
      <c r="C297" s="56">
        <v>52.87</v>
      </c>
      <c r="D297" s="56">
        <v>47.59</v>
      </c>
      <c r="E297" s="26">
        <v>1</v>
      </c>
    </row>
    <row r="298" spans="1:5" x14ac:dyDescent="0.2">
      <c r="A298" s="32" t="s">
        <v>95</v>
      </c>
      <c r="B298" s="31" t="s">
        <v>572</v>
      </c>
      <c r="C298" s="56">
        <v>48.06</v>
      </c>
      <c r="D298" s="56">
        <v>43.25</v>
      </c>
      <c r="E298" s="26">
        <v>2</v>
      </c>
    </row>
    <row r="299" spans="1:5" x14ac:dyDescent="0.2">
      <c r="A299" s="32" t="s">
        <v>98</v>
      </c>
      <c r="B299" s="31" t="s">
        <v>573</v>
      </c>
      <c r="C299" s="56">
        <v>56.47</v>
      </c>
      <c r="D299" s="56">
        <v>50.82</v>
      </c>
      <c r="E299" s="26">
        <v>2</v>
      </c>
    </row>
    <row r="300" spans="1:5" x14ac:dyDescent="0.2">
      <c r="A300" s="32" t="s">
        <v>97</v>
      </c>
      <c r="B300" s="31" t="s">
        <v>574</v>
      </c>
      <c r="C300" s="56">
        <v>54.06</v>
      </c>
      <c r="D300" s="56">
        <v>48.65</v>
      </c>
      <c r="E300" s="26">
        <v>2</v>
      </c>
    </row>
    <row r="301" spans="1:5" ht="13.5" thickBot="1" x14ac:dyDescent="0.25">
      <c r="A301" s="33" t="s">
        <v>100</v>
      </c>
      <c r="B301" s="34" t="s">
        <v>575</v>
      </c>
      <c r="C301" s="56">
        <v>63.68</v>
      </c>
      <c r="D301" s="56">
        <v>57.32</v>
      </c>
      <c r="E301" s="26">
        <v>2.72</v>
      </c>
    </row>
    <row r="302" spans="1:5" x14ac:dyDescent="0.2">
      <c r="A302" s="32"/>
      <c r="B302" s="31"/>
    </row>
    <row r="303" spans="1:5" ht="15.75" thickBot="1" x14ac:dyDescent="0.3">
      <c r="A303" s="40" t="s">
        <v>576</v>
      </c>
      <c r="B303" s="31"/>
      <c r="D303" s="25">
        <v>0.85</v>
      </c>
    </row>
    <row r="304" spans="1:5" ht="13.5" thickBot="1" x14ac:dyDescent="0.25">
      <c r="A304" s="41" t="s">
        <v>577</v>
      </c>
      <c r="B304" s="42" t="s">
        <v>578</v>
      </c>
      <c r="C304" s="56">
        <v>1322.99</v>
      </c>
      <c r="D304" s="56">
        <v>793.79</v>
      </c>
      <c r="E304" s="26">
        <v>80</v>
      </c>
    </row>
    <row r="305" spans="1:5" x14ac:dyDescent="0.2">
      <c r="A305" s="35"/>
      <c r="B305" s="31"/>
    </row>
    <row r="306" spans="1:5" ht="15.75" thickBot="1" x14ac:dyDescent="0.3">
      <c r="A306" s="38" t="s">
        <v>579</v>
      </c>
      <c r="B306" s="31"/>
      <c r="D306" s="25">
        <v>0.7</v>
      </c>
    </row>
    <row r="307" spans="1:5" x14ac:dyDescent="0.2">
      <c r="A307" s="39" t="s">
        <v>580</v>
      </c>
      <c r="B307" s="29" t="s">
        <v>581</v>
      </c>
      <c r="C307" s="56">
        <v>2.64</v>
      </c>
      <c r="D307" s="56">
        <v>1.59</v>
      </c>
      <c r="E307" s="26">
        <v>0.13750000000000001</v>
      </c>
    </row>
    <row r="308" spans="1:5" x14ac:dyDescent="0.2">
      <c r="A308" s="32" t="s">
        <v>582</v>
      </c>
      <c r="B308" s="31" t="s">
        <v>583</v>
      </c>
      <c r="C308" s="56">
        <v>3.72</v>
      </c>
      <c r="D308" s="56">
        <v>2.23</v>
      </c>
      <c r="E308" s="26">
        <v>0.33</v>
      </c>
    </row>
    <row r="309" spans="1:5" x14ac:dyDescent="0.2">
      <c r="A309" s="32" t="s">
        <v>584</v>
      </c>
      <c r="B309" s="31" t="s">
        <v>585</v>
      </c>
      <c r="C309" s="56">
        <v>1.44</v>
      </c>
      <c r="D309" s="56">
        <v>0.86</v>
      </c>
      <c r="E309" s="26">
        <v>0.09</v>
      </c>
    </row>
    <row r="310" spans="1:5" x14ac:dyDescent="0.2">
      <c r="A310" s="32" t="s">
        <v>586</v>
      </c>
      <c r="B310" s="31" t="s">
        <v>587</v>
      </c>
      <c r="C310" s="56">
        <v>1.8</v>
      </c>
      <c r="D310" s="56">
        <v>1.08</v>
      </c>
      <c r="E310" s="26">
        <v>0.1</v>
      </c>
    </row>
    <row r="311" spans="1:5" x14ac:dyDescent="0.2">
      <c r="A311" s="32" t="s">
        <v>588</v>
      </c>
      <c r="B311" s="31" t="s">
        <v>589</v>
      </c>
      <c r="C311" s="56">
        <v>17.420000000000002</v>
      </c>
      <c r="D311" s="56">
        <v>10.45</v>
      </c>
      <c r="E311" s="26">
        <v>2.61</v>
      </c>
    </row>
    <row r="312" spans="1:5" x14ac:dyDescent="0.2">
      <c r="A312" s="32" t="s">
        <v>590</v>
      </c>
      <c r="B312" s="31" t="s">
        <v>581</v>
      </c>
      <c r="C312" s="56">
        <v>3</v>
      </c>
      <c r="D312" s="56">
        <v>1.8</v>
      </c>
      <c r="E312" s="26">
        <v>0.156</v>
      </c>
    </row>
    <row r="313" spans="1:5" x14ac:dyDescent="0.2">
      <c r="A313" s="32" t="s">
        <v>591</v>
      </c>
      <c r="B313" s="31" t="s">
        <v>581</v>
      </c>
      <c r="C313" s="56">
        <v>3.72</v>
      </c>
      <c r="D313" s="56">
        <v>2.23</v>
      </c>
      <c r="E313" s="26">
        <v>0.28110000000000002</v>
      </c>
    </row>
    <row r="314" spans="1:5" x14ac:dyDescent="0.2">
      <c r="A314" s="32" t="s">
        <v>592</v>
      </c>
      <c r="B314" s="31" t="s">
        <v>587</v>
      </c>
      <c r="C314" s="56">
        <v>2.04</v>
      </c>
      <c r="D314" s="56">
        <v>1.22</v>
      </c>
      <c r="E314" s="26">
        <v>0.12</v>
      </c>
    </row>
    <row r="315" spans="1:5" x14ac:dyDescent="0.2">
      <c r="A315" s="32" t="s">
        <v>593</v>
      </c>
      <c r="B315" s="31" t="s">
        <v>581</v>
      </c>
      <c r="C315" s="56">
        <v>4.68</v>
      </c>
      <c r="D315" s="56">
        <v>2.81</v>
      </c>
      <c r="E315" s="26">
        <v>0.4</v>
      </c>
    </row>
    <row r="316" spans="1:5" x14ac:dyDescent="0.2">
      <c r="A316" s="32" t="s">
        <v>594</v>
      </c>
      <c r="B316" s="31" t="s">
        <v>595</v>
      </c>
      <c r="C316" s="56">
        <v>6.73</v>
      </c>
      <c r="D316" s="56">
        <v>4.04</v>
      </c>
      <c r="E316" s="26">
        <v>1.7</v>
      </c>
    </row>
    <row r="317" spans="1:5" x14ac:dyDescent="0.2">
      <c r="A317" s="32" t="s">
        <v>596</v>
      </c>
      <c r="B317" s="31" t="s">
        <v>597</v>
      </c>
      <c r="C317" s="56">
        <v>10.8</v>
      </c>
      <c r="D317" s="56">
        <v>6.48</v>
      </c>
      <c r="E317" s="26">
        <v>1.63</v>
      </c>
    </row>
    <row r="318" spans="1:5" x14ac:dyDescent="0.2">
      <c r="A318" s="32" t="s">
        <v>598</v>
      </c>
      <c r="B318" s="31" t="s">
        <v>599</v>
      </c>
      <c r="C318" s="56">
        <v>24.02</v>
      </c>
      <c r="D318" s="56">
        <v>14.41</v>
      </c>
      <c r="E318" s="26">
        <v>0.2</v>
      </c>
    </row>
    <row r="319" spans="1:5" x14ac:dyDescent="0.2">
      <c r="A319" s="32" t="s">
        <v>600</v>
      </c>
      <c r="B319" s="31" t="s">
        <v>601</v>
      </c>
      <c r="C319" s="56">
        <v>24.02</v>
      </c>
      <c r="D319" s="56">
        <v>14.41</v>
      </c>
      <c r="E319" s="26">
        <v>0.2</v>
      </c>
    </row>
    <row r="320" spans="1:5" x14ac:dyDescent="0.2">
      <c r="A320" s="32" t="s">
        <v>602</v>
      </c>
      <c r="B320" s="31" t="s">
        <v>603</v>
      </c>
      <c r="C320" s="56">
        <v>24.02</v>
      </c>
      <c r="D320" s="56">
        <v>14.41</v>
      </c>
      <c r="E320" s="26">
        <v>0.3</v>
      </c>
    </row>
    <row r="321" spans="1:5" x14ac:dyDescent="0.2">
      <c r="A321" s="32" t="s">
        <v>604</v>
      </c>
      <c r="B321" s="31" t="s">
        <v>605</v>
      </c>
      <c r="C321" s="56">
        <v>10.8</v>
      </c>
      <c r="D321" s="56">
        <v>6.48</v>
      </c>
      <c r="E321" s="26">
        <v>0.2</v>
      </c>
    </row>
    <row r="322" spans="1:5" x14ac:dyDescent="0.2">
      <c r="A322" s="32" t="s">
        <v>606</v>
      </c>
      <c r="B322" s="31" t="s">
        <v>607</v>
      </c>
      <c r="C322" s="56">
        <v>40.85</v>
      </c>
      <c r="D322" s="56">
        <v>24.51</v>
      </c>
      <c r="E322" s="26">
        <v>1.19</v>
      </c>
    </row>
    <row r="323" spans="1:5" x14ac:dyDescent="0.2">
      <c r="A323" s="32" t="s">
        <v>608</v>
      </c>
      <c r="B323" s="31" t="s">
        <v>609</v>
      </c>
      <c r="C323" s="56">
        <v>95.91</v>
      </c>
      <c r="D323" s="56">
        <v>57.54</v>
      </c>
      <c r="E323" s="26">
        <v>1</v>
      </c>
    </row>
    <row r="324" spans="1:5" x14ac:dyDescent="0.2">
      <c r="A324" s="32" t="s">
        <v>610</v>
      </c>
      <c r="B324" s="31" t="s">
        <v>611</v>
      </c>
      <c r="C324" s="56">
        <v>20.420000000000002</v>
      </c>
      <c r="D324" s="56">
        <v>12.25</v>
      </c>
      <c r="E324" s="26">
        <v>0.14000000000000001</v>
      </c>
    </row>
    <row r="325" spans="1:5" x14ac:dyDescent="0.2">
      <c r="A325" s="32" t="s">
        <v>612</v>
      </c>
      <c r="B325" s="31" t="s">
        <v>613</v>
      </c>
      <c r="C325" s="56">
        <v>14.41</v>
      </c>
      <c r="D325" s="56">
        <v>8.64</v>
      </c>
      <c r="E325" s="26">
        <v>0.15</v>
      </c>
    </row>
    <row r="326" spans="1:5" x14ac:dyDescent="0.2">
      <c r="A326" s="32" t="s">
        <v>614</v>
      </c>
      <c r="B326" s="31" t="s">
        <v>615</v>
      </c>
      <c r="C326" s="56">
        <v>32.43</v>
      </c>
      <c r="D326" s="56">
        <v>19.45</v>
      </c>
      <c r="E326" s="26">
        <v>0.54</v>
      </c>
    </row>
    <row r="327" spans="1:5" x14ac:dyDescent="0.2">
      <c r="A327" s="32" t="s">
        <v>616</v>
      </c>
      <c r="B327" s="31" t="s">
        <v>617</v>
      </c>
      <c r="C327" s="56">
        <v>34.840000000000003</v>
      </c>
      <c r="D327" s="56">
        <v>20.91</v>
      </c>
      <c r="E327" s="26">
        <v>0.69</v>
      </c>
    </row>
    <row r="328" spans="1:5" x14ac:dyDescent="0.2">
      <c r="A328" s="32" t="s">
        <v>618</v>
      </c>
      <c r="B328" s="31" t="s">
        <v>619</v>
      </c>
      <c r="C328" s="56">
        <v>38.44</v>
      </c>
      <c r="D328" s="56">
        <v>23.07</v>
      </c>
      <c r="E328" s="26">
        <v>0.88</v>
      </c>
    </row>
    <row r="329" spans="1:5" x14ac:dyDescent="0.2">
      <c r="A329" s="32" t="s">
        <v>620</v>
      </c>
      <c r="B329" s="31" t="s">
        <v>621</v>
      </c>
      <c r="C329" s="56">
        <v>48.06</v>
      </c>
      <c r="D329" s="56">
        <v>28.83</v>
      </c>
      <c r="E329" s="26">
        <v>1.22</v>
      </c>
    </row>
    <row r="330" spans="1:5" x14ac:dyDescent="0.2">
      <c r="A330" s="32" t="s">
        <v>622</v>
      </c>
      <c r="B330" s="31" t="s">
        <v>623</v>
      </c>
      <c r="C330" s="56">
        <v>72.09</v>
      </c>
      <c r="D330" s="56">
        <v>43.26</v>
      </c>
      <c r="E330" s="26">
        <v>1.52</v>
      </c>
    </row>
    <row r="331" spans="1:5" x14ac:dyDescent="0.2">
      <c r="A331" s="32" t="s">
        <v>624</v>
      </c>
      <c r="B331" s="31" t="s">
        <v>625</v>
      </c>
      <c r="C331" s="56">
        <v>79.31</v>
      </c>
      <c r="D331" s="56">
        <v>47.59</v>
      </c>
      <c r="E331" s="26">
        <v>1.96</v>
      </c>
    </row>
    <row r="332" spans="1:5" x14ac:dyDescent="0.2">
      <c r="A332" s="32" t="s">
        <v>626</v>
      </c>
      <c r="B332" s="31" t="s">
        <v>627</v>
      </c>
      <c r="C332" s="56">
        <v>51.66</v>
      </c>
      <c r="D332" s="56">
        <v>31</v>
      </c>
      <c r="E332" s="26">
        <v>1.81</v>
      </c>
    </row>
    <row r="333" spans="1:5" x14ac:dyDescent="0.2">
      <c r="A333" s="32" t="s">
        <v>628</v>
      </c>
      <c r="B333" s="31" t="s">
        <v>629</v>
      </c>
      <c r="C333" s="56">
        <v>127.38</v>
      </c>
      <c r="D333" s="56">
        <v>76.430000000000007</v>
      </c>
      <c r="E333" s="26">
        <v>3.63</v>
      </c>
    </row>
    <row r="334" spans="1:5" x14ac:dyDescent="0.2">
      <c r="A334" s="32" t="s">
        <v>630</v>
      </c>
      <c r="B334" s="31" t="s">
        <v>631</v>
      </c>
      <c r="C334" s="56">
        <v>180.24</v>
      </c>
      <c r="D334" s="56">
        <v>108.15</v>
      </c>
      <c r="E334" s="26">
        <v>6</v>
      </c>
    </row>
    <row r="335" spans="1:5" x14ac:dyDescent="0.2">
      <c r="A335" s="32" t="s">
        <v>632</v>
      </c>
      <c r="B335" s="31" t="s">
        <v>633</v>
      </c>
      <c r="C335" s="56">
        <v>216.3</v>
      </c>
      <c r="D335" s="56">
        <v>129.78</v>
      </c>
      <c r="E335" s="26">
        <v>9</v>
      </c>
    </row>
    <row r="336" spans="1:5" x14ac:dyDescent="0.2">
      <c r="A336" s="32" t="s">
        <v>634</v>
      </c>
      <c r="B336" s="31" t="s">
        <v>635</v>
      </c>
      <c r="C336" s="56">
        <v>420.59</v>
      </c>
      <c r="D336" s="56">
        <v>252.36</v>
      </c>
      <c r="E336" s="26">
        <v>20</v>
      </c>
    </row>
    <row r="337" spans="1:5" x14ac:dyDescent="0.2">
      <c r="A337" s="32" t="s">
        <v>636</v>
      </c>
      <c r="B337" s="31" t="s">
        <v>637</v>
      </c>
      <c r="C337" s="56">
        <v>420.59</v>
      </c>
      <c r="D337" s="56">
        <v>252.36</v>
      </c>
      <c r="E337" s="26">
        <v>26</v>
      </c>
    </row>
    <row r="338" spans="1:5" x14ac:dyDescent="0.2">
      <c r="A338" s="32" t="s">
        <v>638</v>
      </c>
      <c r="B338" s="31" t="s">
        <v>639</v>
      </c>
      <c r="C338" s="56">
        <v>660.93</v>
      </c>
      <c r="D338" s="56">
        <v>396.56</v>
      </c>
      <c r="E338" s="26">
        <v>42</v>
      </c>
    </row>
    <row r="339" spans="1:5" x14ac:dyDescent="0.2">
      <c r="A339" s="32" t="s">
        <v>460</v>
      </c>
      <c r="B339" s="31" t="s">
        <v>640</v>
      </c>
      <c r="C339" s="56">
        <v>240.33</v>
      </c>
      <c r="D339" s="56">
        <v>144.19</v>
      </c>
      <c r="E339" s="26">
        <v>21</v>
      </c>
    </row>
    <row r="340" spans="1:5" x14ac:dyDescent="0.2">
      <c r="A340" s="32" t="s">
        <v>641</v>
      </c>
      <c r="B340" s="31" t="s">
        <v>642</v>
      </c>
      <c r="C340" s="57">
        <v>2.2799999999999998</v>
      </c>
      <c r="D340" s="57">
        <v>1.6</v>
      </c>
      <c r="E340" s="26">
        <v>0.12</v>
      </c>
    </row>
    <row r="341" spans="1:5" x14ac:dyDescent="0.2">
      <c r="A341" s="32" t="s">
        <v>643</v>
      </c>
      <c r="B341" s="31" t="s">
        <v>644</v>
      </c>
      <c r="C341" s="56">
        <v>11.99</v>
      </c>
      <c r="D341" s="56">
        <v>7.19</v>
      </c>
      <c r="E341" s="26">
        <v>0.2</v>
      </c>
    </row>
    <row r="342" spans="1:5" x14ac:dyDescent="0.2">
      <c r="A342" s="32" t="s">
        <v>645</v>
      </c>
      <c r="B342" s="31" t="s">
        <v>646</v>
      </c>
      <c r="C342" s="56">
        <v>2.66</v>
      </c>
      <c r="D342" s="56">
        <v>1.6</v>
      </c>
      <c r="E342" s="26">
        <v>0.06</v>
      </c>
    </row>
    <row r="343" spans="1:5" x14ac:dyDescent="0.2">
      <c r="A343" s="32" t="s">
        <v>647</v>
      </c>
      <c r="B343" s="31" t="s">
        <v>648</v>
      </c>
      <c r="C343" s="56">
        <v>3.32</v>
      </c>
      <c r="D343" s="56">
        <v>2</v>
      </c>
      <c r="E343" s="26">
        <v>0.08</v>
      </c>
    </row>
    <row r="344" spans="1:5" x14ac:dyDescent="0.2">
      <c r="A344" s="32" t="s">
        <v>649</v>
      </c>
      <c r="B344" s="31" t="s">
        <v>650</v>
      </c>
      <c r="C344" s="56">
        <v>3.99</v>
      </c>
      <c r="D344" s="56">
        <v>2.39</v>
      </c>
      <c r="E344" s="26">
        <v>0.12</v>
      </c>
    </row>
    <row r="345" spans="1:5" x14ac:dyDescent="0.2">
      <c r="A345" s="32" t="s">
        <v>651</v>
      </c>
      <c r="B345" s="31" t="s">
        <v>652</v>
      </c>
      <c r="C345" s="56">
        <v>3.32</v>
      </c>
      <c r="D345" s="56">
        <v>2</v>
      </c>
      <c r="E345" s="26">
        <v>0.06</v>
      </c>
    </row>
    <row r="346" spans="1:5" x14ac:dyDescent="0.2">
      <c r="A346" s="32" t="s">
        <v>653</v>
      </c>
      <c r="B346" s="31" t="s">
        <v>654</v>
      </c>
      <c r="C346" s="56">
        <v>4.8099999999999996</v>
      </c>
      <c r="D346" s="56">
        <v>2.89</v>
      </c>
      <c r="E346" s="26">
        <v>0.2</v>
      </c>
    </row>
    <row r="347" spans="1:5" x14ac:dyDescent="0.2">
      <c r="A347" s="32" t="s">
        <v>464</v>
      </c>
      <c r="B347" s="31" t="s">
        <v>655</v>
      </c>
      <c r="C347" s="56">
        <v>300.42</v>
      </c>
      <c r="D347" s="56">
        <v>180.26</v>
      </c>
      <c r="E347" s="26">
        <v>30</v>
      </c>
    </row>
    <row r="348" spans="1:5" x14ac:dyDescent="0.2">
      <c r="A348" s="32" t="s">
        <v>466</v>
      </c>
      <c r="B348" s="31" t="s">
        <v>656</v>
      </c>
      <c r="C348" s="56">
        <v>2.76</v>
      </c>
      <c r="D348" s="56">
        <v>1.66</v>
      </c>
      <c r="E348" s="26">
        <v>0.16</v>
      </c>
    </row>
    <row r="349" spans="1:5" x14ac:dyDescent="0.2">
      <c r="A349" s="32" t="s">
        <v>657</v>
      </c>
      <c r="B349" s="31" t="s">
        <v>658</v>
      </c>
      <c r="C349" s="56">
        <v>4.6500000000000004</v>
      </c>
      <c r="D349" s="56">
        <v>2.79</v>
      </c>
      <c r="E349" s="26">
        <v>0.125</v>
      </c>
    </row>
    <row r="350" spans="1:5" x14ac:dyDescent="0.2">
      <c r="A350" s="32" t="s">
        <v>659</v>
      </c>
      <c r="B350" s="31" t="s">
        <v>660</v>
      </c>
      <c r="C350" s="56">
        <v>6.66</v>
      </c>
      <c r="D350" s="56">
        <v>3.99</v>
      </c>
      <c r="E350" s="26">
        <v>0.113</v>
      </c>
    </row>
    <row r="351" spans="1:5" x14ac:dyDescent="0.2">
      <c r="A351" s="32" t="s">
        <v>661</v>
      </c>
      <c r="B351" s="31" t="s">
        <v>662</v>
      </c>
      <c r="C351" s="56">
        <v>13.32</v>
      </c>
      <c r="D351" s="56">
        <v>7.99</v>
      </c>
      <c r="E351" s="26">
        <v>0.2</v>
      </c>
    </row>
    <row r="352" spans="1:5" x14ac:dyDescent="0.2">
      <c r="A352" s="32" t="s">
        <v>663</v>
      </c>
      <c r="B352" s="31" t="s">
        <v>664</v>
      </c>
      <c r="C352" s="56">
        <v>36.04</v>
      </c>
      <c r="D352" s="56">
        <v>21.62</v>
      </c>
      <c r="E352" s="26">
        <v>3.9</v>
      </c>
    </row>
    <row r="353" spans="1:5" x14ac:dyDescent="0.2">
      <c r="A353" s="32" t="s">
        <v>665</v>
      </c>
      <c r="B353" s="31" t="s">
        <v>666</v>
      </c>
      <c r="C353" s="56">
        <v>58.24</v>
      </c>
      <c r="D353" s="56">
        <v>34.94</v>
      </c>
      <c r="E353" s="26">
        <v>7.5</v>
      </c>
    </row>
    <row r="354" spans="1:5" x14ac:dyDescent="0.2">
      <c r="A354" s="32" t="s">
        <v>667</v>
      </c>
      <c r="B354" s="31" t="s">
        <v>668</v>
      </c>
      <c r="C354" s="56">
        <v>54.06</v>
      </c>
      <c r="D354" s="56">
        <v>32.43</v>
      </c>
      <c r="E354" s="26">
        <v>3</v>
      </c>
    </row>
    <row r="355" spans="1:5" x14ac:dyDescent="0.2">
      <c r="A355" s="32" t="s">
        <v>669</v>
      </c>
      <c r="B355" s="31" t="s">
        <v>670</v>
      </c>
      <c r="C355" s="56">
        <v>80.5</v>
      </c>
      <c r="D355" s="56">
        <v>48.3</v>
      </c>
      <c r="E355" s="26">
        <v>4</v>
      </c>
    </row>
    <row r="356" spans="1:5" x14ac:dyDescent="0.2">
      <c r="A356" s="32" t="s">
        <v>671</v>
      </c>
      <c r="B356" s="31" t="s">
        <v>672</v>
      </c>
      <c r="C356" s="56">
        <v>93.72</v>
      </c>
      <c r="D356" s="56">
        <v>56.24</v>
      </c>
      <c r="E356" s="26">
        <v>6</v>
      </c>
    </row>
    <row r="357" spans="1:5" x14ac:dyDescent="0.2">
      <c r="A357" s="32" t="s">
        <v>673</v>
      </c>
      <c r="B357" s="31" t="s">
        <v>674</v>
      </c>
      <c r="C357" s="56">
        <v>168.23</v>
      </c>
      <c r="D357" s="56">
        <v>100.94</v>
      </c>
      <c r="E357" s="26">
        <v>12</v>
      </c>
    </row>
    <row r="358" spans="1:5" x14ac:dyDescent="0.2">
      <c r="A358" s="32" t="s">
        <v>675</v>
      </c>
      <c r="B358" s="31" t="s">
        <v>676</v>
      </c>
      <c r="C358" s="56">
        <v>120.16</v>
      </c>
      <c r="D358" s="56">
        <v>72.09</v>
      </c>
      <c r="E358" s="26">
        <v>18</v>
      </c>
    </row>
    <row r="359" spans="1:5" x14ac:dyDescent="0.2">
      <c r="A359" s="32" t="s">
        <v>677</v>
      </c>
      <c r="B359" s="31" t="s">
        <v>678</v>
      </c>
      <c r="C359" s="56">
        <v>204.28</v>
      </c>
      <c r="D359" s="56">
        <v>122.57</v>
      </c>
      <c r="E359" s="26">
        <v>28</v>
      </c>
    </row>
    <row r="360" spans="1:5" x14ac:dyDescent="0.2">
      <c r="A360" s="32" t="s">
        <v>679</v>
      </c>
      <c r="B360" s="31" t="s">
        <v>680</v>
      </c>
      <c r="C360" s="56">
        <v>38.58</v>
      </c>
      <c r="D360" s="56">
        <v>23.14</v>
      </c>
      <c r="E360" s="26">
        <v>3</v>
      </c>
    </row>
    <row r="361" spans="1:5" x14ac:dyDescent="0.2">
      <c r="A361" s="32" t="s">
        <v>681</v>
      </c>
      <c r="B361" s="31" t="s">
        <v>682</v>
      </c>
      <c r="C361" s="56">
        <v>44.09</v>
      </c>
      <c r="D361" s="56">
        <v>26.45</v>
      </c>
      <c r="E361" s="26">
        <v>3</v>
      </c>
    </row>
    <row r="362" spans="1:5" x14ac:dyDescent="0.2">
      <c r="A362" s="32" t="s">
        <v>683</v>
      </c>
      <c r="B362" s="31" t="s">
        <v>684</v>
      </c>
      <c r="C362" s="56">
        <v>38.58</v>
      </c>
      <c r="D362" s="56">
        <v>23.14</v>
      </c>
      <c r="E362" s="26">
        <v>3</v>
      </c>
    </row>
    <row r="363" spans="1:5" x14ac:dyDescent="0.2">
      <c r="A363" s="32" t="s">
        <v>685</v>
      </c>
      <c r="B363" s="31" t="s">
        <v>686</v>
      </c>
      <c r="C363" s="56">
        <v>13.21</v>
      </c>
      <c r="D363" s="56">
        <v>7.93</v>
      </c>
      <c r="E363" s="26">
        <v>0.17</v>
      </c>
    </row>
    <row r="364" spans="1:5" x14ac:dyDescent="0.2">
      <c r="A364" s="32" t="s">
        <v>687</v>
      </c>
      <c r="B364" s="31" t="s">
        <v>688</v>
      </c>
      <c r="C364" s="56">
        <v>14.41</v>
      </c>
      <c r="D364" s="56">
        <v>8.64</v>
      </c>
      <c r="E364" s="26">
        <v>0.19</v>
      </c>
    </row>
    <row r="365" spans="1:5" x14ac:dyDescent="0.2">
      <c r="A365" s="32" t="s">
        <v>689</v>
      </c>
      <c r="B365" s="31" t="s">
        <v>690</v>
      </c>
      <c r="C365" s="56">
        <v>18.02</v>
      </c>
      <c r="D365" s="56">
        <v>10.82</v>
      </c>
      <c r="E365" s="26">
        <v>0.28000000000000003</v>
      </c>
    </row>
    <row r="366" spans="1:5" x14ac:dyDescent="0.2">
      <c r="A366" s="32" t="s">
        <v>691</v>
      </c>
      <c r="B366" s="31" t="s">
        <v>692</v>
      </c>
      <c r="C366" s="56">
        <v>24.02</v>
      </c>
      <c r="D366" s="56">
        <v>14.41</v>
      </c>
      <c r="E366" s="26">
        <v>0.17</v>
      </c>
    </row>
    <row r="367" spans="1:5" x14ac:dyDescent="0.2">
      <c r="A367" s="32" t="s">
        <v>693</v>
      </c>
      <c r="B367" s="31" t="s">
        <v>694</v>
      </c>
      <c r="C367" s="56">
        <v>20.37</v>
      </c>
      <c r="D367" s="56">
        <v>12.22</v>
      </c>
      <c r="E367" s="26">
        <v>0.19</v>
      </c>
    </row>
    <row r="368" spans="1:5" x14ac:dyDescent="0.2">
      <c r="A368" s="32" t="s">
        <v>695</v>
      </c>
      <c r="B368" s="31" t="s">
        <v>696</v>
      </c>
      <c r="C368" s="56">
        <v>6</v>
      </c>
      <c r="D368" s="56">
        <v>3.6</v>
      </c>
      <c r="E368" s="26">
        <v>7.0000000000000007E-2</v>
      </c>
    </row>
    <row r="369" spans="1:5" x14ac:dyDescent="0.2">
      <c r="A369" s="32" t="s">
        <v>697</v>
      </c>
      <c r="B369" s="31" t="s">
        <v>698</v>
      </c>
      <c r="C369" s="56">
        <v>18.02</v>
      </c>
      <c r="D369" s="56">
        <v>10.82</v>
      </c>
      <c r="E369" s="26">
        <v>0.44</v>
      </c>
    </row>
    <row r="370" spans="1:5" x14ac:dyDescent="0.2">
      <c r="A370" s="32" t="s">
        <v>699</v>
      </c>
      <c r="B370" s="31" t="s">
        <v>700</v>
      </c>
      <c r="C370" s="56">
        <v>39.119999999999997</v>
      </c>
      <c r="D370" s="56">
        <v>23.48</v>
      </c>
      <c r="E370" s="26">
        <v>1.17</v>
      </c>
    </row>
    <row r="371" spans="1:5" x14ac:dyDescent="0.2">
      <c r="A371" s="32" t="s">
        <v>701</v>
      </c>
      <c r="B371" s="31" t="s">
        <v>702</v>
      </c>
      <c r="C371" s="56">
        <v>19.22</v>
      </c>
      <c r="D371" s="56">
        <v>11.53</v>
      </c>
      <c r="E371" s="26">
        <v>0.4</v>
      </c>
    </row>
    <row r="372" spans="1:5" x14ac:dyDescent="0.2">
      <c r="A372" s="32" t="s">
        <v>703</v>
      </c>
      <c r="B372" s="31" t="s">
        <v>704</v>
      </c>
      <c r="C372" s="56">
        <v>1.19</v>
      </c>
      <c r="D372" s="56">
        <v>0.72</v>
      </c>
      <c r="E372" s="26">
        <v>0</v>
      </c>
    </row>
    <row r="373" spans="1:5" x14ac:dyDescent="0.2">
      <c r="A373" s="32" t="s">
        <v>705</v>
      </c>
      <c r="B373" s="31" t="s">
        <v>706</v>
      </c>
      <c r="C373" s="56">
        <v>3.3</v>
      </c>
      <c r="D373" s="56">
        <v>1.98</v>
      </c>
      <c r="E373" s="26">
        <v>0.5</v>
      </c>
    </row>
    <row r="374" spans="1:5" x14ac:dyDescent="0.2">
      <c r="A374" s="32" t="s">
        <v>707</v>
      </c>
      <c r="B374" s="31" t="s">
        <v>708</v>
      </c>
      <c r="C374" s="56">
        <v>20.420000000000002</v>
      </c>
      <c r="D374" s="56">
        <v>12.25</v>
      </c>
      <c r="E374" s="26">
        <v>0.19</v>
      </c>
    </row>
    <row r="375" spans="1:5" x14ac:dyDescent="0.2">
      <c r="A375" s="32" t="s">
        <v>709</v>
      </c>
      <c r="B375" s="31" t="s">
        <v>710</v>
      </c>
      <c r="C375" s="56">
        <v>22.83</v>
      </c>
      <c r="D375" s="56">
        <v>13.69</v>
      </c>
      <c r="E375" s="26">
        <v>0.19</v>
      </c>
    </row>
    <row r="376" spans="1:5" x14ac:dyDescent="0.2">
      <c r="A376" s="32" t="s">
        <v>711</v>
      </c>
      <c r="B376" s="31" t="s">
        <v>712</v>
      </c>
      <c r="C376" s="56">
        <v>19.829999999999998</v>
      </c>
      <c r="D376" s="56">
        <v>11.89</v>
      </c>
      <c r="E376" s="26">
        <v>1.3</v>
      </c>
    </row>
    <row r="377" spans="1:5" x14ac:dyDescent="0.2">
      <c r="A377" s="32" t="s">
        <v>713</v>
      </c>
      <c r="B377" s="31" t="s">
        <v>714</v>
      </c>
      <c r="C377" s="56">
        <v>60.63</v>
      </c>
      <c r="D377" s="56">
        <v>36.369999999999997</v>
      </c>
      <c r="E377" s="26">
        <v>4.2</v>
      </c>
    </row>
    <row r="378" spans="1:5" x14ac:dyDescent="0.2">
      <c r="A378" s="32" t="s">
        <v>715</v>
      </c>
      <c r="B378" s="31" t="s">
        <v>716</v>
      </c>
      <c r="C378" s="56">
        <v>60.63</v>
      </c>
      <c r="D378" s="56">
        <v>36.380000000000003</v>
      </c>
      <c r="E378" s="26">
        <v>4.2</v>
      </c>
    </row>
    <row r="379" spans="1:5" x14ac:dyDescent="0.2">
      <c r="A379" s="32" t="s">
        <v>717</v>
      </c>
      <c r="B379" s="31" t="s">
        <v>718</v>
      </c>
      <c r="C379" s="56">
        <v>60.63</v>
      </c>
      <c r="D379" s="56">
        <v>36.369999999999997</v>
      </c>
      <c r="E379" s="26">
        <v>4.2</v>
      </c>
    </row>
    <row r="380" spans="1:5" x14ac:dyDescent="0.2">
      <c r="A380" s="32" t="s">
        <v>719</v>
      </c>
      <c r="B380" s="31" t="s">
        <v>686</v>
      </c>
      <c r="C380" s="56">
        <v>21.15</v>
      </c>
      <c r="D380" s="56">
        <v>12.69</v>
      </c>
      <c r="E380" s="26">
        <v>0.31</v>
      </c>
    </row>
    <row r="381" spans="1:5" x14ac:dyDescent="0.2">
      <c r="A381" s="32" t="s">
        <v>720</v>
      </c>
      <c r="B381" s="31" t="s">
        <v>688</v>
      </c>
      <c r="C381" s="56">
        <v>22.47</v>
      </c>
      <c r="D381" s="56">
        <v>13.48</v>
      </c>
      <c r="E381" s="26">
        <v>0.36</v>
      </c>
    </row>
    <row r="382" spans="1:5" x14ac:dyDescent="0.2">
      <c r="A382" s="32" t="s">
        <v>721</v>
      </c>
      <c r="B382" s="31" t="s">
        <v>722</v>
      </c>
      <c r="C382" s="56">
        <v>22.83</v>
      </c>
      <c r="D382" s="56">
        <v>13.69</v>
      </c>
      <c r="E382" s="26">
        <v>0.33</v>
      </c>
    </row>
    <row r="383" spans="1:5" x14ac:dyDescent="0.2">
      <c r="A383" s="32" t="s">
        <v>723</v>
      </c>
      <c r="B383" s="31" t="s">
        <v>690</v>
      </c>
      <c r="C383" s="56">
        <v>26.43</v>
      </c>
      <c r="D383" s="56">
        <v>15.86</v>
      </c>
      <c r="E383" s="26">
        <v>0.5</v>
      </c>
    </row>
    <row r="384" spans="1:5" x14ac:dyDescent="0.2">
      <c r="A384" s="32" t="s">
        <v>724</v>
      </c>
      <c r="B384" s="31" t="s">
        <v>692</v>
      </c>
      <c r="C384" s="56">
        <v>32.43</v>
      </c>
      <c r="D384" s="56">
        <v>19.45</v>
      </c>
      <c r="E384" s="26">
        <v>0.31</v>
      </c>
    </row>
    <row r="385" spans="1:5" x14ac:dyDescent="0.2">
      <c r="A385" s="32" t="s">
        <v>725</v>
      </c>
      <c r="B385" s="31" t="s">
        <v>694</v>
      </c>
      <c r="C385" s="56">
        <v>26.32</v>
      </c>
      <c r="D385" s="56">
        <v>15.79</v>
      </c>
      <c r="E385" s="26">
        <v>0.3</v>
      </c>
    </row>
    <row r="386" spans="1:5" x14ac:dyDescent="0.2">
      <c r="A386" s="32" t="s">
        <v>726</v>
      </c>
      <c r="B386" s="31" t="s">
        <v>696</v>
      </c>
      <c r="C386" s="56">
        <v>7.2</v>
      </c>
      <c r="D386" s="56">
        <v>4.32</v>
      </c>
      <c r="E386" s="26">
        <v>0.1</v>
      </c>
    </row>
    <row r="387" spans="1:5" x14ac:dyDescent="0.2">
      <c r="A387" s="32" t="s">
        <v>727</v>
      </c>
      <c r="B387" s="31" t="s">
        <v>698</v>
      </c>
      <c r="C387" s="56">
        <v>21.62</v>
      </c>
      <c r="D387" s="56">
        <v>12.97</v>
      </c>
      <c r="E387" s="26">
        <v>0.5</v>
      </c>
    </row>
    <row r="388" spans="1:5" x14ac:dyDescent="0.2">
      <c r="A388" s="32" t="s">
        <v>728</v>
      </c>
      <c r="B388" s="31" t="s">
        <v>729</v>
      </c>
      <c r="C388" s="56">
        <v>39.68</v>
      </c>
      <c r="D388" s="56">
        <v>23.8</v>
      </c>
      <c r="E388" s="26">
        <v>1.18</v>
      </c>
    </row>
    <row r="389" spans="1:5" x14ac:dyDescent="0.2">
      <c r="A389" s="32" t="s">
        <v>730</v>
      </c>
      <c r="B389" s="31" t="s">
        <v>731</v>
      </c>
      <c r="C389" s="56">
        <v>42.06</v>
      </c>
      <c r="D389" s="56">
        <v>25.24</v>
      </c>
      <c r="E389" s="26">
        <v>1.71</v>
      </c>
    </row>
    <row r="390" spans="1:5" x14ac:dyDescent="0.2">
      <c r="A390" s="32" t="s">
        <v>732</v>
      </c>
      <c r="B390" s="31" t="s">
        <v>733</v>
      </c>
      <c r="C390" s="56">
        <v>43.26</v>
      </c>
      <c r="D390" s="56">
        <v>25.96</v>
      </c>
      <c r="E390" s="26">
        <v>1.71</v>
      </c>
    </row>
    <row r="391" spans="1:5" x14ac:dyDescent="0.2">
      <c r="A391" s="32" t="s">
        <v>734</v>
      </c>
      <c r="B391" s="31" t="s">
        <v>702</v>
      </c>
      <c r="C391" s="56">
        <v>30.03</v>
      </c>
      <c r="D391" s="56">
        <v>18.02</v>
      </c>
      <c r="E391" s="26">
        <v>0.7</v>
      </c>
    </row>
    <row r="392" spans="1:5" x14ac:dyDescent="0.2">
      <c r="A392" s="32" t="s">
        <v>735</v>
      </c>
      <c r="B392" s="31" t="s">
        <v>736</v>
      </c>
      <c r="C392" s="56">
        <v>1.19</v>
      </c>
      <c r="D392" s="56">
        <v>0.72</v>
      </c>
      <c r="E392" s="26">
        <v>0.01</v>
      </c>
    </row>
    <row r="393" spans="1:5" x14ac:dyDescent="0.2">
      <c r="A393" s="32" t="s">
        <v>737</v>
      </c>
      <c r="B393" s="31" t="s">
        <v>738</v>
      </c>
      <c r="C393" s="56">
        <v>2.39</v>
      </c>
      <c r="D393" s="56">
        <v>1.44</v>
      </c>
      <c r="E393" s="26">
        <v>0.01</v>
      </c>
    </row>
    <row r="394" spans="1:5" x14ac:dyDescent="0.2">
      <c r="A394" s="32" t="s">
        <v>739</v>
      </c>
      <c r="B394" s="31" t="s">
        <v>740</v>
      </c>
      <c r="C394" s="56">
        <v>1.19</v>
      </c>
      <c r="D394" s="56">
        <v>0.72</v>
      </c>
      <c r="E394" s="26">
        <v>0</v>
      </c>
    </row>
    <row r="395" spans="1:5" x14ac:dyDescent="0.2">
      <c r="A395" s="32" t="s">
        <v>741</v>
      </c>
      <c r="B395" s="31" t="s">
        <v>742</v>
      </c>
      <c r="C395" s="56">
        <v>3.3</v>
      </c>
      <c r="D395" s="56">
        <v>1.98</v>
      </c>
      <c r="E395" s="26">
        <v>0.5</v>
      </c>
    </row>
    <row r="396" spans="1:5" x14ac:dyDescent="0.2">
      <c r="A396" s="32" t="s">
        <v>743</v>
      </c>
      <c r="B396" s="31" t="s">
        <v>744</v>
      </c>
      <c r="C396" s="56">
        <v>26.43</v>
      </c>
      <c r="D396" s="56">
        <v>15.86</v>
      </c>
      <c r="E396" s="26">
        <v>0.44</v>
      </c>
    </row>
    <row r="397" spans="1:5" x14ac:dyDescent="0.2">
      <c r="A397" s="32" t="s">
        <v>745</v>
      </c>
      <c r="B397" s="31" t="s">
        <v>708</v>
      </c>
      <c r="C397" s="56">
        <v>26.39</v>
      </c>
      <c r="D397" s="56">
        <v>15.84</v>
      </c>
      <c r="E397" s="26">
        <v>0.28999999999999998</v>
      </c>
    </row>
    <row r="398" spans="1:5" x14ac:dyDescent="0.2">
      <c r="A398" s="32" t="s">
        <v>746</v>
      </c>
      <c r="B398" s="31" t="s">
        <v>747</v>
      </c>
      <c r="C398" s="56">
        <v>21.62</v>
      </c>
      <c r="D398" s="56">
        <v>12.97</v>
      </c>
      <c r="E398" s="26">
        <v>0.27</v>
      </c>
    </row>
    <row r="399" spans="1:5" x14ac:dyDescent="0.2">
      <c r="A399" s="32" t="s">
        <v>748</v>
      </c>
      <c r="B399" s="31" t="s">
        <v>749</v>
      </c>
      <c r="C399" s="56">
        <v>31.24</v>
      </c>
      <c r="D399" s="56">
        <v>18.739999999999998</v>
      </c>
      <c r="E399" s="26">
        <v>0.63</v>
      </c>
    </row>
    <row r="400" spans="1:5" x14ac:dyDescent="0.2">
      <c r="A400" s="32" t="s">
        <v>750</v>
      </c>
      <c r="B400" s="31" t="s">
        <v>751</v>
      </c>
      <c r="C400" s="56">
        <v>2.39</v>
      </c>
      <c r="D400" s="56">
        <v>1.44</v>
      </c>
      <c r="E400" s="26">
        <v>0.01</v>
      </c>
    </row>
    <row r="401" spans="1:5" x14ac:dyDescent="0.2">
      <c r="A401" s="32" t="s">
        <v>752</v>
      </c>
      <c r="B401" s="31" t="s">
        <v>753</v>
      </c>
      <c r="C401" s="56">
        <v>26.43</v>
      </c>
      <c r="D401" s="56">
        <v>15.86</v>
      </c>
      <c r="E401" s="26">
        <v>0.31</v>
      </c>
    </row>
    <row r="402" spans="1:5" x14ac:dyDescent="0.2">
      <c r="A402" s="32" t="s">
        <v>754</v>
      </c>
      <c r="B402" s="31" t="s">
        <v>755</v>
      </c>
      <c r="C402" s="56">
        <v>30.03</v>
      </c>
      <c r="D402" s="56">
        <v>18.02</v>
      </c>
      <c r="E402" s="26">
        <v>0.35</v>
      </c>
    </row>
    <row r="403" spans="1:5" x14ac:dyDescent="0.2">
      <c r="A403" s="32" t="s">
        <v>756</v>
      </c>
      <c r="B403" s="31" t="s">
        <v>757</v>
      </c>
      <c r="C403" s="56">
        <v>29.76</v>
      </c>
      <c r="D403" s="56">
        <v>17.850000000000001</v>
      </c>
      <c r="E403" s="26">
        <v>1.5</v>
      </c>
    </row>
    <row r="404" spans="1:5" x14ac:dyDescent="0.2">
      <c r="A404" s="32" t="s">
        <v>758</v>
      </c>
      <c r="B404" s="31" t="s">
        <v>759</v>
      </c>
      <c r="C404" s="56">
        <v>6</v>
      </c>
      <c r="D404" s="56">
        <v>3.6</v>
      </c>
      <c r="E404" s="26">
        <v>0.35</v>
      </c>
    </row>
    <row r="405" spans="1:5" x14ac:dyDescent="0.2">
      <c r="A405" s="32" t="s">
        <v>760</v>
      </c>
      <c r="B405" s="31" t="s">
        <v>761</v>
      </c>
      <c r="C405" s="56">
        <v>1.19</v>
      </c>
      <c r="D405" s="56">
        <v>0.72</v>
      </c>
      <c r="E405" s="26">
        <v>0.02</v>
      </c>
    </row>
    <row r="406" spans="1:5" x14ac:dyDescent="0.2">
      <c r="A406" s="32" t="s">
        <v>762</v>
      </c>
      <c r="B406" s="31" t="s">
        <v>763</v>
      </c>
      <c r="C406" s="56">
        <v>7.2</v>
      </c>
      <c r="D406" s="56">
        <v>4.32</v>
      </c>
      <c r="E406" s="26">
        <v>0.25</v>
      </c>
    </row>
    <row r="407" spans="1:5" x14ac:dyDescent="0.2">
      <c r="A407" s="32" t="s">
        <v>764</v>
      </c>
      <c r="B407" s="31" t="s">
        <v>765</v>
      </c>
      <c r="C407" s="56">
        <v>7.2</v>
      </c>
      <c r="D407" s="56">
        <v>4.32</v>
      </c>
      <c r="E407" s="26">
        <v>0.24</v>
      </c>
    </row>
    <row r="408" spans="1:5" x14ac:dyDescent="0.2">
      <c r="A408" s="32" t="s">
        <v>766</v>
      </c>
      <c r="B408" s="31" t="s">
        <v>767</v>
      </c>
      <c r="C408" s="56">
        <v>7.2</v>
      </c>
      <c r="D408" s="56">
        <v>4.32</v>
      </c>
      <c r="E408" s="26">
        <v>0.18</v>
      </c>
    </row>
    <row r="409" spans="1:5" x14ac:dyDescent="0.2">
      <c r="A409" s="32" t="s">
        <v>768</v>
      </c>
      <c r="B409" s="31" t="s">
        <v>769</v>
      </c>
      <c r="C409" s="56">
        <v>6</v>
      </c>
      <c r="D409" s="56">
        <v>3.6</v>
      </c>
      <c r="E409" s="26">
        <v>0.21</v>
      </c>
    </row>
    <row r="410" spans="1:5" x14ac:dyDescent="0.2">
      <c r="A410" s="32" t="s">
        <v>770</v>
      </c>
      <c r="B410" s="31" t="s">
        <v>771</v>
      </c>
      <c r="C410" s="56">
        <v>1.19</v>
      </c>
      <c r="D410" s="56">
        <v>0.72</v>
      </c>
      <c r="E410" s="26">
        <v>0</v>
      </c>
    </row>
    <row r="411" spans="1:5" x14ac:dyDescent="0.2">
      <c r="A411" s="32" t="s">
        <v>772</v>
      </c>
      <c r="B411" s="31" t="s">
        <v>773</v>
      </c>
      <c r="C411" s="56">
        <v>6.6</v>
      </c>
      <c r="D411" s="56">
        <v>3.96</v>
      </c>
      <c r="E411" s="26">
        <v>0.18</v>
      </c>
    </row>
    <row r="412" spans="1:5" x14ac:dyDescent="0.2">
      <c r="A412" s="32" t="s">
        <v>774</v>
      </c>
      <c r="B412" s="31" t="s">
        <v>775</v>
      </c>
      <c r="C412" s="56">
        <v>6.6</v>
      </c>
      <c r="D412" s="56">
        <v>3.96</v>
      </c>
      <c r="E412" s="26">
        <v>0.11</v>
      </c>
    </row>
    <row r="413" spans="1:5" x14ac:dyDescent="0.2">
      <c r="A413" s="32" t="s">
        <v>776</v>
      </c>
      <c r="B413" s="31" t="s">
        <v>777</v>
      </c>
      <c r="C413" s="56">
        <v>88.19</v>
      </c>
      <c r="D413" s="56">
        <v>52.91</v>
      </c>
      <c r="E413" s="26">
        <v>8.4</v>
      </c>
    </row>
    <row r="414" spans="1:5" x14ac:dyDescent="0.2">
      <c r="A414" s="32" t="s">
        <v>778</v>
      </c>
      <c r="B414" s="31" t="s">
        <v>779</v>
      </c>
      <c r="C414" s="56">
        <v>120.16</v>
      </c>
      <c r="D414" s="56">
        <v>72.099999999999994</v>
      </c>
      <c r="E414" s="26">
        <v>8.4</v>
      </c>
    </row>
    <row r="415" spans="1:5" x14ac:dyDescent="0.2">
      <c r="A415" s="32" t="s">
        <v>780</v>
      </c>
      <c r="B415" s="31" t="s">
        <v>781</v>
      </c>
      <c r="C415" s="56">
        <v>88.19</v>
      </c>
      <c r="D415" s="56">
        <v>52.91</v>
      </c>
      <c r="E415" s="26">
        <v>8.4</v>
      </c>
    </row>
    <row r="416" spans="1:5" x14ac:dyDescent="0.2">
      <c r="A416" s="32" t="s">
        <v>782</v>
      </c>
      <c r="B416" s="31" t="s">
        <v>686</v>
      </c>
      <c r="C416" s="56">
        <v>33.64</v>
      </c>
      <c r="D416" s="56">
        <v>20.18</v>
      </c>
      <c r="E416" s="26">
        <v>1.05</v>
      </c>
    </row>
    <row r="417" spans="1:5" x14ac:dyDescent="0.2">
      <c r="A417" s="32" t="s">
        <v>783</v>
      </c>
      <c r="B417" s="31" t="s">
        <v>688</v>
      </c>
      <c r="C417" s="56">
        <v>34.840000000000003</v>
      </c>
      <c r="D417" s="56">
        <v>20.91</v>
      </c>
      <c r="E417" s="26">
        <v>1.26</v>
      </c>
    </row>
    <row r="418" spans="1:5" x14ac:dyDescent="0.2">
      <c r="A418" s="32" t="s">
        <v>784</v>
      </c>
      <c r="B418" s="31" t="s">
        <v>722</v>
      </c>
      <c r="C418" s="56">
        <v>40.85</v>
      </c>
      <c r="D418" s="56">
        <v>24.51</v>
      </c>
      <c r="E418" s="26">
        <v>1.2</v>
      </c>
    </row>
    <row r="419" spans="1:5" x14ac:dyDescent="0.2">
      <c r="A419" s="32" t="s">
        <v>785</v>
      </c>
      <c r="B419" s="31" t="s">
        <v>690</v>
      </c>
      <c r="C419" s="56">
        <v>52.87</v>
      </c>
      <c r="D419" s="56">
        <v>31.72</v>
      </c>
      <c r="E419" s="26">
        <v>1.78</v>
      </c>
    </row>
    <row r="420" spans="1:5" x14ac:dyDescent="0.2">
      <c r="A420" s="32" t="s">
        <v>786</v>
      </c>
      <c r="B420" s="31" t="s">
        <v>692</v>
      </c>
      <c r="C420" s="56">
        <v>40.85</v>
      </c>
      <c r="D420" s="56">
        <v>24.51</v>
      </c>
      <c r="E420" s="26">
        <v>1.1299999999999999</v>
      </c>
    </row>
    <row r="421" spans="1:5" x14ac:dyDescent="0.2">
      <c r="A421" s="32" t="s">
        <v>787</v>
      </c>
      <c r="B421" s="31" t="s">
        <v>696</v>
      </c>
      <c r="C421" s="56">
        <v>12</v>
      </c>
      <c r="D421" s="56">
        <v>7.2</v>
      </c>
      <c r="E421" s="26">
        <v>0.18</v>
      </c>
    </row>
    <row r="422" spans="1:5" x14ac:dyDescent="0.2">
      <c r="A422" s="32" t="s">
        <v>788</v>
      </c>
      <c r="B422" s="31" t="s">
        <v>698</v>
      </c>
      <c r="C422" s="56">
        <v>33.64</v>
      </c>
      <c r="D422" s="56">
        <v>20.18</v>
      </c>
      <c r="E422" s="26">
        <v>1.81</v>
      </c>
    </row>
    <row r="423" spans="1:5" x14ac:dyDescent="0.2">
      <c r="A423" s="32" t="s">
        <v>789</v>
      </c>
      <c r="B423" s="31" t="s">
        <v>702</v>
      </c>
      <c r="C423" s="56">
        <v>60.07</v>
      </c>
      <c r="D423" s="56">
        <v>36.049999999999997</v>
      </c>
      <c r="E423" s="26">
        <v>2.4</v>
      </c>
    </row>
    <row r="424" spans="1:5" x14ac:dyDescent="0.2">
      <c r="A424" s="32" t="s">
        <v>790</v>
      </c>
      <c r="B424" s="31" t="s">
        <v>791</v>
      </c>
      <c r="C424" s="56">
        <v>1.8</v>
      </c>
      <c r="D424" s="56">
        <v>1.08</v>
      </c>
      <c r="E424" s="26">
        <v>0.01</v>
      </c>
    </row>
    <row r="425" spans="1:5" x14ac:dyDescent="0.2">
      <c r="A425" s="32" t="s">
        <v>792</v>
      </c>
      <c r="B425" s="31" t="s">
        <v>793</v>
      </c>
      <c r="C425" s="56">
        <v>0.7</v>
      </c>
      <c r="D425" s="56">
        <v>0.42</v>
      </c>
      <c r="E425" s="26">
        <v>0.01</v>
      </c>
    </row>
    <row r="426" spans="1:5" x14ac:dyDescent="0.2">
      <c r="A426" s="32" t="s">
        <v>794</v>
      </c>
      <c r="B426" s="31" t="s">
        <v>795</v>
      </c>
      <c r="C426" s="56">
        <v>3.47</v>
      </c>
      <c r="D426" s="56">
        <v>2.08</v>
      </c>
      <c r="E426" s="26">
        <v>0.31</v>
      </c>
    </row>
    <row r="427" spans="1:5" x14ac:dyDescent="0.2">
      <c r="A427" s="32" t="s">
        <v>796</v>
      </c>
      <c r="B427" s="31" t="s">
        <v>797</v>
      </c>
      <c r="C427" s="56">
        <v>0.88</v>
      </c>
      <c r="D427" s="56">
        <v>0.52</v>
      </c>
      <c r="E427" s="26">
        <v>0.08</v>
      </c>
    </row>
    <row r="428" spans="1:5" x14ac:dyDescent="0.2">
      <c r="A428" s="32" t="s">
        <v>798</v>
      </c>
      <c r="B428" s="31" t="s">
        <v>799</v>
      </c>
      <c r="C428" s="56">
        <v>0.74</v>
      </c>
      <c r="D428" s="56">
        <v>0.44</v>
      </c>
      <c r="E428" s="26">
        <v>0.08</v>
      </c>
    </row>
    <row r="429" spans="1:5" x14ac:dyDescent="0.2">
      <c r="A429" s="32" t="s">
        <v>800</v>
      </c>
      <c r="B429" s="31" t="s">
        <v>801</v>
      </c>
      <c r="C429" s="56">
        <v>0.32</v>
      </c>
      <c r="D429" s="56">
        <v>0.19</v>
      </c>
      <c r="E429" s="26">
        <v>0.01</v>
      </c>
    </row>
    <row r="430" spans="1:5" x14ac:dyDescent="0.2">
      <c r="A430" s="32" t="s">
        <v>802</v>
      </c>
      <c r="B430" s="31" t="s">
        <v>803</v>
      </c>
      <c r="C430" s="56">
        <v>38.44</v>
      </c>
      <c r="D430" s="56">
        <v>23.07</v>
      </c>
      <c r="E430" s="26">
        <v>0.5</v>
      </c>
    </row>
    <row r="431" spans="1:5" x14ac:dyDescent="0.2">
      <c r="A431" s="32" t="s">
        <v>804</v>
      </c>
      <c r="B431" s="31" t="s">
        <v>805</v>
      </c>
      <c r="C431" s="56">
        <v>50.46</v>
      </c>
      <c r="D431" s="56">
        <v>30.28</v>
      </c>
      <c r="E431" s="26">
        <v>1.4</v>
      </c>
    </row>
    <row r="432" spans="1:5" x14ac:dyDescent="0.2">
      <c r="A432" s="32" t="s">
        <v>806</v>
      </c>
      <c r="B432" s="31" t="s">
        <v>807</v>
      </c>
      <c r="C432" s="56">
        <v>51.66</v>
      </c>
      <c r="D432" s="56">
        <v>31</v>
      </c>
      <c r="E432" s="26">
        <v>1.45</v>
      </c>
    </row>
    <row r="433" spans="1:5" x14ac:dyDescent="0.2">
      <c r="A433" s="32" t="s">
        <v>808</v>
      </c>
      <c r="B433" s="31" t="s">
        <v>809</v>
      </c>
      <c r="C433" s="56">
        <v>38.57</v>
      </c>
      <c r="D433" s="56">
        <v>23.14</v>
      </c>
      <c r="E433" s="26">
        <v>0.64</v>
      </c>
    </row>
    <row r="434" spans="1:5" x14ac:dyDescent="0.2">
      <c r="A434" s="32" t="s">
        <v>810</v>
      </c>
      <c r="B434" s="31" t="s">
        <v>811</v>
      </c>
      <c r="C434" s="56">
        <v>2.39</v>
      </c>
      <c r="D434" s="56">
        <v>1.44</v>
      </c>
      <c r="E434" s="26">
        <v>0.02</v>
      </c>
    </row>
    <row r="435" spans="1:5" x14ac:dyDescent="0.2">
      <c r="A435" s="32" t="s">
        <v>812</v>
      </c>
      <c r="B435" s="31" t="s">
        <v>813</v>
      </c>
      <c r="C435" s="56">
        <v>48.02</v>
      </c>
      <c r="D435" s="56">
        <v>28.81</v>
      </c>
      <c r="E435" s="26">
        <v>1.05</v>
      </c>
    </row>
    <row r="436" spans="1:5" x14ac:dyDescent="0.2">
      <c r="A436" s="32" t="s">
        <v>814</v>
      </c>
      <c r="B436" s="31" t="s">
        <v>815</v>
      </c>
      <c r="C436" s="56">
        <v>32.43</v>
      </c>
      <c r="D436" s="56">
        <v>19.45</v>
      </c>
      <c r="E436" s="26">
        <v>0.73</v>
      </c>
    </row>
    <row r="437" spans="1:5" x14ac:dyDescent="0.2">
      <c r="A437" s="32" t="s">
        <v>816</v>
      </c>
      <c r="B437" s="31" t="s">
        <v>817</v>
      </c>
      <c r="C437" s="56">
        <v>33.06</v>
      </c>
      <c r="D437" s="56">
        <v>19.829999999999998</v>
      </c>
      <c r="E437" s="26">
        <v>0.7</v>
      </c>
    </row>
    <row r="438" spans="1:5" x14ac:dyDescent="0.2">
      <c r="A438" s="32" t="s">
        <v>818</v>
      </c>
      <c r="B438" s="31" t="s">
        <v>819</v>
      </c>
      <c r="C438" s="56">
        <v>48.06</v>
      </c>
      <c r="D438" s="56">
        <v>28.83</v>
      </c>
      <c r="E438" s="26">
        <v>1.08</v>
      </c>
    </row>
    <row r="439" spans="1:5" x14ac:dyDescent="0.2">
      <c r="A439" s="32" t="s">
        <v>820</v>
      </c>
      <c r="B439" s="31" t="s">
        <v>821</v>
      </c>
      <c r="C439" s="56">
        <v>51.66</v>
      </c>
      <c r="D439" s="56">
        <v>31</v>
      </c>
      <c r="E439" s="26">
        <v>1.28</v>
      </c>
    </row>
    <row r="440" spans="1:5" x14ac:dyDescent="0.2">
      <c r="A440" s="32" t="s">
        <v>822</v>
      </c>
      <c r="B440" s="31" t="s">
        <v>823</v>
      </c>
      <c r="C440" s="56">
        <v>115.75</v>
      </c>
      <c r="D440" s="56">
        <v>69.45</v>
      </c>
      <c r="E440" s="26">
        <v>10.6</v>
      </c>
    </row>
    <row r="441" spans="1:5" x14ac:dyDescent="0.2">
      <c r="A441" s="32" t="s">
        <v>824</v>
      </c>
      <c r="B441" s="31" t="s">
        <v>825</v>
      </c>
      <c r="C441" s="57">
        <v>143.31</v>
      </c>
      <c r="D441" s="57">
        <v>100.32</v>
      </c>
      <c r="E441" s="26">
        <v>10.6</v>
      </c>
    </row>
    <row r="442" spans="1:5" x14ac:dyDescent="0.2">
      <c r="A442" s="32" t="s">
        <v>826</v>
      </c>
      <c r="B442" s="31" t="s">
        <v>827</v>
      </c>
      <c r="C442" s="56">
        <v>115.75</v>
      </c>
      <c r="D442" s="56">
        <v>69.45</v>
      </c>
      <c r="E442" s="26">
        <v>10.6</v>
      </c>
    </row>
    <row r="443" spans="1:5" x14ac:dyDescent="0.2">
      <c r="A443" s="32" t="s">
        <v>828</v>
      </c>
      <c r="B443" s="31" t="s">
        <v>686</v>
      </c>
      <c r="C443" s="56">
        <v>40.85</v>
      </c>
      <c r="D443" s="56">
        <v>24.51</v>
      </c>
      <c r="E443" s="26">
        <v>1.9</v>
      </c>
    </row>
    <row r="444" spans="1:5" x14ac:dyDescent="0.2">
      <c r="A444" s="32" t="s">
        <v>829</v>
      </c>
      <c r="B444" s="31" t="s">
        <v>688</v>
      </c>
      <c r="C444" s="56">
        <v>48.06</v>
      </c>
      <c r="D444" s="56">
        <v>28.83</v>
      </c>
      <c r="E444" s="26">
        <v>2.4900000000000002</v>
      </c>
    </row>
    <row r="445" spans="1:5" x14ac:dyDescent="0.2">
      <c r="A445" s="32" t="s">
        <v>830</v>
      </c>
      <c r="B445" s="31" t="s">
        <v>722</v>
      </c>
      <c r="C445" s="56">
        <v>54.06</v>
      </c>
      <c r="D445" s="56">
        <v>32.43</v>
      </c>
      <c r="E445" s="26">
        <v>2.2000000000000002</v>
      </c>
    </row>
    <row r="446" spans="1:5" x14ac:dyDescent="0.2">
      <c r="A446" s="32" t="s">
        <v>831</v>
      </c>
      <c r="B446" s="31" t="s">
        <v>690</v>
      </c>
      <c r="C446" s="56">
        <v>66.09</v>
      </c>
      <c r="D446" s="56">
        <v>39.65</v>
      </c>
      <c r="E446" s="26">
        <v>3.59</v>
      </c>
    </row>
    <row r="447" spans="1:5" x14ac:dyDescent="0.2">
      <c r="A447" s="32" t="s">
        <v>832</v>
      </c>
      <c r="B447" s="31" t="s">
        <v>692</v>
      </c>
      <c r="C447" s="56">
        <v>57.68</v>
      </c>
      <c r="D447" s="56">
        <v>34.61</v>
      </c>
      <c r="E447" s="26">
        <v>1.96</v>
      </c>
    </row>
    <row r="448" spans="1:5" x14ac:dyDescent="0.2">
      <c r="A448" s="32" t="s">
        <v>833</v>
      </c>
      <c r="B448" s="31" t="s">
        <v>696</v>
      </c>
      <c r="C448" s="56">
        <v>54.06</v>
      </c>
      <c r="D448" s="56">
        <v>32.43</v>
      </c>
      <c r="E448" s="26">
        <v>0.91</v>
      </c>
    </row>
    <row r="449" spans="1:5" x14ac:dyDescent="0.2">
      <c r="A449" s="32" t="s">
        <v>834</v>
      </c>
      <c r="B449" s="31" t="s">
        <v>698</v>
      </c>
      <c r="C449" s="56">
        <v>42.05</v>
      </c>
      <c r="D449" s="56">
        <v>25.23</v>
      </c>
      <c r="E449" s="26">
        <v>2.31</v>
      </c>
    </row>
    <row r="450" spans="1:5" x14ac:dyDescent="0.2">
      <c r="A450" s="32" t="s">
        <v>835</v>
      </c>
      <c r="B450" s="31" t="s">
        <v>702</v>
      </c>
      <c r="C450" s="56">
        <v>78.099999999999994</v>
      </c>
      <c r="D450" s="56">
        <v>46.86</v>
      </c>
      <c r="E450" s="26">
        <v>5</v>
      </c>
    </row>
    <row r="451" spans="1:5" x14ac:dyDescent="0.2">
      <c r="A451" s="32" t="s">
        <v>836</v>
      </c>
      <c r="B451" s="31" t="s">
        <v>837</v>
      </c>
      <c r="C451" s="56">
        <v>2.4</v>
      </c>
      <c r="D451" s="56">
        <v>1.44</v>
      </c>
      <c r="E451" s="26">
        <v>0.01</v>
      </c>
    </row>
    <row r="452" spans="1:5" x14ac:dyDescent="0.2">
      <c r="A452" s="32" t="s">
        <v>838</v>
      </c>
      <c r="B452" s="31" t="s">
        <v>839</v>
      </c>
      <c r="C452" s="56">
        <v>3.59</v>
      </c>
      <c r="D452" s="56">
        <v>2.15</v>
      </c>
      <c r="E452" s="26">
        <v>0.01</v>
      </c>
    </row>
    <row r="453" spans="1:5" x14ac:dyDescent="0.2">
      <c r="A453" s="32" t="s">
        <v>840</v>
      </c>
      <c r="B453" s="31" t="s">
        <v>841</v>
      </c>
      <c r="C453" s="56">
        <v>39.65</v>
      </c>
      <c r="D453" s="56">
        <v>23.79</v>
      </c>
      <c r="E453" s="26">
        <v>0.88</v>
      </c>
    </row>
    <row r="454" spans="1:5" x14ac:dyDescent="0.2">
      <c r="A454" s="32" t="s">
        <v>842</v>
      </c>
      <c r="B454" s="31" t="s">
        <v>843</v>
      </c>
      <c r="C454" s="56">
        <v>64.88</v>
      </c>
      <c r="D454" s="56">
        <v>38.92</v>
      </c>
      <c r="E454" s="26">
        <v>2.5</v>
      </c>
    </row>
    <row r="455" spans="1:5" x14ac:dyDescent="0.2">
      <c r="A455" s="32" t="s">
        <v>844</v>
      </c>
      <c r="B455" s="31" t="s">
        <v>845</v>
      </c>
      <c r="C455" s="56">
        <v>66.09</v>
      </c>
      <c r="D455" s="56">
        <v>39.65</v>
      </c>
      <c r="E455" s="26">
        <v>2.5</v>
      </c>
    </row>
    <row r="456" spans="1:5" x14ac:dyDescent="0.2">
      <c r="A456" s="32" t="s">
        <v>846</v>
      </c>
      <c r="B456" s="31" t="s">
        <v>847</v>
      </c>
      <c r="C456" s="56">
        <v>39.76</v>
      </c>
      <c r="D456" s="56">
        <v>23.85</v>
      </c>
      <c r="E456" s="26">
        <v>0.99</v>
      </c>
    </row>
    <row r="457" spans="1:5" x14ac:dyDescent="0.2">
      <c r="A457" s="32" t="s">
        <v>848</v>
      </c>
      <c r="B457" s="31" t="s">
        <v>751</v>
      </c>
      <c r="C457" s="56">
        <v>2.39</v>
      </c>
      <c r="D457" s="56">
        <v>1.44</v>
      </c>
      <c r="E457" s="26">
        <v>0.01</v>
      </c>
    </row>
    <row r="458" spans="1:5" x14ac:dyDescent="0.2">
      <c r="A458" s="32" t="s">
        <v>849</v>
      </c>
      <c r="B458" s="31" t="s">
        <v>850</v>
      </c>
      <c r="C458" s="56">
        <v>42.99</v>
      </c>
      <c r="D458" s="56">
        <v>25.79</v>
      </c>
      <c r="E458" s="26">
        <v>1.2</v>
      </c>
    </row>
    <row r="459" spans="1:5" x14ac:dyDescent="0.2">
      <c r="A459" s="32" t="s">
        <v>851</v>
      </c>
      <c r="B459" s="31" t="s">
        <v>852</v>
      </c>
      <c r="C459" s="56">
        <v>42.43</v>
      </c>
      <c r="D459" s="56">
        <v>25.46</v>
      </c>
      <c r="E459" s="26">
        <v>1.1000000000000001</v>
      </c>
    </row>
    <row r="460" spans="1:5" x14ac:dyDescent="0.2">
      <c r="A460" s="32" t="s">
        <v>853</v>
      </c>
      <c r="B460" s="31" t="s">
        <v>819</v>
      </c>
      <c r="C460" s="56">
        <v>54.02</v>
      </c>
      <c r="D460" s="56">
        <v>32.409999999999997</v>
      </c>
      <c r="E460" s="26">
        <v>1.76</v>
      </c>
    </row>
    <row r="461" spans="1:5" x14ac:dyDescent="0.2">
      <c r="A461" s="32" t="s">
        <v>854</v>
      </c>
      <c r="B461" s="31" t="s">
        <v>855</v>
      </c>
      <c r="C461" s="56">
        <v>44.46</v>
      </c>
      <c r="D461" s="56">
        <v>26.67</v>
      </c>
      <c r="E461" s="26">
        <v>1.6</v>
      </c>
    </row>
    <row r="462" spans="1:5" x14ac:dyDescent="0.2">
      <c r="A462" s="32" t="s">
        <v>856</v>
      </c>
      <c r="B462" s="31" t="s">
        <v>857</v>
      </c>
      <c r="C462" s="56">
        <v>54.06</v>
      </c>
      <c r="D462" s="56">
        <v>32.43</v>
      </c>
      <c r="E462" s="26">
        <v>1.79</v>
      </c>
    </row>
    <row r="463" spans="1:5" x14ac:dyDescent="0.2">
      <c r="A463" s="32" t="s">
        <v>858</v>
      </c>
      <c r="B463" s="31" t="s">
        <v>581</v>
      </c>
      <c r="C463" s="56">
        <v>5.04</v>
      </c>
      <c r="D463" s="56">
        <v>3.02</v>
      </c>
      <c r="E463" s="26">
        <v>0.5</v>
      </c>
    </row>
    <row r="464" spans="1:5" x14ac:dyDescent="0.2">
      <c r="A464" s="32" t="s">
        <v>859</v>
      </c>
      <c r="B464" s="31" t="s">
        <v>587</v>
      </c>
      <c r="C464" s="56">
        <v>3</v>
      </c>
      <c r="D464" s="56">
        <v>1.8</v>
      </c>
      <c r="E464" s="26">
        <v>0.25</v>
      </c>
    </row>
    <row r="465" spans="1:5" x14ac:dyDescent="0.2">
      <c r="A465" s="32" t="s">
        <v>860</v>
      </c>
      <c r="B465" s="31" t="s">
        <v>587</v>
      </c>
      <c r="C465" s="56">
        <v>4.8</v>
      </c>
      <c r="D465" s="56">
        <v>2.88</v>
      </c>
      <c r="E465" s="26">
        <v>0.34</v>
      </c>
    </row>
    <row r="466" spans="1:5" x14ac:dyDescent="0.2">
      <c r="A466" s="32" t="s">
        <v>861</v>
      </c>
      <c r="B466" s="31" t="s">
        <v>587</v>
      </c>
      <c r="C466" s="56">
        <v>7.2</v>
      </c>
      <c r="D466" s="56">
        <v>4.32</v>
      </c>
      <c r="E466" s="26">
        <v>0.75</v>
      </c>
    </row>
    <row r="467" spans="1:5" x14ac:dyDescent="0.2">
      <c r="A467" s="32" t="s">
        <v>862</v>
      </c>
      <c r="B467" s="31" t="s">
        <v>581</v>
      </c>
      <c r="C467" s="56">
        <v>8.0500000000000007</v>
      </c>
      <c r="D467" s="56">
        <v>4.83</v>
      </c>
      <c r="E467" s="26">
        <v>0.94</v>
      </c>
    </row>
    <row r="468" spans="1:5" x14ac:dyDescent="0.2">
      <c r="A468" s="32" t="s">
        <v>863</v>
      </c>
      <c r="B468" s="31" t="s">
        <v>581</v>
      </c>
      <c r="C468" s="56">
        <v>13.21</v>
      </c>
      <c r="D468" s="56">
        <v>7.93</v>
      </c>
      <c r="E468" s="26">
        <v>1.25</v>
      </c>
    </row>
    <row r="469" spans="1:5" x14ac:dyDescent="0.2">
      <c r="A469" s="32" t="s">
        <v>864</v>
      </c>
      <c r="B469" s="31" t="s">
        <v>865</v>
      </c>
      <c r="C469" s="56">
        <v>209.46</v>
      </c>
      <c r="D469" s="56">
        <v>125.67</v>
      </c>
      <c r="E469" s="26">
        <v>3.5</v>
      </c>
    </row>
    <row r="470" spans="1:5" x14ac:dyDescent="0.2">
      <c r="A470" s="32" t="s">
        <v>866</v>
      </c>
      <c r="B470" s="31" t="s">
        <v>867</v>
      </c>
      <c r="C470" s="56">
        <v>330.74</v>
      </c>
      <c r="D470" s="56">
        <v>198.44</v>
      </c>
      <c r="E470" s="26">
        <v>4.3</v>
      </c>
    </row>
    <row r="471" spans="1:5" x14ac:dyDescent="0.2">
      <c r="A471" s="32" t="s">
        <v>868</v>
      </c>
      <c r="B471" s="31" t="s">
        <v>869</v>
      </c>
      <c r="C471" s="56">
        <v>385.86</v>
      </c>
      <c r="D471" s="56">
        <v>231.51</v>
      </c>
      <c r="E471" s="26">
        <v>1.2</v>
      </c>
    </row>
    <row r="472" spans="1:5" x14ac:dyDescent="0.2">
      <c r="A472" s="32" t="s">
        <v>870</v>
      </c>
      <c r="B472" s="31" t="s">
        <v>871</v>
      </c>
      <c r="C472" s="56">
        <v>480.59</v>
      </c>
      <c r="D472" s="56">
        <v>288.35000000000002</v>
      </c>
      <c r="E472" s="26">
        <v>0.94</v>
      </c>
    </row>
    <row r="473" spans="1:5" x14ac:dyDescent="0.2">
      <c r="A473" s="32" t="s">
        <v>872</v>
      </c>
      <c r="B473" s="31" t="s">
        <v>873</v>
      </c>
      <c r="C473" s="56">
        <v>676.47</v>
      </c>
      <c r="D473" s="56">
        <v>405.88</v>
      </c>
      <c r="E473" s="26">
        <v>1.6</v>
      </c>
    </row>
    <row r="474" spans="1:5" x14ac:dyDescent="0.2">
      <c r="A474" s="32" t="s">
        <v>874</v>
      </c>
      <c r="B474" s="31" t="s">
        <v>875</v>
      </c>
      <c r="C474" s="56">
        <v>242.99</v>
      </c>
      <c r="D474" s="56">
        <v>145.79</v>
      </c>
      <c r="E474" s="26">
        <v>22.5</v>
      </c>
    </row>
    <row r="475" spans="1:5" x14ac:dyDescent="0.2">
      <c r="A475" s="32" t="s">
        <v>876</v>
      </c>
      <c r="B475" s="31" t="s">
        <v>686</v>
      </c>
      <c r="C475" s="56">
        <v>88.91</v>
      </c>
      <c r="D475" s="56">
        <v>53.35</v>
      </c>
      <c r="E475" s="26">
        <v>4.0999999999999996</v>
      </c>
    </row>
    <row r="476" spans="1:5" x14ac:dyDescent="0.2">
      <c r="A476" s="32" t="s">
        <v>877</v>
      </c>
      <c r="B476" s="31" t="s">
        <v>688</v>
      </c>
      <c r="C476" s="56">
        <v>103.34</v>
      </c>
      <c r="D476" s="56">
        <v>62</v>
      </c>
      <c r="E476" s="26">
        <v>5.0999999999999996</v>
      </c>
    </row>
    <row r="477" spans="1:5" x14ac:dyDescent="0.2">
      <c r="A477" s="32" t="s">
        <v>878</v>
      </c>
      <c r="B477" s="31" t="s">
        <v>690</v>
      </c>
      <c r="C477" s="56">
        <v>139.38999999999999</v>
      </c>
      <c r="D477" s="56">
        <v>83.63</v>
      </c>
      <c r="E477" s="26">
        <v>7.3</v>
      </c>
    </row>
    <row r="478" spans="1:5" x14ac:dyDescent="0.2">
      <c r="A478" s="32" t="s">
        <v>879</v>
      </c>
      <c r="B478" s="31" t="s">
        <v>692</v>
      </c>
      <c r="C478" s="56">
        <v>104.05</v>
      </c>
      <c r="D478" s="56">
        <v>62.43</v>
      </c>
      <c r="E478" s="26">
        <v>2.5</v>
      </c>
    </row>
    <row r="479" spans="1:5" x14ac:dyDescent="0.2">
      <c r="A479" s="32" t="s">
        <v>880</v>
      </c>
      <c r="B479" s="31" t="s">
        <v>881</v>
      </c>
      <c r="C479" s="56">
        <v>52.76</v>
      </c>
      <c r="D479" s="56">
        <v>31.66</v>
      </c>
      <c r="E479" s="26">
        <v>3.1</v>
      </c>
    </row>
    <row r="480" spans="1:5" x14ac:dyDescent="0.2">
      <c r="A480" s="32" t="s">
        <v>882</v>
      </c>
      <c r="B480" s="31" t="s">
        <v>696</v>
      </c>
      <c r="C480" s="56">
        <v>99.23</v>
      </c>
      <c r="D480" s="56">
        <v>59.54</v>
      </c>
      <c r="E480" s="26">
        <v>2.1</v>
      </c>
    </row>
    <row r="481" spans="1:5" x14ac:dyDescent="0.2">
      <c r="A481" s="32" t="s">
        <v>883</v>
      </c>
      <c r="B481" s="31" t="s">
        <v>884</v>
      </c>
      <c r="C481" s="56">
        <v>6.6</v>
      </c>
      <c r="D481" s="56">
        <v>3.96</v>
      </c>
      <c r="E481" s="26">
        <v>0.21299999999999999</v>
      </c>
    </row>
    <row r="482" spans="1:5" x14ac:dyDescent="0.2">
      <c r="A482" s="32" t="s">
        <v>885</v>
      </c>
      <c r="B482" s="31" t="s">
        <v>886</v>
      </c>
      <c r="C482" s="56">
        <v>3.59</v>
      </c>
      <c r="D482" s="56">
        <v>2.15</v>
      </c>
      <c r="E482" s="26">
        <v>0.02</v>
      </c>
    </row>
    <row r="483" spans="1:5" x14ac:dyDescent="0.2">
      <c r="A483" s="32" t="s">
        <v>887</v>
      </c>
      <c r="B483" s="31" t="s">
        <v>888</v>
      </c>
      <c r="C483" s="56">
        <v>4.8</v>
      </c>
      <c r="D483" s="56">
        <v>2.88</v>
      </c>
      <c r="E483" s="26">
        <v>0.03</v>
      </c>
    </row>
    <row r="484" spans="1:5" x14ac:dyDescent="0.2">
      <c r="A484" s="32" t="s">
        <v>889</v>
      </c>
      <c r="B484" s="31" t="s">
        <v>890</v>
      </c>
      <c r="C484" s="56">
        <v>51.66</v>
      </c>
      <c r="D484" s="56">
        <v>31</v>
      </c>
      <c r="E484" s="26">
        <v>4</v>
      </c>
    </row>
    <row r="485" spans="1:5" x14ac:dyDescent="0.2">
      <c r="A485" s="32" t="s">
        <v>891</v>
      </c>
      <c r="B485" s="31" t="s">
        <v>892</v>
      </c>
      <c r="C485" s="56">
        <v>52.83</v>
      </c>
      <c r="D485" s="56">
        <v>31.7</v>
      </c>
      <c r="E485" s="26">
        <v>3.1</v>
      </c>
    </row>
    <row r="486" spans="1:5" x14ac:dyDescent="0.2">
      <c r="A486" s="32" t="s">
        <v>893</v>
      </c>
      <c r="B486" s="31" t="s">
        <v>894</v>
      </c>
      <c r="C486" s="56">
        <v>51.79</v>
      </c>
      <c r="D486" s="56">
        <v>31.07</v>
      </c>
      <c r="E486" s="26">
        <v>3.1</v>
      </c>
    </row>
    <row r="487" spans="1:5" x14ac:dyDescent="0.2">
      <c r="A487" s="32" t="s">
        <v>895</v>
      </c>
      <c r="B487" s="31" t="s">
        <v>751</v>
      </c>
      <c r="C487" s="56">
        <v>2.39</v>
      </c>
      <c r="D487" s="56">
        <v>1.44</v>
      </c>
      <c r="E487" s="26">
        <v>0.01</v>
      </c>
    </row>
    <row r="488" spans="1:5" x14ac:dyDescent="0.2">
      <c r="A488" s="32" t="s">
        <v>896</v>
      </c>
      <c r="B488" s="31" t="s">
        <v>897</v>
      </c>
      <c r="C488" s="56">
        <v>52.87</v>
      </c>
      <c r="D488" s="56">
        <v>31.72</v>
      </c>
      <c r="E488" s="26">
        <v>3.1</v>
      </c>
    </row>
    <row r="489" spans="1:5" x14ac:dyDescent="0.2">
      <c r="A489" s="32" t="s">
        <v>898</v>
      </c>
      <c r="B489" s="31" t="s">
        <v>899</v>
      </c>
      <c r="C489" s="56">
        <v>144.19999999999999</v>
      </c>
      <c r="D489" s="56">
        <v>86.52</v>
      </c>
      <c r="E489" s="26">
        <v>5.4</v>
      </c>
    </row>
    <row r="490" spans="1:5" x14ac:dyDescent="0.2">
      <c r="A490" s="32" t="s">
        <v>900</v>
      </c>
      <c r="B490" s="31" t="s">
        <v>901</v>
      </c>
      <c r="C490" s="56">
        <v>56.47</v>
      </c>
      <c r="D490" s="56">
        <v>33.880000000000003</v>
      </c>
      <c r="E490" s="26">
        <v>3</v>
      </c>
    </row>
    <row r="491" spans="1:5" x14ac:dyDescent="0.2">
      <c r="A491" s="32" t="s">
        <v>902</v>
      </c>
      <c r="B491" s="31" t="s">
        <v>903</v>
      </c>
      <c r="C491" s="56">
        <v>140.44</v>
      </c>
      <c r="D491" s="56">
        <v>84.26</v>
      </c>
      <c r="E491" s="26">
        <v>5.8</v>
      </c>
    </row>
    <row r="492" spans="1:5" x14ac:dyDescent="0.2">
      <c r="A492" s="32" t="s">
        <v>904</v>
      </c>
      <c r="B492" s="31" t="s">
        <v>905</v>
      </c>
      <c r="C492" s="56">
        <v>31.24</v>
      </c>
      <c r="D492" s="56">
        <v>18.739999999999998</v>
      </c>
      <c r="E492" s="26">
        <v>11.9</v>
      </c>
    </row>
    <row r="493" spans="1:5" x14ac:dyDescent="0.2">
      <c r="A493" s="32" t="s">
        <v>906</v>
      </c>
      <c r="B493" s="31" t="s">
        <v>907</v>
      </c>
      <c r="C493" s="56">
        <v>419.99</v>
      </c>
      <c r="D493" s="56">
        <v>251.99</v>
      </c>
      <c r="E493" s="26">
        <v>33.200000000000003</v>
      </c>
    </row>
    <row r="494" spans="1:5" x14ac:dyDescent="0.2">
      <c r="A494" s="32" t="s">
        <v>908</v>
      </c>
      <c r="B494" s="31" t="s">
        <v>686</v>
      </c>
      <c r="C494" s="56">
        <v>96.13</v>
      </c>
      <c r="D494" s="56">
        <v>57.68</v>
      </c>
      <c r="E494" s="26">
        <v>3.9</v>
      </c>
    </row>
    <row r="495" spans="1:5" x14ac:dyDescent="0.2">
      <c r="A495" s="32" t="s">
        <v>909</v>
      </c>
      <c r="B495" s="31" t="s">
        <v>910</v>
      </c>
      <c r="C495" s="56">
        <v>84.11</v>
      </c>
      <c r="D495" s="56">
        <v>50.47</v>
      </c>
      <c r="E495" s="26">
        <v>2.16</v>
      </c>
    </row>
    <row r="496" spans="1:5" x14ac:dyDescent="0.2">
      <c r="A496" s="32" t="s">
        <v>911</v>
      </c>
      <c r="B496" s="31" t="s">
        <v>912</v>
      </c>
      <c r="C496" s="56">
        <v>84.11</v>
      </c>
      <c r="D496" s="56">
        <v>50.47</v>
      </c>
      <c r="E496" s="26">
        <v>1.89</v>
      </c>
    </row>
    <row r="497" spans="1:5" x14ac:dyDescent="0.2">
      <c r="A497" s="32" t="s">
        <v>913</v>
      </c>
      <c r="B497" s="31" t="s">
        <v>914</v>
      </c>
      <c r="C497" s="56">
        <v>108.14</v>
      </c>
      <c r="D497" s="56">
        <v>64.88</v>
      </c>
      <c r="E497" s="26">
        <v>3.29</v>
      </c>
    </row>
    <row r="498" spans="1:5" x14ac:dyDescent="0.2">
      <c r="A498" s="32" t="s">
        <v>915</v>
      </c>
      <c r="B498" s="31" t="s">
        <v>916</v>
      </c>
      <c r="C498" s="56">
        <v>108.14</v>
      </c>
      <c r="D498" s="56">
        <v>64.88</v>
      </c>
      <c r="E498" s="26">
        <v>1.44</v>
      </c>
    </row>
    <row r="499" spans="1:5" x14ac:dyDescent="0.2">
      <c r="A499" s="32" t="s">
        <v>917</v>
      </c>
      <c r="B499" s="31" t="s">
        <v>918</v>
      </c>
      <c r="C499" s="56">
        <v>48.06</v>
      </c>
      <c r="D499" s="56">
        <v>28.83</v>
      </c>
      <c r="E499" s="26">
        <v>0.42</v>
      </c>
    </row>
    <row r="500" spans="1:5" x14ac:dyDescent="0.2">
      <c r="A500" s="32" t="s">
        <v>919</v>
      </c>
      <c r="B500" s="31" t="s">
        <v>920</v>
      </c>
      <c r="C500" s="56">
        <v>71.86</v>
      </c>
      <c r="D500" s="56">
        <v>43.13</v>
      </c>
      <c r="E500" s="26">
        <v>2</v>
      </c>
    </row>
    <row r="501" spans="1:5" x14ac:dyDescent="0.2">
      <c r="A501" s="32" t="s">
        <v>921</v>
      </c>
      <c r="B501" s="31" t="s">
        <v>922</v>
      </c>
      <c r="C501" s="56">
        <v>84.11</v>
      </c>
      <c r="D501" s="56">
        <v>50.47</v>
      </c>
      <c r="E501" s="26">
        <v>1.3</v>
      </c>
    </row>
    <row r="502" spans="1:5" x14ac:dyDescent="0.2">
      <c r="A502" s="32" t="s">
        <v>923</v>
      </c>
      <c r="B502" s="31" t="s">
        <v>924</v>
      </c>
      <c r="C502" s="56">
        <v>72.37</v>
      </c>
      <c r="D502" s="56">
        <v>43.42</v>
      </c>
      <c r="E502" s="26">
        <v>1.9</v>
      </c>
    </row>
    <row r="503" spans="1:5" x14ac:dyDescent="0.2">
      <c r="A503" s="32" t="s">
        <v>925</v>
      </c>
      <c r="B503" s="31" t="s">
        <v>926</v>
      </c>
      <c r="C503" s="56">
        <v>781.11</v>
      </c>
      <c r="D503" s="56">
        <v>468.67</v>
      </c>
      <c r="E503" s="26">
        <v>28</v>
      </c>
    </row>
    <row r="504" spans="1:5" x14ac:dyDescent="0.2">
      <c r="A504" s="32" t="s">
        <v>927</v>
      </c>
      <c r="B504" s="31" t="s">
        <v>928</v>
      </c>
      <c r="C504" s="56">
        <v>132.16999999999999</v>
      </c>
      <c r="D504" s="56">
        <v>79.3</v>
      </c>
      <c r="E504" s="26">
        <v>5.2</v>
      </c>
    </row>
    <row r="505" spans="1:5" x14ac:dyDescent="0.2">
      <c r="A505" s="32" t="s">
        <v>929</v>
      </c>
      <c r="B505" s="31" t="s">
        <v>930</v>
      </c>
      <c r="C505" s="56">
        <v>66.790000000000006</v>
      </c>
      <c r="D505" s="56">
        <v>40.08</v>
      </c>
      <c r="E505" s="26">
        <v>3.55</v>
      </c>
    </row>
    <row r="506" spans="1:5" x14ac:dyDescent="0.2">
      <c r="A506" s="32" t="s">
        <v>931</v>
      </c>
      <c r="B506" s="31" t="s">
        <v>932</v>
      </c>
      <c r="C506" s="56">
        <v>829.99</v>
      </c>
      <c r="D506" s="56">
        <v>497.99</v>
      </c>
      <c r="E506" s="26">
        <v>64.2</v>
      </c>
    </row>
    <row r="507" spans="1:5" x14ac:dyDescent="0.2">
      <c r="A507" s="32" t="s">
        <v>933</v>
      </c>
      <c r="B507" s="31" t="s">
        <v>686</v>
      </c>
      <c r="C507" s="56">
        <v>132.16999999999999</v>
      </c>
      <c r="D507" s="56">
        <v>79.3</v>
      </c>
      <c r="E507" s="26">
        <v>7.12</v>
      </c>
    </row>
    <row r="508" spans="1:5" x14ac:dyDescent="0.2">
      <c r="A508" s="32" t="s">
        <v>934</v>
      </c>
      <c r="B508" s="31" t="s">
        <v>935</v>
      </c>
      <c r="C508" s="56">
        <v>168.23</v>
      </c>
      <c r="D508" s="56">
        <v>100.94</v>
      </c>
      <c r="E508" s="26">
        <v>4.84</v>
      </c>
    </row>
    <row r="509" spans="1:5" x14ac:dyDescent="0.2">
      <c r="A509" s="32" t="s">
        <v>936</v>
      </c>
      <c r="B509" s="31" t="s">
        <v>937</v>
      </c>
      <c r="C509" s="56">
        <v>168.23</v>
      </c>
      <c r="D509" s="56">
        <v>100.94</v>
      </c>
      <c r="E509" s="26">
        <v>4.09</v>
      </c>
    </row>
    <row r="510" spans="1:5" x14ac:dyDescent="0.2">
      <c r="A510" s="32" t="s">
        <v>938</v>
      </c>
      <c r="B510" s="31" t="s">
        <v>914</v>
      </c>
      <c r="C510" s="56">
        <v>240.33</v>
      </c>
      <c r="D510" s="56">
        <v>144.19</v>
      </c>
      <c r="E510" s="26">
        <v>7.24</v>
      </c>
    </row>
    <row r="511" spans="1:5" x14ac:dyDescent="0.2">
      <c r="A511" s="32" t="s">
        <v>939</v>
      </c>
      <c r="B511" s="31" t="s">
        <v>940</v>
      </c>
      <c r="C511" s="56">
        <v>156.21</v>
      </c>
      <c r="D511" s="56">
        <v>93.72</v>
      </c>
      <c r="E511" s="26">
        <v>2.1</v>
      </c>
    </row>
    <row r="512" spans="1:5" x14ac:dyDescent="0.2">
      <c r="A512" s="32" t="s">
        <v>941</v>
      </c>
      <c r="B512" s="31" t="s">
        <v>942</v>
      </c>
      <c r="C512" s="56">
        <v>2403.44</v>
      </c>
      <c r="D512" s="56">
        <v>1442.06</v>
      </c>
      <c r="E512" s="26">
        <v>19</v>
      </c>
    </row>
    <row r="513" spans="1:5" x14ac:dyDescent="0.2">
      <c r="A513" s="32" t="s">
        <v>943</v>
      </c>
      <c r="B513" s="31" t="s">
        <v>944</v>
      </c>
      <c r="C513" s="56">
        <v>1081.54</v>
      </c>
      <c r="D513" s="56">
        <v>648.91999999999996</v>
      </c>
      <c r="E513" s="26">
        <v>9</v>
      </c>
    </row>
    <row r="514" spans="1:5" x14ac:dyDescent="0.2">
      <c r="A514" s="32" t="s">
        <v>945</v>
      </c>
      <c r="B514" s="31" t="s">
        <v>918</v>
      </c>
      <c r="C514" s="56">
        <v>72.09</v>
      </c>
      <c r="D514" s="56">
        <v>43.26</v>
      </c>
      <c r="E514" s="26">
        <v>0.75</v>
      </c>
    </row>
    <row r="515" spans="1:5" x14ac:dyDescent="0.2">
      <c r="A515" s="32" t="s">
        <v>946</v>
      </c>
      <c r="B515" s="31" t="s">
        <v>920</v>
      </c>
      <c r="C515" s="56">
        <v>120.16</v>
      </c>
      <c r="D515" s="56">
        <v>72.09</v>
      </c>
      <c r="E515" s="26">
        <v>4</v>
      </c>
    </row>
    <row r="516" spans="1:5" x14ac:dyDescent="0.2">
      <c r="A516" s="32" t="s">
        <v>947</v>
      </c>
      <c r="B516" s="31" t="s">
        <v>948</v>
      </c>
      <c r="C516" s="56">
        <v>96.13</v>
      </c>
      <c r="D516" s="56">
        <v>57.68</v>
      </c>
      <c r="E516" s="26">
        <v>1.34</v>
      </c>
    </row>
    <row r="517" spans="1:5" x14ac:dyDescent="0.2">
      <c r="A517" s="32" t="s">
        <v>949</v>
      </c>
      <c r="B517" s="31" t="s">
        <v>924</v>
      </c>
      <c r="C517" s="56">
        <v>122.57</v>
      </c>
      <c r="D517" s="56">
        <v>73.540000000000006</v>
      </c>
      <c r="E517" s="26">
        <v>3.5</v>
      </c>
    </row>
    <row r="518" spans="1:5" x14ac:dyDescent="0.2">
      <c r="A518" s="32" t="s">
        <v>950</v>
      </c>
      <c r="B518" s="31" t="s">
        <v>951</v>
      </c>
      <c r="C518" s="56">
        <v>360.51</v>
      </c>
      <c r="D518" s="56">
        <v>216.3</v>
      </c>
      <c r="E518" s="26">
        <v>1.82</v>
      </c>
    </row>
    <row r="519" spans="1:5" x14ac:dyDescent="0.2">
      <c r="A519" s="32" t="s">
        <v>952</v>
      </c>
      <c r="B519" s="31" t="s">
        <v>953</v>
      </c>
      <c r="C519" s="56">
        <v>180.24</v>
      </c>
      <c r="D519" s="56">
        <v>108.15</v>
      </c>
      <c r="E519" s="26">
        <v>7.5</v>
      </c>
    </row>
    <row r="520" spans="1:5" x14ac:dyDescent="0.2">
      <c r="A520" s="32" t="s">
        <v>954</v>
      </c>
      <c r="B520" s="31" t="s">
        <v>955</v>
      </c>
      <c r="C520" s="56">
        <v>101.29</v>
      </c>
      <c r="D520" s="56">
        <v>60.78</v>
      </c>
      <c r="E520" s="26">
        <v>5.2</v>
      </c>
    </row>
    <row r="521" spans="1:5" x14ac:dyDescent="0.2">
      <c r="A521" s="32" t="s">
        <v>956</v>
      </c>
      <c r="B521" s="31" t="s">
        <v>957</v>
      </c>
      <c r="C521" s="56">
        <v>1176.01</v>
      </c>
      <c r="D521" s="56">
        <v>705.6</v>
      </c>
      <c r="E521" s="26">
        <v>44</v>
      </c>
    </row>
    <row r="522" spans="1:5" x14ac:dyDescent="0.2">
      <c r="A522" s="32" t="s">
        <v>958</v>
      </c>
      <c r="B522" s="31" t="s">
        <v>959</v>
      </c>
      <c r="C522" s="56">
        <v>63.68</v>
      </c>
      <c r="D522" s="56">
        <v>38.21</v>
      </c>
      <c r="E522" s="26">
        <v>1.64</v>
      </c>
    </row>
    <row r="523" spans="1:5" x14ac:dyDescent="0.2">
      <c r="A523" s="32" t="s">
        <v>960</v>
      </c>
      <c r="B523" s="31" t="s">
        <v>959</v>
      </c>
      <c r="C523" s="56">
        <v>66.09</v>
      </c>
      <c r="D523" s="56">
        <v>39.65</v>
      </c>
      <c r="E523" s="26">
        <v>1.68</v>
      </c>
    </row>
    <row r="524" spans="1:5" x14ac:dyDescent="0.2">
      <c r="A524" s="32" t="s">
        <v>961</v>
      </c>
      <c r="B524" s="31" t="s">
        <v>959</v>
      </c>
      <c r="C524" s="56">
        <v>180.24</v>
      </c>
      <c r="D524" s="56">
        <v>108.15</v>
      </c>
      <c r="E524" s="26">
        <v>2</v>
      </c>
    </row>
    <row r="525" spans="1:5" x14ac:dyDescent="0.2">
      <c r="A525" s="32" t="s">
        <v>962</v>
      </c>
      <c r="B525" s="31" t="s">
        <v>959</v>
      </c>
      <c r="C525" s="56">
        <v>240.33</v>
      </c>
      <c r="D525" s="56">
        <v>144.19</v>
      </c>
      <c r="E525" s="26">
        <v>4.5999999999999996</v>
      </c>
    </row>
    <row r="526" spans="1:5" x14ac:dyDescent="0.2">
      <c r="A526" s="32" t="s">
        <v>963</v>
      </c>
      <c r="B526" s="31" t="s">
        <v>964</v>
      </c>
      <c r="C526" s="56">
        <v>32.340000000000003</v>
      </c>
      <c r="D526" s="56">
        <v>19.399999999999999</v>
      </c>
      <c r="E526" s="26">
        <v>0.63</v>
      </c>
    </row>
    <row r="527" spans="1:5" x14ac:dyDescent="0.2">
      <c r="A527" s="32" t="s">
        <v>965</v>
      </c>
      <c r="B527" s="31" t="s">
        <v>966</v>
      </c>
      <c r="C527" s="56">
        <v>32.39</v>
      </c>
      <c r="D527" s="56">
        <v>19.43</v>
      </c>
      <c r="E527" s="26">
        <v>0.56000000000000005</v>
      </c>
    </row>
    <row r="528" spans="1:5" x14ac:dyDescent="0.2">
      <c r="A528" s="32" t="s">
        <v>967</v>
      </c>
      <c r="B528" s="31" t="s">
        <v>968</v>
      </c>
      <c r="C528" s="56">
        <v>38.44</v>
      </c>
      <c r="D528" s="56">
        <v>23.07</v>
      </c>
      <c r="E528" s="26">
        <v>1.02</v>
      </c>
    </row>
    <row r="529" spans="1:5" x14ac:dyDescent="0.2">
      <c r="A529" s="32" t="s">
        <v>969</v>
      </c>
      <c r="B529" s="31" t="s">
        <v>970</v>
      </c>
      <c r="C529" s="56">
        <v>29.76</v>
      </c>
      <c r="D529" s="56">
        <v>17.850000000000001</v>
      </c>
      <c r="E529" s="26">
        <v>0</v>
      </c>
    </row>
    <row r="530" spans="1:5" x14ac:dyDescent="0.2">
      <c r="A530" s="32" t="s">
        <v>971</v>
      </c>
      <c r="B530" s="31" t="s">
        <v>972</v>
      </c>
      <c r="C530" s="56">
        <v>24.03</v>
      </c>
      <c r="D530" s="56">
        <v>14.41</v>
      </c>
      <c r="E530" s="26">
        <v>1</v>
      </c>
    </row>
    <row r="531" spans="1:5" x14ac:dyDescent="0.2">
      <c r="A531" s="32" t="s">
        <v>973</v>
      </c>
      <c r="B531" s="31" t="s">
        <v>974</v>
      </c>
      <c r="C531" s="56">
        <v>65.58</v>
      </c>
      <c r="D531" s="56">
        <v>39.35</v>
      </c>
      <c r="E531" s="26">
        <v>2.38</v>
      </c>
    </row>
    <row r="532" spans="1:5" x14ac:dyDescent="0.2">
      <c r="A532" s="32" t="s">
        <v>975</v>
      </c>
      <c r="B532" s="31" t="s">
        <v>976</v>
      </c>
      <c r="C532" s="56">
        <v>51.66</v>
      </c>
      <c r="D532" s="56">
        <v>31</v>
      </c>
      <c r="E532" s="26">
        <v>1.1299999999999999</v>
      </c>
    </row>
    <row r="533" spans="1:5" x14ac:dyDescent="0.2">
      <c r="A533" s="32" t="s">
        <v>977</v>
      </c>
      <c r="B533" s="31" t="s">
        <v>978</v>
      </c>
      <c r="C533" s="56">
        <v>28.73</v>
      </c>
      <c r="D533" s="56">
        <v>17.239999999999998</v>
      </c>
      <c r="E533" s="26">
        <v>0.54</v>
      </c>
    </row>
    <row r="534" spans="1:5" x14ac:dyDescent="0.2">
      <c r="A534" s="32" t="s">
        <v>979</v>
      </c>
      <c r="B534" s="31" t="s">
        <v>980</v>
      </c>
      <c r="C534" s="56">
        <v>9.91</v>
      </c>
      <c r="D534" s="56">
        <v>5.94</v>
      </c>
      <c r="E534" s="26">
        <v>0</v>
      </c>
    </row>
    <row r="535" spans="1:5" x14ac:dyDescent="0.2">
      <c r="A535" s="32" t="s">
        <v>981</v>
      </c>
      <c r="B535" s="31" t="s">
        <v>982</v>
      </c>
      <c r="C535" s="56">
        <v>29.99</v>
      </c>
      <c r="D535" s="56">
        <v>18</v>
      </c>
      <c r="E535" s="26">
        <v>0.47</v>
      </c>
    </row>
    <row r="536" spans="1:5" x14ac:dyDescent="0.2">
      <c r="A536" s="32" t="s">
        <v>983</v>
      </c>
      <c r="B536" s="31" t="s">
        <v>984</v>
      </c>
      <c r="C536" s="56">
        <v>60.07</v>
      </c>
      <c r="D536" s="56">
        <v>36.049999999999997</v>
      </c>
      <c r="E536" s="26">
        <v>1.07</v>
      </c>
    </row>
    <row r="537" spans="1:5" x14ac:dyDescent="0.2">
      <c r="A537" s="32" t="s">
        <v>985</v>
      </c>
      <c r="B537" s="31" t="s">
        <v>986</v>
      </c>
      <c r="C537" s="56">
        <v>24.02</v>
      </c>
      <c r="D537" s="56">
        <v>14.41</v>
      </c>
      <c r="E537" s="26">
        <v>0.53</v>
      </c>
    </row>
    <row r="538" spans="1:5" x14ac:dyDescent="0.2">
      <c r="A538" s="32" t="s">
        <v>987</v>
      </c>
      <c r="B538" s="31" t="s">
        <v>988</v>
      </c>
      <c r="C538" s="56">
        <v>230.99</v>
      </c>
      <c r="D538" s="56">
        <v>138.59</v>
      </c>
      <c r="E538" s="26">
        <v>22</v>
      </c>
    </row>
    <row r="539" spans="1:5" x14ac:dyDescent="0.2">
      <c r="A539" s="32" t="s">
        <v>989</v>
      </c>
      <c r="B539" s="31" t="s">
        <v>990</v>
      </c>
      <c r="C539" s="56">
        <v>22.04</v>
      </c>
      <c r="D539" s="56">
        <v>13.22</v>
      </c>
      <c r="E539" s="26">
        <v>1</v>
      </c>
    </row>
    <row r="540" spans="1:5" x14ac:dyDescent="0.2">
      <c r="A540" s="32" t="s">
        <v>991</v>
      </c>
      <c r="B540" s="31" t="s">
        <v>992</v>
      </c>
      <c r="C540" s="56">
        <v>19.829999999999998</v>
      </c>
      <c r="D540" s="56">
        <v>11.89</v>
      </c>
      <c r="E540" s="26">
        <v>1.3</v>
      </c>
    </row>
    <row r="541" spans="1:5" x14ac:dyDescent="0.2">
      <c r="A541" s="32" t="s">
        <v>993</v>
      </c>
      <c r="B541" s="31" t="s">
        <v>994</v>
      </c>
      <c r="C541" s="56">
        <v>682.49</v>
      </c>
      <c r="D541" s="56">
        <v>409.49</v>
      </c>
      <c r="E541" s="26">
        <v>70</v>
      </c>
    </row>
    <row r="542" spans="1:5" x14ac:dyDescent="0.2">
      <c r="A542" s="32" t="s">
        <v>995</v>
      </c>
      <c r="B542" s="31" t="s">
        <v>996</v>
      </c>
      <c r="C542" s="56">
        <v>39.54</v>
      </c>
      <c r="D542" s="56">
        <v>23.73</v>
      </c>
      <c r="E542" s="26">
        <v>1.19</v>
      </c>
    </row>
    <row r="543" spans="1:5" x14ac:dyDescent="0.2">
      <c r="A543" s="32" t="s">
        <v>997</v>
      </c>
      <c r="B543" s="31" t="s">
        <v>998</v>
      </c>
      <c r="C543" s="56">
        <v>39.65</v>
      </c>
      <c r="D543" s="56">
        <v>23.79</v>
      </c>
      <c r="E543" s="26">
        <v>1.05</v>
      </c>
    </row>
    <row r="544" spans="1:5" x14ac:dyDescent="0.2">
      <c r="A544" s="32" t="s">
        <v>999</v>
      </c>
      <c r="B544" s="31" t="s">
        <v>1000</v>
      </c>
      <c r="C544" s="56">
        <v>39.61</v>
      </c>
      <c r="D544" s="56">
        <v>23.76</v>
      </c>
      <c r="E544" s="26">
        <v>1.05</v>
      </c>
    </row>
    <row r="545" spans="1:5" x14ac:dyDescent="0.2">
      <c r="A545" s="32" t="s">
        <v>1001</v>
      </c>
      <c r="B545" s="31" t="s">
        <v>1002</v>
      </c>
      <c r="C545" s="56">
        <v>38.35</v>
      </c>
      <c r="D545" s="56">
        <v>23.01</v>
      </c>
      <c r="E545" s="26">
        <v>1.25</v>
      </c>
    </row>
    <row r="546" spans="1:5" x14ac:dyDescent="0.2">
      <c r="A546" s="32" t="s">
        <v>1003</v>
      </c>
      <c r="B546" s="31" t="s">
        <v>1004</v>
      </c>
      <c r="C546" s="56">
        <v>38.4</v>
      </c>
      <c r="D546" s="56">
        <v>23.04</v>
      </c>
      <c r="E546" s="26">
        <v>1.24</v>
      </c>
    </row>
    <row r="547" spans="1:5" x14ac:dyDescent="0.2">
      <c r="A547" s="32" t="s">
        <v>1005</v>
      </c>
      <c r="B547" s="31" t="s">
        <v>1006</v>
      </c>
      <c r="C547" s="56">
        <v>39.65</v>
      </c>
      <c r="D547" s="56">
        <v>23.79</v>
      </c>
      <c r="E547" s="26">
        <v>1.24</v>
      </c>
    </row>
    <row r="548" spans="1:5" x14ac:dyDescent="0.2">
      <c r="A548" s="32" t="s">
        <v>1007</v>
      </c>
      <c r="B548" s="31" t="s">
        <v>1008</v>
      </c>
      <c r="C548" s="56">
        <v>33.04</v>
      </c>
      <c r="D548" s="56">
        <v>19.82</v>
      </c>
      <c r="E548" s="26">
        <v>0.33</v>
      </c>
    </row>
    <row r="549" spans="1:5" x14ac:dyDescent="0.2">
      <c r="A549" s="32" t="s">
        <v>1009</v>
      </c>
      <c r="B549" s="31" t="s">
        <v>1010</v>
      </c>
      <c r="C549" s="56">
        <v>27.64</v>
      </c>
      <c r="D549" s="56">
        <v>16.579999999999998</v>
      </c>
      <c r="E549" s="26">
        <v>1.54</v>
      </c>
    </row>
    <row r="550" spans="1:5" x14ac:dyDescent="0.2">
      <c r="A550" s="32" t="s">
        <v>1011</v>
      </c>
      <c r="B550" s="31" t="s">
        <v>1012</v>
      </c>
      <c r="C550" s="56">
        <v>66.14</v>
      </c>
      <c r="D550" s="56">
        <v>39.68</v>
      </c>
      <c r="E550" s="26">
        <v>2.66</v>
      </c>
    </row>
    <row r="551" spans="1:5" x14ac:dyDescent="0.2">
      <c r="A551" s="32" t="s">
        <v>1013</v>
      </c>
      <c r="B551" s="31" t="s">
        <v>976</v>
      </c>
      <c r="C551" s="56">
        <v>56.47</v>
      </c>
      <c r="D551" s="56">
        <v>33.880000000000003</v>
      </c>
      <c r="E551" s="26">
        <v>1.98</v>
      </c>
    </row>
    <row r="552" spans="1:5" x14ac:dyDescent="0.2">
      <c r="A552" s="32" t="s">
        <v>1014</v>
      </c>
      <c r="B552" s="31" t="s">
        <v>978</v>
      </c>
      <c r="C552" s="56">
        <v>35.94</v>
      </c>
      <c r="D552" s="56">
        <v>21.57</v>
      </c>
      <c r="E552" s="26">
        <v>1</v>
      </c>
    </row>
    <row r="553" spans="1:5" x14ac:dyDescent="0.2">
      <c r="A553" s="32" t="s">
        <v>1015</v>
      </c>
      <c r="B553" s="31" t="s">
        <v>1016</v>
      </c>
      <c r="C553" s="56">
        <v>11.01</v>
      </c>
      <c r="D553" s="56">
        <v>6.6</v>
      </c>
      <c r="E553" s="26">
        <v>0</v>
      </c>
    </row>
    <row r="554" spans="1:5" x14ac:dyDescent="0.2">
      <c r="A554" s="32" t="s">
        <v>1017</v>
      </c>
      <c r="B554" s="31" t="s">
        <v>1018</v>
      </c>
      <c r="C554" s="56">
        <v>36.04</v>
      </c>
      <c r="D554" s="56">
        <v>21.62</v>
      </c>
      <c r="E554" s="26">
        <v>0.88</v>
      </c>
    </row>
    <row r="555" spans="1:5" x14ac:dyDescent="0.2">
      <c r="A555" s="32" t="s">
        <v>1019</v>
      </c>
      <c r="B555" s="31" t="s">
        <v>982</v>
      </c>
      <c r="C555" s="56">
        <v>35.99</v>
      </c>
      <c r="D555" s="56">
        <v>21.6</v>
      </c>
      <c r="E555" s="26">
        <v>0.88</v>
      </c>
    </row>
    <row r="556" spans="1:5" x14ac:dyDescent="0.2">
      <c r="A556" s="32" t="s">
        <v>1020</v>
      </c>
      <c r="B556" s="31" t="s">
        <v>1021</v>
      </c>
      <c r="C556" s="56">
        <v>38.44</v>
      </c>
      <c r="D556" s="56">
        <v>23.07</v>
      </c>
      <c r="E556" s="26">
        <v>1.23</v>
      </c>
    </row>
    <row r="557" spans="1:5" x14ac:dyDescent="0.2">
      <c r="A557" s="32" t="s">
        <v>1022</v>
      </c>
      <c r="B557" s="31" t="s">
        <v>986</v>
      </c>
      <c r="C557" s="56">
        <v>31.19</v>
      </c>
      <c r="D557" s="56">
        <v>18.71</v>
      </c>
      <c r="E557" s="26">
        <v>0.93</v>
      </c>
    </row>
    <row r="558" spans="1:5" x14ac:dyDescent="0.2">
      <c r="A558" s="32" t="s">
        <v>1023</v>
      </c>
      <c r="B558" s="31" t="s">
        <v>984</v>
      </c>
      <c r="C558" s="56">
        <v>75.69</v>
      </c>
      <c r="D558" s="56">
        <v>45.41</v>
      </c>
      <c r="E558" s="26">
        <v>1.72</v>
      </c>
    </row>
    <row r="559" spans="1:5" x14ac:dyDescent="0.2">
      <c r="A559" s="32" t="s">
        <v>1024</v>
      </c>
      <c r="B559" s="31" t="s">
        <v>710</v>
      </c>
      <c r="C559" s="56">
        <v>31.24</v>
      </c>
      <c r="D559" s="56">
        <v>18.739999999999998</v>
      </c>
      <c r="E559" s="26">
        <v>0.86</v>
      </c>
    </row>
    <row r="560" spans="1:5" x14ac:dyDescent="0.2">
      <c r="A560" s="32" t="s">
        <v>1025</v>
      </c>
      <c r="B560" s="31" t="s">
        <v>1026</v>
      </c>
      <c r="C560" s="56">
        <v>485.09</v>
      </c>
      <c r="D560" s="56">
        <v>291.05</v>
      </c>
      <c r="E560" s="26">
        <v>27</v>
      </c>
    </row>
    <row r="561" spans="1:5" x14ac:dyDescent="0.2">
      <c r="A561" s="32" t="s">
        <v>1027</v>
      </c>
      <c r="B561" s="31" t="s">
        <v>1028</v>
      </c>
      <c r="C561" s="56">
        <v>235.67</v>
      </c>
      <c r="D561" s="56">
        <v>141.4</v>
      </c>
      <c r="E561" s="26">
        <v>9</v>
      </c>
    </row>
    <row r="562" spans="1:5" x14ac:dyDescent="0.2">
      <c r="A562" s="32" t="s">
        <v>1029</v>
      </c>
      <c r="B562" s="31" t="s">
        <v>1030</v>
      </c>
      <c r="C562" s="56">
        <v>352.79</v>
      </c>
      <c r="D562" s="56">
        <v>211.67</v>
      </c>
      <c r="E562" s="26">
        <v>17</v>
      </c>
    </row>
    <row r="563" spans="1:5" x14ac:dyDescent="0.2">
      <c r="A563" s="32" t="s">
        <v>1031</v>
      </c>
      <c r="B563" s="31" t="s">
        <v>1032</v>
      </c>
      <c r="C563" s="56">
        <v>716.61</v>
      </c>
      <c r="D563" s="56">
        <v>429.96</v>
      </c>
      <c r="E563" s="26">
        <v>34</v>
      </c>
    </row>
    <row r="564" spans="1:5" x14ac:dyDescent="0.2">
      <c r="A564" s="32" t="s">
        <v>1033</v>
      </c>
      <c r="B564" s="31" t="s">
        <v>1034</v>
      </c>
      <c r="C564" s="56">
        <v>346.23</v>
      </c>
      <c r="D564" s="56">
        <v>207.74</v>
      </c>
      <c r="E564" s="26">
        <v>11.6</v>
      </c>
    </row>
    <row r="565" spans="1:5" x14ac:dyDescent="0.2">
      <c r="A565" s="32" t="s">
        <v>1035</v>
      </c>
      <c r="B565" s="31" t="s">
        <v>1036</v>
      </c>
      <c r="C565" s="56">
        <v>463.04</v>
      </c>
      <c r="D565" s="56">
        <v>277.82</v>
      </c>
      <c r="E565" s="26">
        <v>22</v>
      </c>
    </row>
    <row r="566" spans="1:5" x14ac:dyDescent="0.2">
      <c r="A566" s="32" t="s">
        <v>1037</v>
      </c>
      <c r="B566" s="31" t="s">
        <v>1038</v>
      </c>
      <c r="C566" s="56">
        <v>992.24</v>
      </c>
      <c r="D566" s="56">
        <v>595.34</v>
      </c>
      <c r="E566" s="26">
        <v>66</v>
      </c>
    </row>
    <row r="567" spans="1:5" x14ac:dyDescent="0.2">
      <c r="A567" s="32" t="s">
        <v>1039</v>
      </c>
      <c r="B567" s="31" t="s">
        <v>1040</v>
      </c>
      <c r="C567" s="56">
        <v>443.21</v>
      </c>
      <c r="D567" s="56">
        <v>265.93</v>
      </c>
      <c r="E567" s="26">
        <v>12</v>
      </c>
    </row>
    <row r="568" spans="1:5" x14ac:dyDescent="0.2">
      <c r="A568" s="32" t="s">
        <v>1041</v>
      </c>
      <c r="B568" s="31" t="s">
        <v>1042</v>
      </c>
      <c r="C568" s="56">
        <v>1212.74</v>
      </c>
      <c r="D568" s="56">
        <v>727.64</v>
      </c>
      <c r="E568" s="26">
        <v>81</v>
      </c>
    </row>
    <row r="569" spans="1:5" x14ac:dyDescent="0.2">
      <c r="A569" s="32" t="s">
        <v>1043</v>
      </c>
      <c r="B569" s="31" t="s">
        <v>1044</v>
      </c>
      <c r="C569" s="56">
        <v>509.66</v>
      </c>
      <c r="D569" s="56">
        <v>305.8</v>
      </c>
      <c r="E569" s="26">
        <v>15</v>
      </c>
    </row>
    <row r="570" spans="1:5" x14ac:dyDescent="0.2">
      <c r="A570" s="32" t="s">
        <v>1045</v>
      </c>
      <c r="B570" s="31" t="s">
        <v>1046</v>
      </c>
      <c r="C570" s="56">
        <v>346.49</v>
      </c>
      <c r="D570" s="56">
        <v>207.89</v>
      </c>
      <c r="E570" s="26">
        <v>26</v>
      </c>
    </row>
    <row r="571" spans="1:5" x14ac:dyDescent="0.2">
      <c r="A571" s="32" t="s">
        <v>1047</v>
      </c>
      <c r="B571" s="31" t="s">
        <v>1048</v>
      </c>
      <c r="C571" s="56">
        <v>29.22</v>
      </c>
      <c r="D571" s="56">
        <v>17.53</v>
      </c>
      <c r="E571" s="26">
        <v>1.6</v>
      </c>
    </row>
    <row r="572" spans="1:5" x14ac:dyDescent="0.2">
      <c r="A572" s="32" t="s">
        <v>1049</v>
      </c>
      <c r="B572" s="31" t="s">
        <v>1050</v>
      </c>
      <c r="C572" s="56">
        <v>30.86</v>
      </c>
      <c r="D572" s="56">
        <v>18.510000000000002</v>
      </c>
      <c r="E572" s="26">
        <v>1.5</v>
      </c>
    </row>
    <row r="573" spans="1:5" x14ac:dyDescent="0.2">
      <c r="A573" s="32" t="s">
        <v>1051</v>
      </c>
      <c r="B573" s="31" t="s">
        <v>1052</v>
      </c>
      <c r="C573" s="56">
        <v>56.47</v>
      </c>
      <c r="D573" s="56">
        <v>33.880000000000003</v>
      </c>
      <c r="E573" s="26">
        <v>2</v>
      </c>
    </row>
    <row r="574" spans="1:5" x14ac:dyDescent="0.2">
      <c r="A574" s="32" t="s">
        <v>1053</v>
      </c>
      <c r="B574" s="31" t="s">
        <v>1054</v>
      </c>
      <c r="C574" s="56">
        <v>56.43</v>
      </c>
      <c r="D574" s="56">
        <v>33.85</v>
      </c>
      <c r="E574" s="26">
        <v>2</v>
      </c>
    </row>
    <row r="575" spans="1:5" x14ac:dyDescent="0.2">
      <c r="A575" s="32" t="s">
        <v>1055</v>
      </c>
      <c r="B575" s="31" t="s">
        <v>1056</v>
      </c>
      <c r="C575" s="56">
        <v>43.16</v>
      </c>
      <c r="D575" s="56">
        <v>25.9</v>
      </c>
      <c r="E575" s="26">
        <v>1.25</v>
      </c>
    </row>
    <row r="576" spans="1:5" x14ac:dyDescent="0.2">
      <c r="A576" s="32" t="s">
        <v>1057</v>
      </c>
      <c r="B576" s="31" t="s">
        <v>1058</v>
      </c>
      <c r="C576" s="56">
        <v>43.21</v>
      </c>
      <c r="D576" s="56">
        <v>25.93</v>
      </c>
      <c r="E576" s="26">
        <v>1.1599999999999999</v>
      </c>
    </row>
    <row r="577" spans="1:5" x14ac:dyDescent="0.2">
      <c r="A577" s="32" t="s">
        <v>1059</v>
      </c>
      <c r="B577" s="31" t="s">
        <v>706</v>
      </c>
      <c r="C577" s="56">
        <v>4.8</v>
      </c>
      <c r="D577" s="56">
        <v>2.88</v>
      </c>
      <c r="E577" s="26">
        <v>0.02</v>
      </c>
    </row>
    <row r="578" spans="1:5" x14ac:dyDescent="0.2">
      <c r="A578" s="32" t="s">
        <v>1060</v>
      </c>
      <c r="B578" s="31" t="s">
        <v>1061</v>
      </c>
      <c r="C578" s="56">
        <v>22.04</v>
      </c>
      <c r="D578" s="56">
        <v>13.22</v>
      </c>
      <c r="E578" s="26">
        <v>0</v>
      </c>
    </row>
    <row r="579" spans="1:5" x14ac:dyDescent="0.2">
      <c r="A579" s="32" t="s">
        <v>1062</v>
      </c>
      <c r="B579" s="31" t="s">
        <v>1063</v>
      </c>
      <c r="C579" s="56">
        <v>43.25</v>
      </c>
      <c r="D579" s="56">
        <v>25.95</v>
      </c>
      <c r="E579" s="26">
        <v>1.1599999999999999</v>
      </c>
    </row>
    <row r="580" spans="1:5" x14ac:dyDescent="0.2">
      <c r="A580" s="32" t="s">
        <v>1064</v>
      </c>
      <c r="B580" s="31" t="s">
        <v>1065</v>
      </c>
      <c r="C580" s="56">
        <v>33.64</v>
      </c>
      <c r="D580" s="56">
        <v>20.18</v>
      </c>
      <c r="E580" s="26">
        <v>1.2</v>
      </c>
    </row>
    <row r="581" spans="1:5" x14ac:dyDescent="0.2">
      <c r="A581" s="32" t="s">
        <v>1066</v>
      </c>
      <c r="B581" s="31" t="s">
        <v>1067</v>
      </c>
      <c r="C581" s="56">
        <v>35.28</v>
      </c>
      <c r="D581" s="56">
        <v>21.17</v>
      </c>
      <c r="E581" s="26">
        <v>1.2</v>
      </c>
    </row>
    <row r="582" spans="1:5" x14ac:dyDescent="0.2">
      <c r="A582" s="32" t="s">
        <v>1068</v>
      </c>
      <c r="B582" s="31" t="s">
        <v>984</v>
      </c>
      <c r="C582" s="56">
        <v>162.22999999999999</v>
      </c>
      <c r="D582" s="56">
        <v>97.34</v>
      </c>
      <c r="E582" s="26">
        <v>4.54</v>
      </c>
    </row>
    <row r="583" spans="1:5" x14ac:dyDescent="0.2">
      <c r="A583" s="32" t="s">
        <v>1069</v>
      </c>
      <c r="B583" s="31" t="s">
        <v>1070</v>
      </c>
      <c r="C583" s="56">
        <v>48.06</v>
      </c>
      <c r="D583" s="56">
        <v>28.83</v>
      </c>
      <c r="E583" s="26">
        <v>4</v>
      </c>
    </row>
    <row r="584" spans="1:5" x14ac:dyDescent="0.2">
      <c r="A584" s="32" t="s">
        <v>1071</v>
      </c>
      <c r="B584" s="31" t="s">
        <v>1072</v>
      </c>
      <c r="C584" s="56">
        <v>44.09</v>
      </c>
      <c r="D584" s="56">
        <v>26.45</v>
      </c>
      <c r="E584" s="26">
        <v>4</v>
      </c>
    </row>
    <row r="585" spans="1:5" x14ac:dyDescent="0.2">
      <c r="A585" s="32" t="s">
        <v>1073</v>
      </c>
      <c r="B585" s="31" t="s">
        <v>1074</v>
      </c>
      <c r="C585" s="56">
        <v>64.88</v>
      </c>
      <c r="D585" s="56">
        <v>38.92</v>
      </c>
      <c r="E585" s="26">
        <v>3</v>
      </c>
    </row>
    <row r="586" spans="1:5" x14ac:dyDescent="0.2">
      <c r="A586" s="32" t="s">
        <v>1075</v>
      </c>
      <c r="B586" s="31" t="s">
        <v>1076</v>
      </c>
      <c r="C586" s="56">
        <v>64.84</v>
      </c>
      <c r="D586" s="56">
        <v>38.9</v>
      </c>
      <c r="E586" s="26">
        <v>3</v>
      </c>
    </row>
    <row r="587" spans="1:5" x14ac:dyDescent="0.2">
      <c r="A587" s="32" t="s">
        <v>1077</v>
      </c>
      <c r="B587" s="31" t="s">
        <v>1078</v>
      </c>
      <c r="C587" s="56">
        <v>45.56</v>
      </c>
      <c r="D587" s="56">
        <v>27.33</v>
      </c>
      <c r="E587" s="26">
        <v>2</v>
      </c>
    </row>
    <row r="588" spans="1:5" x14ac:dyDescent="0.2">
      <c r="A588" s="32" t="s">
        <v>1079</v>
      </c>
      <c r="B588" s="31" t="s">
        <v>1080</v>
      </c>
      <c r="C588" s="56">
        <v>45.61</v>
      </c>
      <c r="D588" s="56">
        <v>27.36</v>
      </c>
      <c r="E588" s="26">
        <v>1.57</v>
      </c>
    </row>
    <row r="589" spans="1:5" x14ac:dyDescent="0.2">
      <c r="A589" s="32" t="s">
        <v>1081</v>
      </c>
      <c r="B589" s="31" t="s">
        <v>742</v>
      </c>
      <c r="C589" s="56">
        <v>6</v>
      </c>
      <c r="D589" s="56">
        <v>3.6</v>
      </c>
      <c r="E589" s="26">
        <v>0.3</v>
      </c>
    </row>
    <row r="590" spans="1:5" x14ac:dyDescent="0.2">
      <c r="A590" s="32" t="s">
        <v>1082</v>
      </c>
      <c r="B590" s="31" t="s">
        <v>1083</v>
      </c>
      <c r="C590" s="56">
        <v>27.55</v>
      </c>
      <c r="D590" s="56">
        <v>16.53</v>
      </c>
      <c r="E590" s="26">
        <v>0</v>
      </c>
    </row>
    <row r="591" spans="1:5" x14ac:dyDescent="0.2">
      <c r="A591" s="32" t="s">
        <v>1084</v>
      </c>
      <c r="B591" s="31" t="s">
        <v>1085</v>
      </c>
      <c r="C591" s="56">
        <v>45.65</v>
      </c>
      <c r="D591" s="56">
        <v>27.39</v>
      </c>
      <c r="E591" s="26">
        <v>1.57</v>
      </c>
    </row>
    <row r="592" spans="1:5" x14ac:dyDescent="0.2">
      <c r="A592" s="32" t="s">
        <v>1086</v>
      </c>
      <c r="B592" s="31" t="s">
        <v>1065</v>
      </c>
      <c r="C592" s="56">
        <v>55.44</v>
      </c>
      <c r="D592" s="56">
        <v>33.26</v>
      </c>
      <c r="E592" s="26">
        <v>1.6</v>
      </c>
    </row>
    <row r="593" spans="1:5" x14ac:dyDescent="0.2">
      <c r="A593" s="32" t="s">
        <v>1087</v>
      </c>
      <c r="B593" s="31" t="s">
        <v>1088</v>
      </c>
      <c r="C593" s="56">
        <v>55.66</v>
      </c>
      <c r="D593" s="56">
        <v>33.4</v>
      </c>
      <c r="E593" s="26">
        <v>1.6</v>
      </c>
    </row>
    <row r="594" spans="1:5" x14ac:dyDescent="0.2">
      <c r="A594" s="32" t="s">
        <v>1089</v>
      </c>
      <c r="B594" s="31" t="s">
        <v>984</v>
      </c>
      <c r="C594" s="56">
        <v>240.33</v>
      </c>
      <c r="D594" s="56">
        <v>144.19</v>
      </c>
      <c r="E594" s="26">
        <v>7</v>
      </c>
    </row>
    <row r="595" spans="1:5" x14ac:dyDescent="0.2">
      <c r="A595" s="32" t="s">
        <v>1090</v>
      </c>
      <c r="B595" s="31" t="s">
        <v>1091</v>
      </c>
      <c r="C595" s="56">
        <v>58.42</v>
      </c>
      <c r="D595" s="56">
        <v>35.049999999999997</v>
      </c>
      <c r="E595" s="26">
        <v>4.0999999999999996</v>
      </c>
    </row>
    <row r="596" spans="1:5" x14ac:dyDescent="0.2">
      <c r="A596" s="32" t="s">
        <v>1092</v>
      </c>
      <c r="B596" s="31" t="s">
        <v>1093</v>
      </c>
      <c r="C596" s="56">
        <v>58.42</v>
      </c>
      <c r="D596" s="56">
        <v>35.049999999999997</v>
      </c>
      <c r="E596" s="26">
        <v>4.0999999999999996</v>
      </c>
    </row>
    <row r="597" spans="1:5" x14ac:dyDescent="0.2">
      <c r="A597" s="32" t="s">
        <v>1094</v>
      </c>
      <c r="B597" s="31" t="s">
        <v>959</v>
      </c>
      <c r="C597" s="56">
        <v>649.63</v>
      </c>
      <c r="D597" s="56">
        <v>389.78</v>
      </c>
      <c r="E597" s="26">
        <v>7</v>
      </c>
    </row>
    <row r="598" spans="1:5" x14ac:dyDescent="0.2">
      <c r="A598" s="32" t="s">
        <v>1095</v>
      </c>
      <c r="B598" s="31" t="s">
        <v>742</v>
      </c>
      <c r="C598" s="56">
        <v>9.61</v>
      </c>
      <c r="D598" s="56">
        <v>5.77</v>
      </c>
      <c r="E598" s="26">
        <v>0.05</v>
      </c>
    </row>
    <row r="599" spans="1:5" x14ac:dyDescent="0.2">
      <c r="A599" s="32" t="s">
        <v>1096</v>
      </c>
      <c r="B599" s="31" t="s">
        <v>1097</v>
      </c>
      <c r="C599" s="56">
        <v>33.06</v>
      </c>
      <c r="D599" s="56">
        <v>19.829999999999998</v>
      </c>
      <c r="E599" s="26">
        <v>0</v>
      </c>
    </row>
    <row r="600" spans="1:5" x14ac:dyDescent="0.2">
      <c r="A600" s="32" t="s">
        <v>1098</v>
      </c>
      <c r="B600" s="31" t="s">
        <v>984</v>
      </c>
      <c r="C600" s="56">
        <v>396.55</v>
      </c>
      <c r="D600" s="56">
        <v>237.93</v>
      </c>
      <c r="E600" s="26">
        <v>17</v>
      </c>
    </row>
    <row r="601" spans="1:5" ht="13.5" thickBot="1" x14ac:dyDescent="0.25">
      <c r="A601" s="33" t="s">
        <v>1099</v>
      </c>
      <c r="B601" s="34" t="s">
        <v>1100</v>
      </c>
      <c r="C601" s="56">
        <v>99.21</v>
      </c>
      <c r="D601" s="56">
        <v>59.52</v>
      </c>
      <c r="E601" s="26">
        <v>8.6999999999999993</v>
      </c>
    </row>
    <row r="602" spans="1:5" x14ac:dyDescent="0.2">
      <c r="A602" s="35"/>
      <c r="B602" s="31"/>
    </row>
    <row r="603" spans="1:5" x14ac:dyDescent="0.2">
      <c r="A603" s="35"/>
      <c r="B603" s="31"/>
    </row>
    <row r="604" spans="1:5" ht="15.75" thickBot="1" x14ac:dyDescent="0.3">
      <c r="A604" s="38" t="s">
        <v>1101</v>
      </c>
      <c r="B604" s="31"/>
      <c r="D604" s="25">
        <v>0.7</v>
      </c>
    </row>
    <row r="605" spans="1:5" x14ac:dyDescent="0.2">
      <c r="A605" s="39" t="s">
        <v>1102</v>
      </c>
      <c r="B605" s="29" t="s">
        <v>1103</v>
      </c>
      <c r="C605" s="56">
        <v>37.47</v>
      </c>
      <c r="D605" s="56">
        <v>22.48</v>
      </c>
      <c r="E605" s="26">
        <v>1.02</v>
      </c>
    </row>
    <row r="606" spans="1:5" x14ac:dyDescent="0.2">
      <c r="A606" s="32" t="s">
        <v>1104</v>
      </c>
      <c r="B606" s="31" t="s">
        <v>1105</v>
      </c>
      <c r="C606" s="56">
        <v>12</v>
      </c>
      <c r="D606" s="56">
        <v>7.2</v>
      </c>
      <c r="E606" s="26">
        <v>0.56999999999999995</v>
      </c>
    </row>
    <row r="607" spans="1:5" x14ac:dyDescent="0.2">
      <c r="A607" s="32" t="s">
        <v>1106</v>
      </c>
      <c r="B607" s="31" t="s">
        <v>1107</v>
      </c>
      <c r="C607" s="56">
        <v>93.7</v>
      </c>
      <c r="D607" s="56">
        <v>56.22</v>
      </c>
      <c r="E607" s="26">
        <v>10</v>
      </c>
    </row>
    <row r="608" spans="1:5" x14ac:dyDescent="0.2">
      <c r="A608" s="32" t="s">
        <v>1108</v>
      </c>
      <c r="B608" s="31" t="s">
        <v>1109</v>
      </c>
      <c r="C608" s="56">
        <v>98.53</v>
      </c>
      <c r="D608" s="56">
        <v>59.11</v>
      </c>
      <c r="E608" s="26">
        <v>10</v>
      </c>
    </row>
    <row r="609" spans="1:5" x14ac:dyDescent="0.2">
      <c r="A609" s="32" t="s">
        <v>1110</v>
      </c>
      <c r="B609" s="31" t="s">
        <v>1111</v>
      </c>
      <c r="C609" s="56">
        <v>264.58999999999997</v>
      </c>
      <c r="D609" s="56">
        <v>158.75</v>
      </c>
      <c r="E609" s="26">
        <v>27</v>
      </c>
    </row>
    <row r="610" spans="1:5" x14ac:dyDescent="0.2">
      <c r="A610" s="32" t="s">
        <v>1112</v>
      </c>
      <c r="B610" s="31" t="s">
        <v>1113</v>
      </c>
      <c r="C610" s="56">
        <v>276.38</v>
      </c>
      <c r="D610" s="56">
        <v>165.83</v>
      </c>
      <c r="E610" s="26">
        <v>27</v>
      </c>
    </row>
    <row r="611" spans="1:5" x14ac:dyDescent="0.2">
      <c r="A611" s="32" t="s">
        <v>1114</v>
      </c>
      <c r="B611" s="31" t="s">
        <v>1115</v>
      </c>
      <c r="C611" s="56">
        <v>192.93</v>
      </c>
      <c r="D611" s="56">
        <v>115.75</v>
      </c>
      <c r="E611" s="26">
        <v>18</v>
      </c>
    </row>
    <row r="612" spans="1:5" x14ac:dyDescent="0.2">
      <c r="A612" s="32" t="s">
        <v>1116</v>
      </c>
      <c r="B612" s="31" t="s">
        <v>1117</v>
      </c>
      <c r="C612" s="56">
        <v>197.07</v>
      </c>
      <c r="D612" s="56">
        <v>118.24</v>
      </c>
      <c r="E612" s="26">
        <v>18</v>
      </c>
    </row>
    <row r="613" spans="1:5" x14ac:dyDescent="0.2">
      <c r="A613" s="32" t="s">
        <v>1118</v>
      </c>
      <c r="B613" s="31" t="s">
        <v>1119</v>
      </c>
      <c r="C613" s="56">
        <v>485.09</v>
      </c>
      <c r="D613" s="56">
        <v>291.05</v>
      </c>
      <c r="E613" s="26">
        <v>50</v>
      </c>
    </row>
    <row r="614" spans="1:5" x14ac:dyDescent="0.2">
      <c r="A614" s="32" t="s">
        <v>1120</v>
      </c>
      <c r="B614" s="31" t="s">
        <v>1121</v>
      </c>
      <c r="C614" s="56">
        <v>516.73</v>
      </c>
      <c r="D614" s="56">
        <v>310.04000000000002</v>
      </c>
      <c r="E614" s="26">
        <v>50</v>
      </c>
    </row>
    <row r="615" spans="1:5" x14ac:dyDescent="0.2">
      <c r="A615" s="32" t="s">
        <v>1122</v>
      </c>
      <c r="B615" s="31" t="s">
        <v>1123</v>
      </c>
      <c r="C615" s="56">
        <v>253.56</v>
      </c>
      <c r="D615" s="56">
        <v>152.13</v>
      </c>
      <c r="E615" s="26">
        <v>26</v>
      </c>
    </row>
    <row r="616" spans="1:5" x14ac:dyDescent="0.2">
      <c r="A616" s="32" t="s">
        <v>1124</v>
      </c>
      <c r="B616" s="31" t="s">
        <v>1125</v>
      </c>
      <c r="C616" s="56">
        <v>264.37</v>
      </c>
      <c r="D616" s="56">
        <v>158.62</v>
      </c>
      <c r="E616" s="26">
        <v>26</v>
      </c>
    </row>
    <row r="617" spans="1:5" x14ac:dyDescent="0.2">
      <c r="A617" s="32" t="s">
        <v>1126</v>
      </c>
      <c r="B617" s="31" t="s">
        <v>1127</v>
      </c>
      <c r="C617" s="56">
        <v>661.49</v>
      </c>
      <c r="D617" s="56">
        <v>396.89</v>
      </c>
      <c r="E617" s="26">
        <v>71</v>
      </c>
    </row>
    <row r="618" spans="1:5" x14ac:dyDescent="0.2">
      <c r="A618" s="32" t="s">
        <v>1128</v>
      </c>
      <c r="B618" s="31" t="s">
        <v>1129</v>
      </c>
      <c r="C618" s="56">
        <v>684.97</v>
      </c>
      <c r="D618" s="56">
        <v>410.98</v>
      </c>
      <c r="E618" s="26">
        <v>71</v>
      </c>
    </row>
    <row r="619" spans="1:5" x14ac:dyDescent="0.2">
      <c r="A619" s="32" t="s">
        <v>1130</v>
      </c>
      <c r="B619" s="31" t="s">
        <v>1131</v>
      </c>
      <c r="C619" s="56">
        <v>1080.44</v>
      </c>
      <c r="D619" s="56">
        <v>648.26</v>
      </c>
      <c r="E619" s="26">
        <v>166</v>
      </c>
    </row>
    <row r="620" spans="1:5" x14ac:dyDescent="0.2">
      <c r="A620" s="32" t="s">
        <v>1132</v>
      </c>
      <c r="B620" s="31" t="s">
        <v>1133</v>
      </c>
      <c r="C620" s="56">
        <v>44.09</v>
      </c>
      <c r="D620" s="56">
        <v>26.45</v>
      </c>
      <c r="E620" s="26">
        <v>1.1200000000000001</v>
      </c>
    </row>
    <row r="621" spans="1:5" x14ac:dyDescent="0.2">
      <c r="A621" s="32" t="s">
        <v>1134</v>
      </c>
      <c r="B621" s="31" t="s">
        <v>1135</v>
      </c>
      <c r="C621" s="56">
        <v>12</v>
      </c>
      <c r="D621" s="56">
        <v>7.2</v>
      </c>
      <c r="E621" s="26">
        <v>0.15</v>
      </c>
    </row>
    <row r="622" spans="1:5" x14ac:dyDescent="0.2">
      <c r="A622" s="32" t="s">
        <v>1136</v>
      </c>
      <c r="B622" s="31" t="s">
        <v>1137</v>
      </c>
      <c r="C622" s="56">
        <v>7.93</v>
      </c>
      <c r="D622" s="56">
        <v>4.76</v>
      </c>
      <c r="E622" s="26">
        <v>0.16</v>
      </c>
    </row>
    <row r="623" spans="1:5" x14ac:dyDescent="0.2">
      <c r="A623" s="32" t="s">
        <v>1138</v>
      </c>
      <c r="B623" s="31" t="s">
        <v>1139</v>
      </c>
      <c r="C623" s="56">
        <v>8.4</v>
      </c>
      <c r="D623" s="56">
        <v>5.04</v>
      </c>
      <c r="E623" s="26">
        <v>0.18</v>
      </c>
    </row>
    <row r="624" spans="1:5" x14ac:dyDescent="0.2">
      <c r="A624" s="32" t="s">
        <v>1140</v>
      </c>
      <c r="B624" s="31" t="s">
        <v>1141</v>
      </c>
      <c r="C624" s="56">
        <v>18.5</v>
      </c>
      <c r="D624" s="56">
        <v>11.1</v>
      </c>
      <c r="E624" s="26">
        <v>0.35</v>
      </c>
    </row>
    <row r="625" spans="1:5" x14ac:dyDescent="0.2">
      <c r="A625" s="32" t="s">
        <v>1142</v>
      </c>
      <c r="B625" s="31" t="s">
        <v>73</v>
      </c>
      <c r="C625" s="56">
        <v>22.23</v>
      </c>
      <c r="D625" s="56">
        <v>13.34</v>
      </c>
      <c r="E625" s="26">
        <v>0.54</v>
      </c>
    </row>
    <row r="626" spans="1:5" x14ac:dyDescent="0.2">
      <c r="A626" s="32" t="s">
        <v>1143</v>
      </c>
      <c r="B626" s="31" t="s">
        <v>1144</v>
      </c>
      <c r="C626" s="56">
        <v>17.18</v>
      </c>
      <c r="D626" s="56">
        <v>10.31</v>
      </c>
      <c r="E626" s="26">
        <v>0.35</v>
      </c>
    </row>
    <row r="627" spans="1:5" x14ac:dyDescent="0.2">
      <c r="A627" s="32" t="s">
        <v>1145</v>
      </c>
      <c r="B627" s="31" t="s">
        <v>75</v>
      </c>
      <c r="C627" s="56">
        <v>9.61</v>
      </c>
      <c r="D627" s="56">
        <v>5.77</v>
      </c>
      <c r="E627" s="26">
        <v>0.18</v>
      </c>
    </row>
    <row r="628" spans="1:5" x14ac:dyDescent="0.2">
      <c r="A628" s="32" t="s">
        <v>1146</v>
      </c>
      <c r="B628" s="31" t="s">
        <v>77</v>
      </c>
      <c r="C628" s="56">
        <v>20.420000000000002</v>
      </c>
      <c r="D628" s="56">
        <v>12.25</v>
      </c>
      <c r="E628" s="26">
        <v>0.33</v>
      </c>
    </row>
    <row r="629" spans="1:5" x14ac:dyDescent="0.2">
      <c r="A629" s="32" t="s">
        <v>1147</v>
      </c>
      <c r="B629" s="31" t="s">
        <v>1148</v>
      </c>
      <c r="C629" s="56">
        <v>14.41</v>
      </c>
      <c r="D629" s="56">
        <v>8.64</v>
      </c>
      <c r="E629" s="26">
        <v>0.28000000000000003</v>
      </c>
    </row>
    <row r="630" spans="1:5" x14ac:dyDescent="0.2">
      <c r="A630" s="32" t="s">
        <v>1149</v>
      </c>
      <c r="B630" s="31" t="s">
        <v>1150</v>
      </c>
      <c r="C630" s="56">
        <v>14.41</v>
      </c>
      <c r="D630" s="56">
        <v>8.64</v>
      </c>
      <c r="E630" s="26">
        <v>0.38</v>
      </c>
    </row>
    <row r="631" spans="1:5" x14ac:dyDescent="0.2">
      <c r="A631" s="32" t="s">
        <v>1151</v>
      </c>
      <c r="B631" s="31" t="s">
        <v>1152</v>
      </c>
      <c r="C631" s="56">
        <v>26.43</v>
      </c>
      <c r="D631" s="56">
        <v>15.86</v>
      </c>
      <c r="E631" s="26">
        <v>0.83</v>
      </c>
    </row>
    <row r="632" spans="1:5" x14ac:dyDescent="0.2">
      <c r="A632" s="32" t="s">
        <v>1153</v>
      </c>
      <c r="B632" s="31" t="s">
        <v>56</v>
      </c>
      <c r="C632" s="56">
        <v>33.64</v>
      </c>
      <c r="D632" s="56">
        <v>20.18</v>
      </c>
      <c r="E632" s="26">
        <v>1.38</v>
      </c>
    </row>
    <row r="633" spans="1:5" x14ac:dyDescent="0.2">
      <c r="A633" s="32" t="s">
        <v>1154</v>
      </c>
      <c r="B633" s="31" t="s">
        <v>60</v>
      </c>
      <c r="C633" s="56">
        <v>26.43</v>
      </c>
      <c r="D633" s="56">
        <v>15.86</v>
      </c>
      <c r="E633" s="26">
        <v>0.65</v>
      </c>
    </row>
    <row r="634" spans="1:5" x14ac:dyDescent="0.2">
      <c r="A634" s="32" t="s">
        <v>1155</v>
      </c>
      <c r="B634" s="31" t="s">
        <v>1156</v>
      </c>
      <c r="C634" s="56">
        <v>21.62</v>
      </c>
      <c r="D634" s="56">
        <v>12.97</v>
      </c>
      <c r="E634" s="26">
        <v>0.61</v>
      </c>
    </row>
    <row r="635" spans="1:5" x14ac:dyDescent="0.2">
      <c r="A635" s="32" t="s">
        <v>1157</v>
      </c>
      <c r="B635" s="31" t="s">
        <v>60</v>
      </c>
      <c r="C635" s="56">
        <v>33.64</v>
      </c>
      <c r="D635" s="56">
        <v>20.18</v>
      </c>
      <c r="E635" s="26">
        <v>1.1100000000000001</v>
      </c>
    </row>
    <row r="636" spans="1:5" x14ac:dyDescent="0.2">
      <c r="A636" s="32" t="s">
        <v>1158</v>
      </c>
      <c r="B636" s="31" t="s">
        <v>63</v>
      </c>
      <c r="C636" s="56">
        <v>34.840000000000003</v>
      </c>
      <c r="D636" s="56">
        <v>20.91</v>
      </c>
      <c r="E636" s="26">
        <v>1.18</v>
      </c>
    </row>
    <row r="637" spans="1:5" x14ac:dyDescent="0.2">
      <c r="A637" s="32" t="s">
        <v>1159</v>
      </c>
      <c r="B637" s="31" t="s">
        <v>1160</v>
      </c>
      <c r="C637" s="56">
        <v>14.41</v>
      </c>
      <c r="D637" s="56">
        <v>8.64</v>
      </c>
      <c r="E637" s="26">
        <v>0.34</v>
      </c>
    </row>
    <row r="638" spans="1:5" x14ac:dyDescent="0.2">
      <c r="A638" s="32" t="s">
        <v>1161</v>
      </c>
      <c r="B638" s="31" t="s">
        <v>1162</v>
      </c>
      <c r="C638" s="56">
        <v>26.43</v>
      </c>
      <c r="D638" s="56">
        <v>15.86</v>
      </c>
      <c r="E638" s="26">
        <v>0.26</v>
      </c>
    </row>
    <row r="639" spans="1:5" x14ac:dyDescent="0.2">
      <c r="A639" s="32" t="s">
        <v>1163</v>
      </c>
      <c r="B639" s="31" t="s">
        <v>1164</v>
      </c>
      <c r="C639" s="56">
        <v>10.8</v>
      </c>
      <c r="D639" s="56">
        <v>6.48</v>
      </c>
      <c r="E639" s="26">
        <v>0.26</v>
      </c>
    </row>
    <row r="640" spans="1:5" x14ac:dyDescent="0.2">
      <c r="A640" s="32" t="s">
        <v>1165</v>
      </c>
      <c r="B640" s="31" t="s">
        <v>1166</v>
      </c>
      <c r="C640" s="56">
        <v>21.02</v>
      </c>
      <c r="D640" s="56">
        <v>12.61</v>
      </c>
      <c r="E640" s="26">
        <v>0.57999999999999996</v>
      </c>
    </row>
    <row r="641" spans="1:5" x14ac:dyDescent="0.2">
      <c r="A641" s="32" t="s">
        <v>1167</v>
      </c>
      <c r="B641" s="31" t="s">
        <v>1168</v>
      </c>
      <c r="C641" s="56">
        <v>27.63</v>
      </c>
      <c r="D641" s="56">
        <v>16.579999999999998</v>
      </c>
      <c r="E641" s="26">
        <v>0.81</v>
      </c>
    </row>
    <row r="642" spans="1:5" x14ac:dyDescent="0.2">
      <c r="A642" s="32" t="s">
        <v>1169</v>
      </c>
      <c r="B642" s="31" t="s">
        <v>47</v>
      </c>
      <c r="C642" s="56">
        <v>20.420000000000002</v>
      </c>
      <c r="D642" s="56">
        <v>12.25</v>
      </c>
      <c r="E642" s="26">
        <v>0.48</v>
      </c>
    </row>
    <row r="643" spans="1:5" x14ac:dyDescent="0.2">
      <c r="A643" s="32" t="s">
        <v>1170</v>
      </c>
      <c r="B643" s="31" t="s">
        <v>49</v>
      </c>
      <c r="C643" s="56">
        <v>27.63</v>
      </c>
      <c r="D643" s="56">
        <v>16.579999999999998</v>
      </c>
      <c r="E643" s="26">
        <v>0.83</v>
      </c>
    </row>
    <row r="644" spans="1:5" x14ac:dyDescent="0.2">
      <c r="A644" s="32" t="s">
        <v>1171</v>
      </c>
      <c r="B644" s="31" t="s">
        <v>81</v>
      </c>
      <c r="C644" s="56">
        <v>14.41</v>
      </c>
      <c r="D644" s="56">
        <v>8.64</v>
      </c>
      <c r="E644" s="26">
        <v>0.13</v>
      </c>
    </row>
    <row r="645" spans="1:5" x14ac:dyDescent="0.2">
      <c r="A645" s="32" t="s">
        <v>1172</v>
      </c>
      <c r="B645" s="31" t="s">
        <v>81</v>
      </c>
      <c r="C645" s="56">
        <v>16.22</v>
      </c>
      <c r="D645" s="56">
        <v>9.73</v>
      </c>
      <c r="E645" s="26">
        <v>0.28999999999999998</v>
      </c>
    </row>
    <row r="646" spans="1:5" x14ac:dyDescent="0.2">
      <c r="A646" s="32" t="s">
        <v>1173</v>
      </c>
      <c r="B646" s="31" t="s">
        <v>81</v>
      </c>
      <c r="C646" s="56">
        <v>19.82</v>
      </c>
      <c r="D646" s="56">
        <v>11.89</v>
      </c>
      <c r="E646" s="26">
        <v>0.5</v>
      </c>
    </row>
    <row r="647" spans="1:5" x14ac:dyDescent="0.2">
      <c r="A647" s="32" t="s">
        <v>1174</v>
      </c>
      <c r="B647" s="31" t="s">
        <v>1175</v>
      </c>
      <c r="C647" s="56">
        <v>18.02</v>
      </c>
      <c r="D647" s="56">
        <v>10.82</v>
      </c>
      <c r="E647" s="26">
        <v>0.156</v>
      </c>
    </row>
    <row r="648" spans="1:5" x14ac:dyDescent="0.2">
      <c r="A648" s="32" t="s">
        <v>1176</v>
      </c>
      <c r="B648" s="31" t="s">
        <v>1177</v>
      </c>
      <c r="C648" s="56">
        <v>33.64</v>
      </c>
      <c r="D648" s="56">
        <v>20.18</v>
      </c>
      <c r="E648" s="26">
        <v>0.313</v>
      </c>
    </row>
    <row r="649" spans="1:5" x14ac:dyDescent="0.2">
      <c r="A649" s="32" t="s">
        <v>1178</v>
      </c>
      <c r="B649" s="31" t="s">
        <v>1179</v>
      </c>
      <c r="C649" s="56">
        <v>46.86</v>
      </c>
      <c r="D649" s="56">
        <v>28.12</v>
      </c>
      <c r="E649" s="26">
        <v>0.59399999999999997</v>
      </c>
    </row>
    <row r="650" spans="1:5" x14ac:dyDescent="0.2">
      <c r="A650" s="32" t="s">
        <v>1180</v>
      </c>
      <c r="B650" s="31" t="s">
        <v>1181</v>
      </c>
      <c r="C650" s="56">
        <v>20.420000000000002</v>
      </c>
      <c r="D650" s="56">
        <v>12.25</v>
      </c>
      <c r="E650" s="26">
        <v>0.35</v>
      </c>
    </row>
    <row r="651" spans="1:5" x14ac:dyDescent="0.2">
      <c r="A651" s="32" t="s">
        <v>1182</v>
      </c>
      <c r="B651" s="31" t="s">
        <v>1181</v>
      </c>
      <c r="C651" s="56">
        <v>40.85</v>
      </c>
      <c r="D651" s="56">
        <v>24.51</v>
      </c>
      <c r="E651" s="26">
        <v>0.79400000000000004</v>
      </c>
    </row>
    <row r="652" spans="1:5" x14ac:dyDescent="0.2">
      <c r="A652" s="32" t="s">
        <v>1183</v>
      </c>
      <c r="B652" s="31" t="s">
        <v>1181</v>
      </c>
      <c r="C652" s="56">
        <v>54.06</v>
      </c>
      <c r="D652" s="56">
        <v>32.43</v>
      </c>
      <c r="E652" s="26">
        <v>1.288</v>
      </c>
    </row>
    <row r="653" spans="1:5" x14ac:dyDescent="0.2">
      <c r="A653" s="32" t="s">
        <v>1184</v>
      </c>
      <c r="B653" s="31" t="s">
        <v>86</v>
      </c>
      <c r="C653" s="56">
        <v>20.420000000000002</v>
      </c>
      <c r="D653" s="56">
        <v>12.25</v>
      </c>
      <c r="E653" s="26">
        <v>0.45</v>
      </c>
    </row>
    <row r="654" spans="1:5" x14ac:dyDescent="0.2">
      <c r="A654" s="32" t="s">
        <v>1185</v>
      </c>
      <c r="B654" s="31" t="s">
        <v>1186</v>
      </c>
      <c r="C654" s="56">
        <v>19.22</v>
      </c>
      <c r="D654" s="56">
        <v>11.53</v>
      </c>
      <c r="E654" s="26">
        <v>0.5</v>
      </c>
    </row>
    <row r="655" spans="1:5" x14ac:dyDescent="0.2">
      <c r="A655" s="32" t="s">
        <v>1187</v>
      </c>
      <c r="B655" s="31" t="s">
        <v>86</v>
      </c>
      <c r="C655" s="56">
        <v>39.65</v>
      </c>
      <c r="D655" s="56">
        <v>23.79</v>
      </c>
      <c r="E655" s="26">
        <v>0.81</v>
      </c>
    </row>
    <row r="656" spans="1:5" x14ac:dyDescent="0.2">
      <c r="A656" s="32" t="s">
        <v>1188</v>
      </c>
      <c r="B656" s="31" t="s">
        <v>86</v>
      </c>
      <c r="C656" s="56">
        <v>48.06</v>
      </c>
      <c r="D656" s="56">
        <v>28.83</v>
      </c>
      <c r="E656" s="26">
        <v>1.63</v>
      </c>
    </row>
    <row r="657" spans="1:5" x14ac:dyDescent="0.2">
      <c r="A657" s="32" t="s">
        <v>1189</v>
      </c>
      <c r="B657" s="31" t="s">
        <v>1190</v>
      </c>
      <c r="C657" s="56">
        <v>18.62</v>
      </c>
      <c r="D657" s="56">
        <v>11.17</v>
      </c>
      <c r="E657" s="26">
        <v>0.47</v>
      </c>
    </row>
    <row r="658" spans="1:5" x14ac:dyDescent="0.2">
      <c r="A658" s="32" t="s">
        <v>1191</v>
      </c>
      <c r="B658" s="31" t="s">
        <v>1190</v>
      </c>
      <c r="C658" s="56">
        <v>30.03</v>
      </c>
      <c r="D658" s="56">
        <v>18.02</v>
      </c>
      <c r="E658" s="26">
        <v>1</v>
      </c>
    </row>
    <row r="659" spans="1:5" x14ac:dyDescent="0.2">
      <c r="A659" s="32" t="s">
        <v>1192</v>
      </c>
      <c r="B659" s="31" t="s">
        <v>1190</v>
      </c>
      <c r="C659" s="56">
        <v>40.85</v>
      </c>
      <c r="D659" s="56">
        <v>24.51</v>
      </c>
      <c r="E659" s="26">
        <v>1.5</v>
      </c>
    </row>
    <row r="660" spans="1:5" x14ac:dyDescent="0.2">
      <c r="A660" s="32" t="s">
        <v>1193</v>
      </c>
      <c r="B660" s="31" t="s">
        <v>105</v>
      </c>
      <c r="C660" s="56">
        <v>1.31</v>
      </c>
      <c r="D660" s="56">
        <v>0.79</v>
      </c>
      <c r="E660" s="26">
        <v>0.02</v>
      </c>
    </row>
    <row r="661" spans="1:5" x14ac:dyDescent="0.2">
      <c r="A661" s="32" t="s">
        <v>1194</v>
      </c>
      <c r="B661" s="31" t="s">
        <v>105</v>
      </c>
      <c r="C661" s="56">
        <v>1.8</v>
      </c>
      <c r="D661" s="56">
        <v>1.08</v>
      </c>
      <c r="E661" s="26">
        <v>0.03</v>
      </c>
    </row>
    <row r="662" spans="1:5" x14ac:dyDescent="0.2">
      <c r="A662" s="32" t="s">
        <v>1195</v>
      </c>
      <c r="B662" s="31" t="s">
        <v>105</v>
      </c>
      <c r="C662" s="56">
        <v>2.04</v>
      </c>
      <c r="D662" s="56">
        <v>1.22</v>
      </c>
      <c r="E662" s="26">
        <v>0</v>
      </c>
    </row>
    <row r="663" spans="1:5" x14ac:dyDescent="0.2">
      <c r="A663" s="32" t="s">
        <v>114</v>
      </c>
      <c r="B663" s="31" t="s">
        <v>1196</v>
      </c>
      <c r="C663" s="56">
        <v>27.04</v>
      </c>
      <c r="D663" s="56">
        <v>16.22</v>
      </c>
      <c r="E663" s="26">
        <v>0.375</v>
      </c>
    </row>
    <row r="664" spans="1:5" x14ac:dyDescent="0.2">
      <c r="A664" s="32" t="s">
        <v>1197</v>
      </c>
      <c r="B664" s="31" t="s">
        <v>110</v>
      </c>
      <c r="C664" s="56">
        <v>1.19</v>
      </c>
      <c r="D664" s="56">
        <v>0.72</v>
      </c>
      <c r="E664" s="26">
        <v>0</v>
      </c>
    </row>
    <row r="665" spans="1:5" x14ac:dyDescent="0.2">
      <c r="A665" s="32" t="s">
        <v>1198</v>
      </c>
      <c r="B665" s="31" t="s">
        <v>110</v>
      </c>
      <c r="C665" s="56">
        <v>1.55</v>
      </c>
      <c r="D665" s="56">
        <v>0.93</v>
      </c>
      <c r="E665" s="26">
        <v>0</v>
      </c>
    </row>
    <row r="666" spans="1:5" x14ac:dyDescent="0.2">
      <c r="A666" s="32" t="s">
        <v>1199</v>
      </c>
      <c r="B666" s="31" t="s">
        <v>110</v>
      </c>
      <c r="C666" s="56">
        <v>1.68</v>
      </c>
      <c r="D666" s="56">
        <v>1.01</v>
      </c>
      <c r="E666" s="26">
        <v>0.04</v>
      </c>
    </row>
    <row r="667" spans="1:5" x14ac:dyDescent="0.2">
      <c r="A667" s="32" t="s">
        <v>1200</v>
      </c>
      <c r="B667" s="31" t="s">
        <v>1201</v>
      </c>
      <c r="C667" s="56">
        <v>2.42</v>
      </c>
      <c r="D667" s="56">
        <v>1.45</v>
      </c>
      <c r="E667" s="26">
        <v>0</v>
      </c>
    </row>
    <row r="668" spans="1:5" x14ac:dyDescent="0.2">
      <c r="A668" s="32" t="s">
        <v>1202</v>
      </c>
      <c r="B668" s="31" t="s">
        <v>1203</v>
      </c>
      <c r="C668" s="56">
        <v>4.3099999999999996</v>
      </c>
      <c r="D668" s="56">
        <v>2.59</v>
      </c>
      <c r="E668" s="26">
        <v>0</v>
      </c>
    </row>
    <row r="669" spans="1:5" x14ac:dyDescent="0.2">
      <c r="A669" s="32" t="s">
        <v>1204</v>
      </c>
      <c r="B669" s="31" t="s">
        <v>1205</v>
      </c>
      <c r="C669" s="56">
        <v>6.1</v>
      </c>
      <c r="D669" s="56">
        <v>3.66</v>
      </c>
      <c r="E669" s="26">
        <v>0</v>
      </c>
    </row>
    <row r="670" spans="1:5" x14ac:dyDescent="0.2">
      <c r="A670" s="32" t="s">
        <v>1206</v>
      </c>
      <c r="B670" s="31" t="s">
        <v>1207</v>
      </c>
      <c r="C670" s="56">
        <v>12</v>
      </c>
      <c r="D670" s="56">
        <v>7.2</v>
      </c>
      <c r="E670" s="26">
        <v>0.12</v>
      </c>
    </row>
    <row r="671" spans="1:5" x14ac:dyDescent="0.2">
      <c r="A671" s="32" t="s">
        <v>1208</v>
      </c>
      <c r="B671" s="31" t="s">
        <v>1209</v>
      </c>
      <c r="C671" s="56">
        <v>19.22</v>
      </c>
      <c r="D671" s="56">
        <v>11.53</v>
      </c>
      <c r="E671" s="26">
        <v>0.18</v>
      </c>
    </row>
    <row r="672" spans="1:5" x14ac:dyDescent="0.2">
      <c r="A672" s="32" t="s">
        <v>1210</v>
      </c>
      <c r="B672" s="31" t="s">
        <v>1211</v>
      </c>
      <c r="C672" s="56">
        <v>20.420000000000002</v>
      </c>
      <c r="D672" s="56">
        <v>12.25</v>
      </c>
      <c r="E672" s="26">
        <v>0.38</v>
      </c>
    </row>
    <row r="673" spans="1:5" x14ac:dyDescent="0.2">
      <c r="A673" s="32" t="s">
        <v>1212</v>
      </c>
      <c r="B673" s="31" t="s">
        <v>51</v>
      </c>
      <c r="C673" s="56">
        <v>24.02</v>
      </c>
      <c r="D673" s="56">
        <v>14.41</v>
      </c>
      <c r="E673" s="26">
        <v>0.57999999999999996</v>
      </c>
    </row>
    <row r="674" spans="1:5" x14ac:dyDescent="0.2">
      <c r="A674" s="32" t="s">
        <v>1213</v>
      </c>
      <c r="B674" s="31" t="s">
        <v>51</v>
      </c>
      <c r="C674" s="56">
        <v>31.24</v>
      </c>
      <c r="D674" s="56">
        <v>18.739999999999998</v>
      </c>
      <c r="E674" s="26">
        <v>0.96</v>
      </c>
    </row>
    <row r="675" spans="1:5" x14ac:dyDescent="0.2">
      <c r="A675" s="32" t="s">
        <v>1214</v>
      </c>
      <c r="B675" s="31" t="s">
        <v>1215</v>
      </c>
      <c r="C675" s="56">
        <v>22.83</v>
      </c>
      <c r="D675" s="56">
        <v>13.69</v>
      </c>
      <c r="E675" s="26">
        <v>0.61</v>
      </c>
    </row>
    <row r="676" spans="1:5" x14ac:dyDescent="0.2">
      <c r="A676" s="32" t="s">
        <v>1216</v>
      </c>
      <c r="B676" s="31" t="s">
        <v>51</v>
      </c>
      <c r="C676" s="56">
        <v>10.8</v>
      </c>
      <c r="D676" s="56">
        <v>6.48</v>
      </c>
      <c r="E676" s="26">
        <v>0.25</v>
      </c>
    </row>
    <row r="677" spans="1:5" x14ac:dyDescent="0.2">
      <c r="A677" s="32" t="s">
        <v>1217</v>
      </c>
      <c r="B677" s="31" t="s">
        <v>1218</v>
      </c>
      <c r="C677" s="56">
        <v>7.52</v>
      </c>
      <c r="D677" s="56">
        <v>4.5199999999999996</v>
      </c>
      <c r="E677" s="26">
        <v>0.3</v>
      </c>
    </row>
    <row r="678" spans="1:5" x14ac:dyDescent="0.2">
      <c r="A678" s="32" t="s">
        <v>1219</v>
      </c>
      <c r="B678" s="31" t="s">
        <v>1220</v>
      </c>
      <c r="C678" s="56">
        <v>19.82</v>
      </c>
      <c r="D678" s="56">
        <v>11.89</v>
      </c>
      <c r="E678" s="26">
        <v>0.33100000000000002</v>
      </c>
    </row>
    <row r="679" spans="1:5" x14ac:dyDescent="0.2">
      <c r="A679" s="32" t="s">
        <v>1221</v>
      </c>
      <c r="B679" s="31" t="s">
        <v>1222</v>
      </c>
      <c r="C679" s="56">
        <v>20.420000000000002</v>
      </c>
      <c r="D679" s="56">
        <v>12.25</v>
      </c>
      <c r="E679" s="26">
        <v>0.8</v>
      </c>
    </row>
    <row r="680" spans="1:5" x14ac:dyDescent="0.2">
      <c r="A680" s="32" t="s">
        <v>1223</v>
      </c>
      <c r="B680" s="31" t="s">
        <v>1224</v>
      </c>
      <c r="C680" s="56">
        <v>31.24</v>
      </c>
      <c r="D680" s="56">
        <v>18.739999999999998</v>
      </c>
      <c r="E680" s="26">
        <v>1.0249999999999999</v>
      </c>
    </row>
    <row r="681" spans="1:5" x14ac:dyDescent="0.2">
      <c r="A681" s="32" t="s">
        <v>1225</v>
      </c>
      <c r="B681" s="31" t="s">
        <v>1226</v>
      </c>
      <c r="C681" s="56">
        <v>22.83</v>
      </c>
      <c r="D681" s="56">
        <v>13.69</v>
      </c>
      <c r="E681" s="26">
        <v>0.65</v>
      </c>
    </row>
    <row r="682" spans="1:5" x14ac:dyDescent="0.2">
      <c r="A682" s="32" t="s">
        <v>1227</v>
      </c>
      <c r="B682" s="31" t="s">
        <v>1228</v>
      </c>
      <c r="C682" s="56">
        <v>13.21</v>
      </c>
      <c r="D682" s="56">
        <v>7.93</v>
      </c>
      <c r="E682" s="26">
        <v>0.32</v>
      </c>
    </row>
    <row r="683" spans="1:5" x14ac:dyDescent="0.2">
      <c r="A683" s="32" t="s">
        <v>1229</v>
      </c>
      <c r="B683" s="31" t="s">
        <v>1230</v>
      </c>
      <c r="C683" s="56">
        <v>9.61</v>
      </c>
      <c r="D683" s="56">
        <v>5.77</v>
      </c>
      <c r="E683" s="26">
        <v>0.19</v>
      </c>
    </row>
    <row r="684" spans="1:5" x14ac:dyDescent="0.2">
      <c r="A684" s="32" t="s">
        <v>1231</v>
      </c>
      <c r="B684" s="31" t="s">
        <v>1232</v>
      </c>
      <c r="C684" s="56">
        <v>174.24</v>
      </c>
      <c r="D684" s="56">
        <v>104.54</v>
      </c>
      <c r="E684" s="26">
        <v>6.6</v>
      </c>
    </row>
    <row r="685" spans="1:5" x14ac:dyDescent="0.2">
      <c r="A685" s="32" t="s">
        <v>1233</v>
      </c>
      <c r="B685" s="31" t="s">
        <v>1234</v>
      </c>
      <c r="C685" s="56">
        <v>168.23</v>
      </c>
      <c r="D685" s="56">
        <v>100.94</v>
      </c>
      <c r="E685" s="26">
        <v>8</v>
      </c>
    </row>
    <row r="686" spans="1:5" x14ac:dyDescent="0.2">
      <c r="A686" s="32" t="s">
        <v>1235</v>
      </c>
      <c r="B686" s="31" t="s">
        <v>1236</v>
      </c>
      <c r="C686" s="56">
        <v>19.22</v>
      </c>
      <c r="D686" s="56">
        <v>11.53</v>
      </c>
      <c r="E686" s="26">
        <v>1</v>
      </c>
    </row>
    <row r="687" spans="1:5" x14ac:dyDescent="0.2">
      <c r="A687" s="32" t="s">
        <v>1237</v>
      </c>
      <c r="B687" s="31" t="s">
        <v>1238</v>
      </c>
      <c r="C687" s="56">
        <v>18.02</v>
      </c>
      <c r="D687" s="56">
        <v>10.82</v>
      </c>
      <c r="E687" s="26">
        <v>0.43</v>
      </c>
    </row>
    <row r="688" spans="1:5" x14ac:dyDescent="0.2">
      <c r="A688" s="32" t="s">
        <v>1239</v>
      </c>
      <c r="B688" s="31" t="s">
        <v>1240</v>
      </c>
      <c r="C688" s="56">
        <v>72.09</v>
      </c>
      <c r="D688" s="56">
        <v>43.26</v>
      </c>
      <c r="E688" s="26">
        <v>1.9379999999999999</v>
      </c>
    </row>
    <row r="689" spans="1:5" x14ac:dyDescent="0.2">
      <c r="A689" s="32" t="s">
        <v>1241</v>
      </c>
      <c r="B689" s="31" t="s">
        <v>1242</v>
      </c>
      <c r="C689" s="56">
        <v>84.11</v>
      </c>
      <c r="D689" s="56">
        <v>50.47</v>
      </c>
      <c r="E689" s="26">
        <v>3.3130000000000002</v>
      </c>
    </row>
    <row r="690" spans="1:5" x14ac:dyDescent="0.2">
      <c r="A690" s="32" t="s">
        <v>1243</v>
      </c>
      <c r="B690" s="31" t="s">
        <v>1244</v>
      </c>
      <c r="C690" s="56">
        <v>84.11</v>
      </c>
      <c r="D690" s="56">
        <v>50.47</v>
      </c>
      <c r="E690" s="26">
        <v>2.2000000000000002</v>
      </c>
    </row>
    <row r="691" spans="1:5" x14ac:dyDescent="0.2">
      <c r="A691" s="32" t="s">
        <v>1245</v>
      </c>
      <c r="B691" s="31" t="s">
        <v>1246</v>
      </c>
      <c r="C691" s="56">
        <v>72.09</v>
      </c>
      <c r="D691" s="56">
        <v>43.26</v>
      </c>
      <c r="E691" s="26">
        <v>2.5</v>
      </c>
    </row>
    <row r="692" spans="1:5" x14ac:dyDescent="0.2">
      <c r="A692" s="32" t="s">
        <v>1247</v>
      </c>
      <c r="B692" s="31" t="s">
        <v>1248</v>
      </c>
      <c r="C692" s="56">
        <v>67.28</v>
      </c>
      <c r="D692" s="56">
        <v>40.369999999999997</v>
      </c>
      <c r="E692" s="26">
        <v>1.3129999999999999</v>
      </c>
    </row>
    <row r="693" spans="1:5" x14ac:dyDescent="0.2">
      <c r="A693" s="32" t="s">
        <v>1249</v>
      </c>
      <c r="B693" s="31" t="s">
        <v>1250</v>
      </c>
      <c r="C693" s="56">
        <v>72.09</v>
      </c>
      <c r="D693" s="56">
        <v>43.26</v>
      </c>
      <c r="E693" s="26">
        <v>1.75</v>
      </c>
    </row>
    <row r="694" spans="1:5" x14ac:dyDescent="0.2">
      <c r="A694" s="32" t="s">
        <v>1251</v>
      </c>
      <c r="B694" s="31" t="s">
        <v>1252</v>
      </c>
      <c r="C694" s="56">
        <v>13.21</v>
      </c>
      <c r="D694" s="56">
        <v>7.93</v>
      </c>
      <c r="E694" s="26">
        <v>0.188</v>
      </c>
    </row>
    <row r="695" spans="1:5" x14ac:dyDescent="0.2">
      <c r="A695" s="32" t="s">
        <v>1253</v>
      </c>
      <c r="B695" s="31" t="s">
        <v>1254</v>
      </c>
      <c r="C695" s="56">
        <v>48.06</v>
      </c>
      <c r="D695" s="56">
        <v>28.83</v>
      </c>
      <c r="E695" s="26">
        <v>4</v>
      </c>
    </row>
    <row r="696" spans="1:5" x14ac:dyDescent="0.2">
      <c r="A696" s="32" t="s">
        <v>1255</v>
      </c>
      <c r="B696" s="31" t="s">
        <v>110</v>
      </c>
      <c r="C696" s="56">
        <v>6</v>
      </c>
      <c r="D696" s="56">
        <v>3.6</v>
      </c>
      <c r="E696" s="26">
        <v>6.3E-2</v>
      </c>
    </row>
    <row r="697" spans="1:5" x14ac:dyDescent="0.2">
      <c r="A697" s="32" t="s">
        <v>1256</v>
      </c>
      <c r="B697" s="31" t="s">
        <v>1257</v>
      </c>
      <c r="C697" s="56">
        <v>746.89</v>
      </c>
      <c r="D697" s="56">
        <v>448.13</v>
      </c>
      <c r="E697" s="26">
        <v>60</v>
      </c>
    </row>
    <row r="698" spans="1:5" x14ac:dyDescent="0.2">
      <c r="A698" s="32" t="s">
        <v>1258</v>
      </c>
      <c r="B698" s="31" t="s">
        <v>1259</v>
      </c>
      <c r="C698" s="56">
        <v>418.94</v>
      </c>
      <c r="D698" s="56">
        <v>251.36</v>
      </c>
      <c r="E698" s="26">
        <v>0</v>
      </c>
    </row>
    <row r="699" spans="1:5" x14ac:dyDescent="0.2">
      <c r="A699" s="32" t="s">
        <v>1260</v>
      </c>
      <c r="B699" s="31" t="s">
        <v>1261</v>
      </c>
      <c r="C699" s="56">
        <v>46.86</v>
      </c>
      <c r="D699" s="56">
        <v>28.12</v>
      </c>
      <c r="E699" s="26">
        <v>1.0629999999999999</v>
      </c>
    </row>
    <row r="700" spans="1:5" x14ac:dyDescent="0.2">
      <c r="A700" s="32" t="s">
        <v>1262</v>
      </c>
      <c r="B700" s="31" t="s">
        <v>1263</v>
      </c>
      <c r="C700" s="56">
        <v>242.54</v>
      </c>
      <c r="D700" s="56">
        <v>145.52000000000001</v>
      </c>
      <c r="E700" s="26">
        <v>16</v>
      </c>
    </row>
    <row r="701" spans="1:5" x14ac:dyDescent="0.2">
      <c r="A701" s="32" t="s">
        <v>1264</v>
      </c>
      <c r="B701" s="31" t="s">
        <v>1265</v>
      </c>
      <c r="C701" s="56">
        <v>45.65</v>
      </c>
      <c r="D701" s="56">
        <v>27.39</v>
      </c>
      <c r="E701" s="26">
        <v>1.21</v>
      </c>
    </row>
    <row r="702" spans="1:5" x14ac:dyDescent="0.2">
      <c r="A702" s="32" t="s">
        <v>1266</v>
      </c>
      <c r="B702" s="31" t="s">
        <v>1267</v>
      </c>
      <c r="C702" s="56">
        <v>43.25</v>
      </c>
      <c r="D702" s="56">
        <v>25.95</v>
      </c>
      <c r="E702" s="26">
        <v>1.18</v>
      </c>
    </row>
    <row r="703" spans="1:5" x14ac:dyDescent="0.2">
      <c r="A703" s="32" t="s">
        <v>1268</v>
      </c>
      <c r="B703" s="31" t="s">
        <v>1269</v>
      </c>
      <c r="C703" s="56">
        <v>44.46</v>
      </c>
      <c r="D703" s="56">
        <v>26.67</v>
      </c>
      <c r="E703" s="26">
        <v>0</v>
      </c>
    </row>
    <row r="704" spans="1:5" x14ac:dyDescent="0.2">
      <c r="A704" s="32" t="s">
        <v>1270</v>
      </c>
      <c r="B704" s="31" t="s">
        <v>1271</v>
      </c>
      <c r="C704" s="56">
        <v>23.43</v>
      </c>
      <c r="D704" s="56">
        <v>14.06</v>
      </c>
      <c r="E704" s="26">
        <v>3</v>
      </c>
    </row>
    <row r="705" spans="1:5" x14ac:dyDescent="0.2">
      <c r="A705" s="32" t="s">
        <v>1272</v>
      </c>
      <c r="B705" s="31" t="s">
        <v>1273</v>
      </c>
      <c r="C705" s="56">
        <v>46.86</v>
      </c>
      <c r="D705" s="56">
        <v>28.12</v>
      </c>
      <c r="E705" s="26">
        <v>5</v>
      </c>
    </row>
    <row r="706" spans="1:5" x14ac:dyDescent="0.2">
      <c r="A706" s="32" t="s">
        <v>1274</v>
      </c>
      <c r="B706" s="31" t="s">
        <v>1275</v>
      </c>
      <c r="C706" s="56">
        <v>48.24</v>
      </c>
      <c r="D706" s="56">
        <v>28.94</v>
      </c>
      <c r="E706" s="26">
        <v>7</v>
      </c>
    </row>
    <row r="707" spans="1:5" x14ac:dyDescent="0.2">
      <c r="A707" s="32" t="s">
        <v>1276</v>
      </c>
      <c r="B707" s="31" t="s">
        <v>1277</v>
      </c>
      <c r="C707" s="56">
        <v>96.47</v>
      </c>
      <c r="D707" s="56">
        <v>57.88</v>
      </c>
      <c r="E707" s="26">
        <v>10</v>
      </c>
    </row>
    <row r="708" spans="1:5" x14ac:dyDescent="0.2">
      <c r="A708" s="32" t="s">
        <v>1278</v>
      </c>
      <c r="B708" s="31" t="s">
        <v>1279</v>
      </c>
      <c r="C708" s="56">
        <v>63.4</v>
      </c>
      <c r="D708" s="56">
        <v>38.04</v>
      </c>
      <c r="E708" s="26">
        <v>7</v>
      </c>
    </row>
    <row r="709" spans="1:5" x14ac:dyDescent="0.2">
      <c r="A709" s="32" t="s">
        <v>1280</v>
      </c>
      <c r="B709" s="31" t="s">
        <v>1281</v>
      </c>
      <c r="C709" s="56">
        <v>126.79</v>
      </c>
      <c r="D709" s="56">
        <v>76.069999999999993</v>
      </c>
      <c r="E709" s="26">
        <v>15</v>
      </c>
    </row>
    <row r="710" spans="1:5" x14ac:dyDescent="0.2">
      <c r="A710" s="32" t="s">
        <v>1282</v>
      </c>
      <c r="B710" s="31" t="s">
        <v>1283</v>
      </c>
      <c r="C710" s="56">
        <v>551.24</v>
      </c>
      <c r="D710" s="56">
        <v>330.74</v>
      </c>
      <c r="E710" s="26">
        <v>100</v>
      </c>
    </row>
    <row r="711" spans="1:5" x14ac:dyDescent="0.2">
      <c r="A711" s="32" t="s">
        <v>1284</v>
      </c>
      <c r="B711" s="31" t="s">
        <v>1285</v>
      </c>
      <c r="C711" s="56">
        <v>992.24</v>
      </c>
      <c r="D711" s="56">
        <v>595.34</v>
      </c>
      <c r="E711" s="26">
        <v>0</v>
      </c>
    </row>
    <row r="712" spans="1:5" x14ac:dyDescent="0.2">
      <c r="A712" s="32" t="s">
        <v>1286</v>
      </c>
      <c r="B712" s="31" t="s">
        <v>1287</v>
      </c>
      <c r="C712" s="56">
        <v>297.66000000000003</v>
      </c>
      <c r="D712" s="56">
        <v>178.59</v>
      </c>
      <c r="E712" s="26">
        <v>23</v>
      </c>
    </row>
    <row r="713" spans="1:5" x14ac:dyDescent="0.2">
      <c r="A713" s="32" t="s">
        <v>1288</v>
      </c>
      <c r="B713" s="31" t="s">
        <v>1289</v>
      </c>
      <c r="C713" s="56">
        <v>124.81</v>
      </c>
      <c r="D713" s="56">
        <v>74.89</v>
      </c>
      <c r="E713" s="26">
        <v>7</v>
      </c>
    </row>
    <row r="714" spans="1:5" x14ac:dyDescent="0.2">
      <c r="A714" s="32" t="s">
        <v>1290</v>
      </c>
      <c r="B714" s="31" t="s">
        <v>1291</v>
      </c>
      <c r="C714" s="56">
        <v>48.06</v>
      </c>
      <c r="D714" s="56">
        <v>28.83</v>
      </c>
      <c r="E714" s="26">
        <v>1.1000000000000001</v>
      </c>
    </row>
    <row r="715" spans="1:5" x14ac:dyDescent="0.2">
      <c r="A715" s="32" t="s">
        <v>1292</v>
      </c>
      <c r="B715" s="31" t="s">
        <v>1293</v>
      </c>
      <c r="C715" s="56">
        <v>55.27</v>
      </c>
      <c r="D715" s="56">
        <v>33.159999999999997</v>
      </c>
      <c r="E715" s="26">
        <v>2</v>
      </c>
    </row>
    <row r="716" spans="1:5" x14ac:dyDescent="0.2">
      <c r="A716" s="32" t="s">
        <v>1294</v>
      </c>
      <c r="B716" s="31" t="s">
        <v>1295</v>
      </c>
      <c r="C716" s="56">
        <v>51.66</v>
      </c>
      <c r="D716" s="56">
        <v>31</v>
      </c>
      <c r="E716" s="26">
        <v>1.58</v>
      </c>
    </row>
    <row r="717" spans="1:5" x14ac:dyDescent="0.2">
      <c r="A717" s="32" t="s">
        <v>1296</v>
      </c>
      <c r="B717" s="31" t="s">
        <v>1297</v>
      </c>
      <c r="C717" s="56">
        <v>54.06</v>
      </c>
      <c r="D717" s="56">
        <v>32.43</v>
      </c>
      <c r="E717" s="26">
        <v>1.96</v>
      </c>
    </row>
    <row r="718" spans="1:5" x14ac:dyDescent="0.2">
      <c r="A718" s="32" t="s">
        <v>1298</v>
      </c>
      <c r="B718" s="31" t="s">
        <v>1299</v>
      </c>
      <c r="C718" s="56">
        <v>661.49</v>
      </c>
      <c r="D718" s="56">
        <v>396.89</v>
      </c>
      <c r="E718" s="26">
        <v>57</v>
      </c>
    </row>
    <row r="719" spans="1:5" x14ac:dyDescent="0.2">
      <c r="A719" s="32" t="s">
        <v>1300</v>
      </c>
      <c r="B719" s="31" t="s">
        <v>1301</v>
      </c>
      <c r="C719" s="56">
        <v>5.5</v>
      </c>
      <c r="D719" s="56">
        <v>3.3</v>
      </c>
      <c r="E719" s="26">
        <v>0</v>
      </c>
    </row>
    <row r="720" spans="1:5" x14ac:dyDescent="0.2">
      <c r="A720" s="32" t="s">
        <v>1302</v>
      </c>
      <c r="B720" s="31" t="s">
        <v>1303</v>
      </c>
      <c r="C720" s="56">
        <v>6.6</v>
      </c>
      <c r="D720" s="56">
        <v>3.96</v>
      </c>
      <c r="E720" s="26">
        <v>0.25</v>
      </c>
    </row>
    <row r="721" spans="1:5" x14ac:dyDescent="0.2">
      <c r="A721" s="32" t="s">
        <v>1304</v>
      </c>
      <c r="B721" s="31" t="s">
        <v>1305</v>
      </c>
      <c r="C721" s="56">
        <v>7.71</v>
      </c>
      <c r="D721" s="56">
        <v>4.62</v>
      </c>
      <c r="E721" s="26">
        <v>0</v>
      </c>
    </row>
    <row r="722" spans="1:5" x14ac:dyDescent="0.2">
      <c r="A722" s="32" t="s">
        <v>1306</v>
      </c>
      <c r="B722" s="31" t="s">
        <v>1133</v>
      </c>
      <c r="C722" s="56">
        <v>39.65</v>
      </c>
      <c r="D722" s="56">
        <v>23.79</v>
      </c>
      <c r="E722" s="26">
        <v>1.55</v>
      </c>
    </row>
    <row r="723" spans="1:5" x14ac:dyDescent="0.2">
      <c r="A723" s="32" t="s">
        <v>1307</v>
      </c>
      <c r="B723" s="31" t="s">
        <v>1308</v>
      </c>
      <c r="C723" s="56">
        <v>20.420000000000002</v>
      </c>
      <c r="D723" s="56">
        <v>12.25</v>
      </c>
      <c r="E723" s="26">
        <v>0.43</v>
      </c>
    </row>
    <row r="724" spans="1:5" x14ac:dyDescent="0.2">
      <c r="A724" s="32" t="s">
        <v>1309</v>
      </c>
      <c r="B724" s="31" t="s">
        <v>1295</v>
      </c>
      <c r="C724" s="56">
        <v>49.26</v>
      </c>
      <c r="D724" s="56">
        <v>29.56</v>
      </c>
      <c r="E724" s="26">
        <v>2</v>
      </c>
    </row>
    <row r="725" spans="1:5" x14ac:dyDescent="0.2">
      <c r="A725" s="32" t="s">
        <v>1310</v>
      </c>
      <c r="B725" s="31" t="s">
        <v>1311</v>
      </c>
      <c r="C725" s="56">
        <v>46.68</v>
      </c>
      <c r="D725" s="56">
        <v>28.01</v>
      </c>
      <c r="E725" s="26">
        <v>1.89</v>
      </c>
    </row>
    <row r="726" spans="1:5" x14ac:dyDescent="0.2">
      <c r="A726" s="32" t="s">
        <v>1312</v>
      </c>
      <c r="B726" s="31" t="s">
        <v>1313</v>
      </c>
      <c r="C726" s="56">
        <v>56.02</v>
      </c>
      <c r="D726" s="56">
        <v>33.61</v>
      </c>
      <c r="E726" s="26">
        <v>2.36</v>
      </c>
    </row>
    <row r="727" spans="1:5" x14ac:dyDescent="0.2">
      <c r="A727" s="32" t="s">
        <v>1314</v>
      </c>
      <c r="B727" s="31" t="s">
        <v>1311</v>
      </c>
      <c r="C727" s="56">
        <v>53.35</v>
      </c>
      <c r="D727" s="56">
        <v>32.01</v>
      </c>
      <c r="E727" s="26">
        <v>1.99</v>
      </c>
    </row>
    <row r="728" spans="1:5" x14ac:dyDescent="0.2">
      <c r="A728" s="32" t="s">
        <v>1315</v>
      </c>
      <c r="B728" s="31" t="s">
        <v>1316</v>
      </c>
      <c r="C728" s="56">
        <v>63.68</v>
      </c>
      <c r="D728" s="56">
        <v>38.21</v>
      </c>
      <c r="E728" s="26">
        <v>2.72</v>
      </c>
    </row>
    <row r="729" spans="1:5" x14ac:dyDescent="0.2">
      <c r="A729" s="32" t="s">
        <v>1317</v>
      </c>
      <c r="B729" s="31" t="s">
        <v>1311</v>
      </c>
      <c r="C729" s="56">
        <v>62.48</v>
      </c>
      <c r="D729" s="56">
        <v>37.49</v>
      </c>
      <c r="E729" s="26">
        <v>2.25</v>
      </c>
    </row>
    <row r="730" spans="1:5" x14ac:dyDescent="0.2">
      <c r="A730" s="32" t="s">
        <v>1318</v>
      </c>
      <c r="B730" s="31" t="s">
        <v>1319</v>
      </c>
      <c r="C730" s="56">
        <v>69.69</v>
      </c>
      <c r="D730" s="56">
        <v>41.81</v>
      </c>
      <c r="E730" s="26">
        <v>1.74</v>
      </c>
    </row>
    <row r="731" spans="1:5" ht="13.5" thickBot="1" x14ac:dyDescent="0.25">
      <c r="A731" s="33" t="s">
        <v>1320</v>
      </c>
      <c r="B731" s="34" t="s">
        <v>1321</v>
      </c>
      <c r="C731" s="56">
        <v>220.49</v>
      </c>
      <c r="D731" s="56">
        <v>132.29</v>
      </c>
      <c r="E731" s="26">
        <v>10</v>
      </c>
    </row>
  </sheetData>
  <sheetProtection sheet="1" objects="1" scenarios="1"/>
  <autoFilter ref="A2:E731" xr:uid="{00000000-0001-0000-0200-000000000000}"/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3" ma:contentTypeDescription="Create a new document." ma:contentTypeScope="" ma:versionID="1b993f8c82c348ae2afaaef92259f049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1a826ea2aa070e3104d27059468c223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34860D-B994-4AF1-A630-7A1CFB4B7B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597CAF-E864-4BAB-B3DB-8C23DF70607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9957F00-97DB-4E06-BA4D-7BD824C4F7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Ken McGlauchlen (Rapid Air)</cp:lastModifiedBy>
  <cp:revision/>
  <cp:lastPrinted>2022-01-14T20:48:22Z</cp:lastPrinted>
  <dcterms:created xsi:type="dcterms:W3CDTF">2007-12-23T15:42:30Z</dcterms:created>
  <dcterms:modified xsi:type="dcterms:W3CDTF">2022-01-14T20:48:24Z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976400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